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tabRatio="77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U63" i="12" l="1"/>
  <c r="AP63" i="12"/>
  <c r="AF68" i="12"/>
  <c r="AF88" i="12" s="1"/>
  <c r="AA68" i="12"/>
  <c r="V68"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<sst xmlns="http://schemas.openxmlformats.org/spreadsheetml/2006/main" count="1186" uniqueCount="622">
  <si>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</si>
  <si>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</si>
  <si>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</si>
  <si>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</si>
  <si>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</si>
  <si>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</si>
  <si>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</si>
  <si>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</si>
  <si>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</si>
  <si>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</si>
  <si>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</si>
  <si>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</si>
  <si>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</si>
  <si>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</si>
  <si>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</si>
  <si>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</si>
  <si>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</si>
  <si>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</si>
  <si>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</si>
  <si>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</si>
  <si>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</si>
  <si>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</si>
  <si>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</si>
  <si>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</si>
  <si>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</si>
  <si>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</si>
  <si>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</si>
  <si>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</si>
  <si>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</si>
  <si>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</si>
  <si>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</si>
  <si>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</si>
  <si>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</si>
  <si>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</si>
  <si>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</si>
  <si>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</si>
  <si>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</si>
  <si>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</si>
  <si>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</si>
  <si>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</si>
  <si>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</si>
  <si>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</si>
  <si>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</si>
  <si>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</si>
  <si>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</si>
  <si>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</si>
  <si>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</si>
  <si>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</si>
  <si>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</si>
  <si>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</si>
  <si>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</si>
  <si>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</si>
  <si>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</si>
  <si>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</si>
  <si>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</si>
  <si>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</si>
  <si>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</si>
  <si>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</si>
  <si>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</si>
  <si>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</si>
  <si>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</si>
  <si>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</si>
  <si>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</si>
  <si>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</si>
  <si>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</si>
  <si>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</si>
  <si>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</si>
  <si>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</si>
  <si>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</si>
  <si>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</si>
  <si>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</si>
  <si>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</si>
  <si>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</si>
  <si>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</si>
  <si>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</si>
  <si>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</si>
  <si>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</si>
  <si>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</si>
  <si>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</si>
  <si>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</si>
  <si>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</si>
  <si>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</si>
  <si>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</si>
  <si>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</si>
  <si>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</si>
  <si>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</si>
  <si>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</si>
  <si>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</si>
  <si>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</si>
  <si>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</si>
  <si>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</si>
  <si>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</si>
  <si>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</si>
  <si>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</si>
  <si>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</si>
  <si>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</si>
  <si>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</si>
  <si>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</si>
  <si>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</si>
  <si>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</si>
  <si>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</si>
  <si>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</si>
  <si>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</si>
  <si>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</si>
  <si>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</si>
  <si>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</si>
  <si>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</si>
  <si>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</si>
  <si>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</si>
  <si>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</si>
  <si>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</si>
  <si>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</si>
  <si>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</si>
  <si>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</si>
  <si>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</si>
  <si>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</si>
  <si>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</si>
  <si>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</si>
  <si>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</si>
  <si>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</si>
  <si>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</si>
  <si>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</si>
  <si>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</si>
  <si>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</si>
  <si>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</si>
  <si>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</si>
  <si>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</si>
  <si>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</si>
  <si>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</si>
  <si>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</si>
  <si>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</si>
  <si>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</si>
  <si>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</si>
  <si>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</si>
  <si>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</si>
  <si>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</si>
  <si>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</si>
  <si>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</si>
  <si>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</si>
  <si>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</si>
  <si>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</si>
  <si>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</si>
  <si>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</si>
  <si>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</si>
  <si>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</si>
  <si>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</si>
  <si>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</si>
  <si>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</si>
  <si>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</si>
  <si>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</si>
  <si>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</si>
  <si>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</si>
  <si>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</si>
  <si>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</si>
  <si>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</si>
  <si>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</si>
  <si>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</si>
  <si>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</si>
  <si>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</si>
  <si>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</si>
  <si>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</si>
  <si>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</si>
  <si>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</si>
  <si>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</si>
  <si>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</si>
  <si>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</si>
  <si>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</si>
  <si>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</si>
  <si>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</si>
  <si>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</si>
  <si>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</si>
  <si>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</si>
  <si>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</si>
  <si>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</si>
  <si>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</si>
  <si>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</si>
  <si>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</si>
  <si>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</si>
  <si>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</si>
  <si>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</si>
  <si>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</si>
  <si>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</si>
  <si>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</si>
  <si>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</si>
  <si>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</si>
  <si>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</si>
  <si>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</si>
  <si>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</si>
  <si>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</si>
  <si>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</si>
  <si>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</si>
  <si>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</si>
  <si>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</si>
  <si>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</si>
  <si>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</si>
  <si>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</si>
  <si>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</si>
  <si>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</si>
  <si>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</si>
  <si>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</si>
  <si>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</si>
  <si>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</si>
  <si>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</si>
  <si>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</si>
  <si>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</si>
  <si>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</si>
  <si>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</si>
  <si>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</si>
  <si>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</si>
  <si>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</si>
  <si>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</si>
  <si>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</si>
  <si>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</si>
  <si>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</si>
  <si>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</si>
  <si>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</si>
  <si>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</si>
  <si>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三重県南伊勢町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</si>
  <si>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</si>
  <si>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</si>
  <si>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</si>
  <si>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</si>
  <si>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</si>
  <si>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</si>
  <si>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</si>
  <si>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</si>
  <si>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</si>
  <si>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</si>
  <si>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</si>
  <si>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</si>
  <si>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</si>
  <si>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</si>
  <si>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</si>
  <si>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</si>
  <si>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</si>
  <si>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</si>
  <si>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</si>
  <si>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</si>
  <si>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</si>
  <si>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</si>
  <si>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</si>
  <si>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</si>
  <si>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</si>
  <si>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</si>
  <si>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</si>
  <si>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</si>
  <si>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</si>
  <si>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</si>
  <si>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</si>
  <si>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</si>
  <si>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</si>
  <si>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</si>
  <si>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</si>
  <si>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</si>
  <si>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</si>
  <si>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</si>
  <si>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</si>
  <si>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</si>
  <si>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</si>
  <si>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</si>
  <si>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</si>
  <si>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</si>
  <si>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</si>
  <si>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</si>
  <si>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</si>
  <si>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</si>
  <si>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</si>
  <si>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</si>
  <si>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</si>
  <si>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</si>
  <si>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</si>
  <si>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</si>
  <si>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</si>
  <si>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</si>
  <si>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</si>
  <si>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</si>
  <si>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</si>
  <si>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</si>
  <si>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</si>
  <si>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</si>
  <si>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</si>
  <si>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</si>
  <si>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</si>
  <si>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</si>
  <si>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</si>
  <si>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</si>
  <si>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</si>
  <si>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</si>
  <si>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</si>
  <si>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</si>
  <si>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</si>
  <si>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</si>
  <si>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</si>
  <si>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</si>
  <si>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</si>
  <si>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</si>
  <si>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</si>
  <si>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</si>
  <si>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</si>
  <si>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</si>
  <si>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</si>
  <si>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</si>
  <si>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</si>
  <si>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</si>
  <si>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</si>
  <si>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</si>
  <si>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</si>
  <si>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</si>
  <si>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</si>
  <si>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</si>
  <si>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</si>
  <si>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</si>
  <si>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</si>
  <si>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</si>
  <si>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</si>
  <si>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</si>
  <si>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</si>
  <si>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</si>
  <si>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</si>
  <si>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</si>
  <si>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</si>
  <si>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</si>
  <si>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</si>
  <si>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</si>
  <si>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</si>
  <si>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</si>
  <si>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</si>
  <si>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</si>
  <si>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</si>
  <si>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</si>
  <si>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</si>
  <si>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</si>
  <si>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</si>
  <si>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</si>
  <si>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</si>
  <si>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</si>
  <si>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</si>
  <si>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</si>
  <si>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</si>
  <si>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</si>
  <si>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</si>
  <si>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</si>
  <si>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</si>
  <si>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</si>
  <si>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</si>
  <si>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</si>
  <si>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</si>
  <si>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</si>
  <si>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</si>
  <si>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</si>
  <si>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</si>
  <si>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</si>
  <si>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</si>
  <si>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</si>
  <si>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</si>
  <si>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</si>
  <si>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</si>
  <si>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</si>
  <si>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</si>
  <si>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</si>
  <si>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</si>
  <si>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</si>
  <si>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</si>
  <si>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</si>
  <si>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</si>
  <si>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</si>
  <si>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</si>
  <si>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</si>
  <si>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</si>
  <si>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</si>
  <si>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</si>
  <si>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三重県南伊勢町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</si>
  <si>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</si>
  <si>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</si>
  <si>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</si>
  <si>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</si>
  <si>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</si>
  <si>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</si>
  <si>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</si>
  <si>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</si>
  <si>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</si>
  <si>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</si>
  <si>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</si>
  <si>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</si>
  <si>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</si>
  <si>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</si>
  <si>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</si>
  <si>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</si>
  <si>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</si>
  <si>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</si>
  <si>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</si>
  <si>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</si>
  <si>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</si>
  <si>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</si>
  <si>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</si>
  <si>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</si>
  <si>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</si>
  <si>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</si>
  <si>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</si>
  <si>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</si>
  <si>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</si>
  <si>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</si>
  <si>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</si>
  <si>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</si>
  <si>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</si>
  <si>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</si>
  <si>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</si>
  <si>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</si>
  <si>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</si>
  <si>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</si>
  <si>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</si>
  <si>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</si>
  <si>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</si>
  <si>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下水道事業特別会計</t>
    <phoneticPr fontId="5"/>
  </si>
  <si>
    <t>-</t>
    <phoneticPr fontId="5"/>
  </si>
  <si>
    <t>法非適用企業</t>
    <phoneticPr fontId="5"/>
  </si>
  <si>
    <t>公共浄化槽事業特別会計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</si>
  <si>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</si>
  <si>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</si>
  <si>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</si>
  <si>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</si>
  <si>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</si>
  <si>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</si>
  <si>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</si>
  <si>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</si>
  <si>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</si>
  <si>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</si>
  <si>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</si>
  <si>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</si>
  <si>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</si>
  <si>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</si>
  <si>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</si>
  <si>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</si>
  <si>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</si>
  <si>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</si>
  <si>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</si>
  <si>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</si>
  <si>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</si>
  <si>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</si>
  <si>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</si>
  <si>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</si>
  <si>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</si>
  <si>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</si>
  <si>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</si>
  <si>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</si>
  <si>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</si>
  <si>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</si>
  <si>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</si>
  <si>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</si>
  <si>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</si>
  <si>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</si>
  <si>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</si>
  <si>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</si>
  <si>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</si>
  <si>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</si>
  <si>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</si>
  <si>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</si>
  <si>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</si>
  <si>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</si>
  <si>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</si>
  <si>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</si>
  <si>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</si>
  <si>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</si>
  <si>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</si>
  <si>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</si>
  <si>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</si>
  <si>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</si>
  <si>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</si>
  <si>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</si>
  <si>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</si>
  <si>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</si>
  <si>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</si>
  <si>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</si>
  <si>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</si>
  <si>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</si>
  <si>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</si>
  <si>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</si>
  <si>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</si>
  <si>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</si>
  <si>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</si>
  <si>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</si>
  <si>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</si>
  <si>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</si>
  <si>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</si>
  <si>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</si>
  <si>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</si>
  <si>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</si>
  <si>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公共浄化槽事業特別会計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</si>
  <si>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</si>
  <si>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</si>
  <si>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</si>
  <si>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</si>
  <si>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</si>
  <si>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</si>
  <si>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</si>
  <si>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</si>
  <si>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</si>
  <si>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</si>
  <si>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</si>
  <si>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</si>
  <si>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</si>
  <si>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</si>
  <si>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</si>
  <si>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</si>
  <si>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</si>
  <si>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</si>
  <si>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</si>
  <si>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</si>
  <si>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</si>
  <si>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</si>
  <si>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</si>
  <si>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</si>
  <si>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</si>
  <si>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</si>
  <si>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</si>
  <si>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</si>
  <si>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</si>
  <si>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</si>
  <si>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</si>
  <si>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</si>
  <si>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</si>
  <si>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</si>
  <si>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</si>
  <si>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</si>
  <si>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</si>
  <si>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</si>
  <si>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</si>
  <si>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</si>
  <si>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</si>
  <si>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</si>
  <si>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</si>
  <si>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</si>
  <si>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</si>
  <si>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</si>
  <si>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</si>
  <si>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</si>
  <si>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</si>
  <si>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</si>
  <si>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</si>
  <si>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</si>
  <si>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</si>
  <si>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</si>
  <si>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</si>
  <si>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</si>
  <si>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</si>
  <si>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</si>
  <si>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</si>
  <si>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</si>
  <si>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</si>
  <si>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</si>
  <si>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</si>
  <si>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</si>
  <si>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</si>
  <si>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</si>
  <si>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</si>
  <si>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</si>
  <si>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</si>
  <si>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</si>
  <si>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</si>
  <si>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</si>
  <si>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</si>
  <si>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</si>
  <si>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</si>
  <si>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</si>
  <si>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</si>
  <si>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</si>
  <si>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</si>
  <si>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</si>
  <si>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</si>
  <si>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</si>
  <si>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</si>
  <si>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1.35</t>
  </si>
  <si>
    <t>▲ 6.20</t>
  </si>
  <si>
    <t>▲ 0.72</t>
  </si>
  <si>
    <t>▲ 4.04</t>
  </si>
  <si>
    <t>一般会計</t>
  </si>
  <si>
    <t>水道事業会計</t>
  </si>
  <si>
    <t>病院事業会計</t>
  </si>
  <si>
    <t>介護保険特別会計</t>
  </si>
  <si>
    <t>国民健康保険特別会計</t>
  </si>
  <si>
    <t>後期高齢者医療特別会計</t>
  </si>
  <si>
    <t>下水道事業特別会計</t>
  </si>
  <si>
    <t>公共浄化槽事業特別会計</t>
  </si>
  <si>
    <t>その他会計（赤字）</t>
  </si>
  <si>
    <t>その他会計（黒字）</t>
  </si>
  <si>
    <t>H28末</t>
    <phoneticPr fontId="5"/>
  </si>
  <si>
    <t>H29末</t>
    <phoneticPr fontId="5"/>
  </si>
  <si>
    <t>H30末</t>
    <phoneticPr fontId="5"/>
  </si>
  <si>
    <t>R01末</t>
    <phoneticPr fontId="5"/>
  </si>
  <si>
    <t>R02末</t>
    <phoneticPr fontId="5"/>
  </si>
  <si>
    <t>-</t>
    <phoneticPr fontId="2"/>
  </si>
  <si>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</si>
  <si>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</si>
  <si>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</si>
  <si>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</si>
  <si>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</si>
  <si>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</si>
  <si>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</si>
  <si>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</si>
  <si>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</si>
  <si>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</si>
  <si>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株式会社　みなみいせ商会</t>
    <rPh sb="0" eb="4">
      <t>カブシキガイシャ</t>
    </rPh>
    <rPh sb="10" eb="12">
      <t>ショウカイ</t>
    </rPh>
    <phoneticPr fontId="2"/>
  </si>
  <si>
    <t>地域振興基金</t>
    <rPh sb="0" eb="2">
      <t>チイキ</t>
    </rPh>
    <rPh sb="2" eb="4">
      <t>シンコウ</t>
    </rPh>
    <rPh sb="4" eb="6">
      <t>キキン</t>
    </rPh>
    <phoneticPr fontId="5"/>
  </si>
  <si>
    <t>医療施設整備基金</t>
    <rPh sb="0" eb="2">
      <t>イリョウ</t>
    </rPh>
    <rPh sb="2" eb="4">
      <t>シセツ</t>
    </rPh>
    <rPh sb="4" eb="6">
      <t>セイビ</t>
    </rPh>
    <rPh sb="6" eb="8">
      <t>キキン</t>
    </rPh>
    <phoneticPr fontId="5"/>
  </si>
  <si>
    <t>医療対策特別基金</t>
    <rPh sb="0" eb="2">
      <t>イリョウ</t>
    </rPh>
    <rPh sb="2" eb="4">
      <t>タイサク</t>
    </rPh>
    <rPh sb="4" eb="6">
      <t>トクベツ</t>
    </rPh>
    <rPh sb="6" eb="8">
      <t>キキン</t>
    </rPh>
    <phoneticPr fontId="5"/>
  </si>
  <si>
    <t>ふるさと応援基金</t>
    <rPh sb="4" eb="6">
      <t>オウエン</t>
    </rPh>
    <rPh sb="6" eb="8">
      <t>キキン</t>
    </rPh>
    <phoneticPr fontId="5"/>
  </si>
  <si>
    <t>災害援護基金</t>
    <rPh sb="0" eb="2">
      <t>サイガイ</t>
    </rPh>
    <rPh sb="2" eb="4">
      <t>エンゴ</t>
    </rPh>
    <rPh sb="4" eb="6">
      <t>キキン</t>
    </rPh>
    <phoneticPr fontId="5"/>
  </si>
  <si>
    <t>志摩市消防本部（旧志摩広域消防組合分）</t>
    <rPh sb="0" eb="3">
      <t>シマシ</t>
    </rPh>
    <rPh sb="3" eb="5">
      <t>ショウボウ</t>
    </rPh>
    <rPh sb="5" eb="7">
      <t>ホンブ</t>
    </rPh>
    <rPh sb="8" eb="9">
      <t>キュウ</t>
    </rPh>
    <rPh sb="9" eb="11">
      <t>シマ</t>
    </rPh>
    <rPh sb="11" eb="13">
      <t>コウイキ</t>
    </rPh>
    <rPh sb="13" eb="15">
      <t>ショウボウ</t>
    </rPh>
    <rPh sb="15" eb="17">
      <t>クミアイ</t>
    </rPh>
    <rPh sb="17" eb="18">
      <t>ブン</t>
    </rPh>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</si>
  <si>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</si>
  <si>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</si>
  <si>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</si>
  <si>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</si>
  <si>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</si>
  <si>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将来負担比率は、これまで上昇傾向だったが、公営企業における地方債残高の減少により下がっている。
南伊勢町は東西に広く38の行政区が点在していることから、集会所等の公共施設やインフラが多い。特に公共施設については建築年度が古く、有形固定資産減価償却率の上昇の要因となっている。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</si>
  <si>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</si>
  <si>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</si>
  <si>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</si>
  <si>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</si>
  <si>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</si>
  <si>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</si>
  <si>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上昇傾向にある。将来負担比率については、公営企業における地方債残高の減少等の理由により下がっている。しかし、今後も大型の施設整備を予定しているため両比率については上昇していく見込みである。</t>
    <rPh sb="0" eb="2">
      <t>ジッシツ</t>
    </rPh>
    <rPh sb="2" eb="5">
      <t>コウサイヒ</t>
    </rPh>
    <rPh sb="5" eb="7">
      <t>ヒリツ</t>
    </rPh>
    <rPh sb="8" eb="10">
      <t>ジョウショウ</t>
    </rPh>
    <rPh sb="10" eb="12">
      <t>ケイコウ</t>
    </rPh>
    <rPh sb="16" eb="18">
      <t>ショウライ</t>
    </rPh>
    <rPh sb="18" eb="20">
      <t>フタン</t>
    </rPh>
    <rPh sb="20" eb="22">
      <t>ヒリツ</t>
    </rPh>
    <rPh sb="28" eb="30">
      <t>コウエイ</t>
    </rPh>
    <rPh sb="30" eb="32">
      <t>キギョウ</t>
    </rPh>
    <rPh sb="36" eb="41">
      <t>チホウサイザンダカ</t>
    </rPh>
    <rPh sb="42" eb="44">
      <t>ゲンショウ</t>
    </rPh>
    <rPh sb="44" eb="45">
      <t>トウ</t>
    </rPh>
    <rPh sb="46" eb="48">
      <t>リユウ</t>
    </rPh>
    <rPh sb="51" eb="52">
      <t>サ</t>
    </rPh>
    <rPh sb="62" eb="64">
      <t>コンゴ</t>
    </rPh>
    <rPh sb="65" eb="67">
      <t>オオガタ</t>
    </rPh>
    <rPh sb="68" eb="70">
      <t>シセツ</t>
    </rPh>
    <rPh sb="70" eb="72">
      <t>セイビ</t>
    </rPh>
    <rPh sb="73" eb="75">
      <t>ヨテイ</t>
    </rPh>
    <rPh sb="81" eb="82">
      <t>リョウ</t>
    </rPh>
    <rPh sb="82" eb="84">
      <t>ヒリツ</t>
    </rPh>
    <rPh sb="89" eb="91">
      <t>ジョウショウ</t>
    </rPh>
    <rPh sb="95" eb="97">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</si>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</sst>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113913</c:v>
                </c:pt>
                <c:pt idx="1">
                  <c:v>115050</c:v>
                </c:pt>
                <c:pt idx="2">
                  <c:v>118252</c:v>
                </c:pt>
                <c:pt idx="3">
                  <c:v>120302</c:v>
                </c:pt>
                <c:pt idx="4">
                  <c:v>114841</c:v>
                </c:pt>
              </c:numCache>
            </c:numRef>
          </c:val>
          <c:smooth val="0"/>
          <c:extLst>
            <c:ext xmlns:c16="http://schemas.microsoft.com/office/drawing/2014/chart" uri="{C3380CC4-5D6E-409C-BE32-E72D297353CC}">
              <c16:uniqueId val="{00000000-D8C7-4186-803C-00B12D0584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126168</c:v>
                </c:pt>
                <c:pt idx="1">
                  <c:v>98023</c:v>
                </c:pt>
                <c:pt idx="2">
                  <c:v>109790</c:v>
                </c:pt>
                <c:pt idx="3">
                  <c:v>151676</c:v>
                </c:pt>
                <c:pt idx="4">
                  <c:v>135718</c:v>
                </c:pt>
              </c:numCache>
            </c:numRef>
          </c:val>
          <c:smooth val="0"/>
          <c:extLst>
            <c:ext xmlns:c16="http://schemas.microsoft.com/office/drawing/2014/chart" uri="{C3380CC4-5D6E-409C-BE32-E72D297353CC}">
              <c16:uniqueId val="{00000001-D8C7-4186-803C-00B12D0584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2.23</c:v>
                </c:pt>
                <c:pt idx="1">
                  <c:v>2.91</c:v>
                </c:pt>
                <c:pt idx="2">
                  <c:v>2.78</c:v>
                </c:pt>
                <c:pt idx="3">
                  <c:v>3.18</c:v>
                </c:pt>
                <c:pt idx="4">
                  <c:v>6.4</c:v>
                </c:pt>
              </c:numCache>
            </c:numRef>
          </c:val>
          <c:extLst>
            <c:ext xmlns:c16="http://schemas.microsoft.com/office/drawing/2014/chart" uri="{C3380CC4-5D6E-409C-BE32-E72D297353CC}">
              <c16:uniqueId val="{00000000-5825-4AF9-B7BC-58D0DA2203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36.549999999999997</c:v>
                </c:pt>
                <c:pt idx="1">
                  <c:v>29.73</c:v>
                </c:pt>
                <c:pt idx="2">
                  <c:v>29.15</c:v>
                </c:pt>
                <c:pt idx="3">
                  <c:v>23.49</c:v>
                </c:pt>
                <c:pt idx="4">
                  <c:v>28.21</c:v>
                </c:pt>
              </c:numCache>
            </c:numRef>
          </c:val>
          <c:extLst>
            <c:ext xmlns:c16="http://schemas.microsoft.com/office/drawing/2014/chart" uri="{C3380CC4-5D6E-409C-BE32-E72D297353CC}">
              <c16:uniqueId val="{00000001-5825-4AF9-B7BC-58D0DA2203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-1.35</c:v>
                </c:pt>
                <c:pt idx="1">
                  <c:v>-6.2</c:v>
                </c:pt>
                <c:pt idx="2">
                  <c:v>-0.72</c:v>
                </c:pt>
                <c:pt idx="3">
                  <c:v>-4.04</c:v>
                </c:pt>
                <c:pt idx="4">
                  <c:v>9.42</c:v>
                </c:pt>
              </c:numCache>
            </c:numRef>
          </c:val>
          <c:smooth val="0"/>
          <c:extLst>
            <c:ext xmlns:c16="http://schemas.microsoft.com/office/drawing/2014/chart" uri="{C3380CC4-5D6E-409C-BE32-E72D297353CC}">
              <c16:uniqueId val="{00000002-5825-4AF9-B7BC-58D0DA2203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446-4293-A5F4-25442618F3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46-4293-A5F4-25442618F33D}"/>
            </c:ext>
          </c:extLst>
        </c:ser>
        <c:ser>
          <c:idx val="2"/>
          <c:order val="2"/>
          <c:tx>
            <c:strRef>
              <c:f>データシート!$A$29</c:f>
              <c:strCache>
                <c:ptCount val="1"/>
                <c:pt idx="0">
                  <c:v>公共浄化槽事業特別会計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B446-4293-A5F4-25442618F33D}"/>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446-4293-A5F4-25442618F33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0.11</c:v>
                </c:pt>
                <c:pt idx="2">
                  <c:v>#N/A</c:v>
                </c:pt>
                <c:pt idx="3">
                  <c:v>0.06</c:v>
                </c:pt>
                <c:pt idx="4">
                  <c:v>#N/A</c:v>
                </c:pt>
                <c:pt idx="5">
                  <c:v>0.09</c:v>
                </c:pt>
                <c:pt idx="6">
                  <c:v>#N/A</c:v>
                </c:pt>
                <c:pt idx="7">
                  <c:v>0.16</c:v>
                </c:pt>
                <c:pt idx="8">
                  <c:v>#N/A</c:v>
                </c:pt>
                <c:pt idx="9">
                  <c:v>7.0000000000000007E-2</c:v>
                </c:pt>
              </c:numCache>
            </c:numRef>
          </c:val>
          <c:extLst>
            <c:ext xmlns:c16="http://schemas.microsoft.com/office/drawing/2014/chart" uri="{C3380CC4-5D6E-409C-BE32-E72D297353CC}">
              <c16:uniqueId val="{00000004-B446-4293-A5F4-25442618F33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1.87</c:v>
                </c:pt>
                <c:pt idx="2">
                  <c:v>#N/A</c:v>
                </c:pt>
                <c:pt idx="3">
                  <c:v>0.49</c:v>
                </c:pt>
                <c:pt idx="4">
                  <c:v>#N/A</c:v>
                </c:pt>
                <c:pt idx="5">
                  <c:v>0.11</c:v>
                </c:pt>
                <c:pt idx="6">
                  <c:v>#N/A</c:v>
                </c:pt>
                <c:pt idx="7">
                  <c:v>0.73</c:v>
                </c:pt>
                <c:pt idx="8">
                  <c:v>#N/A</c:v>
                </c:pt>
                <c:pt idx="9">
                  <c:v>1.01</c:v>
                </c:pt>
              </c:numCache>
            </c:numRef>
          </c:val>
          <c:extLst>
            <c:ext xmlns:c16="http://schemas.microsoft.com/office/drawing/2014/chart" uri="{C3380CC4-5D6E-409C-BE32-E72D297353CC}">
              <c16:uniqueId val="{00000005-B446-4293-A5F4-25442618F33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0.91</c:v>
                </c:pt>
                <c:pt idx="2">
                  <c:v>#N/A</c:v>
                </c:pt>
                <c:pt idx="3">
                  <c:v>2.0499999999999998</c:v>
                </c:pt>
                <c:pt idx="4">
                  <c:v>#N/A</c:v>
                </c:pt>
                <c:pt idx="5">
                  <c:v>1.66</c:v>
                </c:pt>
                <c:pt idx="6">
                  <c:v>#N/A</c:v>
                </c:pt>
                <c:pt idx="7">
                  <c:v>1.36</c:v>
                </c:pt>
                <c:pt idx="8">
                  <c:v>#N/A</c:v>
                </c:pt>
                <c:pt idx="9">
                  <c:v>2</c:v>
                </c:pt>
              </c:numCache>
            </c:numRef>
          </c:val>
          <c:extLst>
            <c:ext xmlns:c16="http://schemas.microsoft.com/office/drawing/2014/chart" uri="{C3380CC4-5D6E-409C-BE32-E72D297353CC}">
              <c16:uniqueId val="{00000006-B446-4293-A5F4-25442618F33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3.86</c:v>
                </c:pt>
                <c:pt idx="2">
                  <c:v>#N/A</c:v>
                </c:pt>
                <c:pt idx="3">
                  <c:v>4.13</c:v>
                </c:pt>
                <c:pt idx="4">
                  <c:v>#N/A</c:v>
                </c:pt>
                <c:pt idx="5">
                  <c:v>2.92</c:v>
                </c:pt>
                <c:pt idx="6">
                  <c:v>#N/A</c:v>
                </c:pt>
                <c:pt idx="7">
                  <c:v>2.5299999999999998</c:v>
                </c:pt>
                <c:pt idx="8">
                  <c:v>#N/A</c:v>
                </c:pt>
                <c:pt idx="9">
                  <c:v>3.25</c:v>
                </c:pt>
              </c:numCache>
            </c:numRef>
          </c:val>
          <c:extLst>
            <c:ext xmlns:c16="http://schemas.microsoft.com/office/drawing/2014/chart" uri="{C3380CC4-5D6E-409C-BE32-E72D297353CC}">
              <c16:uniqueId val="{00000007-B446-4293-A5F4-25442618F33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2.2400000000000002</c:v>
                </c:pt>
                <c:pt idx="2">
                  <c:v>#N/A</c:v>
                </c:pt>
                <c:pt idx="3">
                  <c:v>2.42</c:v>
                </c:pt>
                <c:pt idx="4">
                  <c:v>#N/A</c:v>
                </c:pt>
                <c:pt idx="5">
                  <c:v>2.58</c:v>
                </c:pt>
                <c:pt idx="6">
                  <c:v>#N/A</c:v>
                </c:pt>
                <c:pt idx="7">
                  <c:v>3.08</c:v>
                </c:pt>
                <c:pt idx="8">
                  <c:v>#N/A</c:v>
                </c:pt>
                <c:pt idx="9">
                  <c:v>3.49</c:v>
                </c:pt>
              </c:numCache>
            </c:numRef>
          </c:val>
          <c:extLst>
            <c:ext xmlns:c16="http://schemas.microsoft.com/office/drawing/2014/chart" uri="{C3380CC4-5D6E-409C-BE32-E72D297353CC}">
              <c16:uniqueId val="{00000008-B446-4293-A5F4-25442618F3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2.2200000000000002</c:v>
                </c:pt>
                <c:pt idx="2">
                  <c:v>#N/A</c:v>
                </c:pt>
                <c:pt idx="3">
                  <c:v>2.9</c:v>
                </c:pt>
                <c:pt idx="4">
                  <c:v>#N/A</c:v>
                </c:pt>
                <c:pt idx="5">
                  <c:v>2.77</c:v>
                </c:pt>
                <c:pt idx="6">
                  <c:v>#N/A</c:v>
                </c:pt>
                <c:pt idx="7">
                  <c:v>3.18</c:v>
                </c:pt>
                <c:pt idx="8">
                  <c:v>#N/A</c:v>
                </c:pt>
                <c:pt idx="9">
                  <c:v>6.39</c:v>
                </c:pt>
              </c:numCache>
            </c:numRef>
          </c:val>
          <c:extLst>
            <c:ext xmlns:c16="http://schemas.microsoft.com/office/drawing/2014/chart" uri="{C3380CC4-5D6E-409C-BE32-E72D297353CC}">
              <c16:uniqueId val="{00000009-B446-4293-A5F4-25442618F3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1126</c:v>
                </c:pt>
                <c:pt idx="5">
                  <c:v>1127</c:v>
                </c:pt>
                <c:pt idx="8">
                  <c:v>1149</c:v>
                </c:pt>
                <c:pt idx="11">
                  <c:v>1173</c:v>
                </c:pt>
                <c:pt idx="14">
                  <c:v>1227</c:v>
                </c:pt>
              </c:numCache>
            </c:numRef>
          </c:val>
          <c:extLst>
            <c:ext xmlns:c16="http://schemas.microsoft.com/office/drawing/2014/chart" uri="{C3380CC4-5D6E-409C-BE32-E72D297353CC}">
              <c16:uniqueId val="{00000000-BBD3-4FD4-AF3E-823DF461B0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D3-4FD4-AF3E-823DF461B0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D3-4FD4-AF3E-823DF461B0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62</c:v>
                </c:pt>
                <c:pt idx="3">
                  <c:v>70</c:v>
                </c:pt>
                <c:pt idx="6">
                  <c:v>68</c:v>
                </c:pt>
                <c:pt idx="9">
                  <c:v>64</c:v>
                </c:pt>
                <c:pt idx="12">
                  <c:v>35</c:v>
                </c:pt>
              </c:numCache>
            </c:numRef>
          </c:val>
          <c:extLst>
            <c:ext xmlns:c16="http://schemas.microsoft.com/office/drawing/2014/chart" uri="{C3380CC4-5D6E-409C-BE32-E72D297353CC}">
              <c16:uniqueId val="{00000003-BBD3-4FD4-AF3E-823DF461B0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395</c:v>
                </c:pt>
                <c:pt idx="3">
                  <c:v>405</c:v>
                </c:pt>
                <c:pt idx="6">
                  <c:v>401</c:v>
                </c:pt>
                <c:pt idx="9">
                  <c:v>394</c:v>
                </c:pt>
                <c:pt idx="12">
                  <c:v>396</c:v>
                </c:pt>
              </c:numCache>
            </c:numRef>
          </c:val>
          <c:extLst>
            <c:ext xmlns:c16="http://schemas.microsoft.com/office/drawing/2014/chart" uri="{C3380CC4-5D6E-409C-BE32-E72D297353CC}">
              <c16:uniqueId val="{00000004-BBD3-4FD4-AF3E-823DF461B0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D3-4FD4-AF3E-823DF461B0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D3-4FD4-AF3E-823DF461B0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1133</c:v>
                </c:pt>
                <c:pt idx="3">
                  <c:v>1107</c:v>
                </c:pt>
                <c:pt idx="6">
                  <c:v>1173</c:v>
                </c:pt>
                <c:pt idx="9">
                  <c:v>1237</c:v>
                </c:pt>
                <c:pt idx="12">
                  <c:v>1356</c:v>
                </c:pt>
              </c:numCache>
            </c:numRef>
          </c:val>
          <c:extLst>
            <c:ext xmlns:c16="http://schemas.microsoft.com/office/drawing/2014/chart" uri="{C3380CC4-5D6E-409C-BE32-E72D297353CC}">
              <c16:uniqueId val="{00000007-BBD3-4FD4-AF3E-823DF461B0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464</c:v>
                </c:pt>
                <c:pt idx="2">
                  <c:v>#N/A</c:v>
                </c:pt>
                <c:pt idx="3">
                  <c:v>#N/A</c:v>
                </c:pt>
                <c:pt idx="4">
                  <c:v>455</c:v>
                </c:pt>
                <c:pt idx="5">
                  <c:v>#N/A</c:v>
                </c:pt>
                <c:pt idx="6">
                  <c:v>#N/A</c:v>
                </c:pt>
                <c:pt idx="7">
                  <c:v>493</c:v>
                </c:pt>
                <c:pt idx="8">
                  <c:v>#N/A</c:v>
                </c:pt>
                <c:pt idx="9">
                  <c:v>#N/A</c:v>
                </c:pt>
                <c:pt idx="10">
                  <c:v>522</c:v>
                </c:pt>
                <c:pt idx="11">
                  <c:v>#N/A</c:v>
                </c:pt>
                <c:pt idx="12">
                  <c:v>#N/A</c:v>
                </c:pt>
                <c:pt idx="13">
                  <c:v>560</c:v>
                </c:pt>
                <c:pt idx="14">
                  <c:v>#N/A</c:v>
                </c:pt>
              </c:numCache>
            </c:numRef>
          </c:val>
          <c:smooth val="0"/>
          <c:extLst>
            <c:ext xmlns:c16="http://schemas.microsoft.com/office/drawing/2014/chart" uri="{C3380CC4-5D6E-409C-BE32-E72D297353CC}">
              <c16:uniqueId val="{00000008-BBD3-4FD4-AF3E-823DF461B0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11847</c:v>
                </c:pt>
                <c:pt idx="5">
                  <c:v>11985</c:v>
                </c:pt>
                <c:pt idx="8">
                  <c:v>12358</c:v>
                </c:pt>
                <c:pt idx="11">
                  <c:v>12219</c:v>
                </c:pt>
                <c:pt idx="14">
                  <c:v>12108</c:v>
                </c:pt>
              </c:numCache>
            </c:numRef>
          </c:val>
          <c:extLst>
            <c:ext xmlns:c16="http://schemas.microsoft.com/office/drawing/2014/chart" uri="{C3380CC4-5D6E-409C-BE32-E72D297353CC}">
              <c16:uniqueId val="{00000000-1727-47C6-9F93-898DD85E31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107</c:v>
                </c:pt>
                <c:pt idx="5">
                  <c:v>120</c:v>
                </c:pt>
                <c:pt idx="8">
                  <c:v>124</c:v>
                </c:pt>
                <c:pt idx="11">
                  <c:v>159</c:v>
                </c:pt>
                <c:pt idx="14">
                  <c:v>144</c:v>
                </c:pt>
              </c:numCache>
            </c:numRef>
          </c:val>
          <c:extLst>
            <c:ext xmlns:c16="http://schemas.microsoft.com/office/drawing/2014/chart" uri="{C3380CC4-5D6E-409C-BE32-E72D297353CC}">
              <c16:uniqueId val="{00000001-1727-47C6-9F93-898DD85E31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5129</c:v>
                </c:pt>
                <c:pt idx="5">
                  <c:v>4715</c:v>
                </c:pt>
                <c:pt idx="8">
                  <c:v>4598</c:v>
                </c:pt>
                <c:pt idx="11">
                  <c:v>4213</c:v>
                </c:pt>
                <c:pt idx="14">
                  <c:v>4633</c:v>
                </c:pt>
              </c:numCache>
            </c:numRef>
          </c:val>
          <c:extLst>
            <c:ext xmlns:c16="http://schemas.microsoft.com/office/drawing/2014/chart" uri="{C3380CC4-5D6E-409C-BE32-E72D297353CC}">
              <c16:uniqueId val="{00000002-1727-47C6-9F93-898DD85E31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27-47C6-9F93-898DD85E31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27-47C6-9F93-898DD85E31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27-47C6-9F93-898DD85E31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2074</c:v>
                </c:pt>
                <c:pt idx="3">
                  <c:v>1976</c:v>
                </c:pt>
                <c:pt idx="6">
                  <c:v>1912</c:v>
                </c:pt>
                <c:pt idx="9">
                  <c:v>1865</c:v>
                </c:pt>
                <c:pt idx="12">
                  <c:v>1823</c:v>
                </c:pt>
              </c:numCache>
            </c:numRef>
          </c:val>
          <c:extLst>
            <c:ext xmlns:c16="http://schemas.microsoft.com/office/drawing/2014/chart" uri="{C3380CC4-5D6E-409C-BE32-E72D297353CC}">
              <c16:uniqueId val="{00000006-1727-47C6-9F93-898DD85E31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668</c:v>
                </c:pt>
                <c:pt idx="3">
                  <c:v>599</c:v>
                </c:pt>
                <c:pt idx="6">
                  <c:v>539</c:v>
                </c:pt>
                <c:pt idx="9">
                  <c:v>485</c:v>
                </c:pt>
                <c:pt idx="12">
                  <c:v>444</c:v>
                </c:pt>
              </c:numCache>
            </c:numRef>
          </c:val>
          <c:extLst>
            <c:ext xmlns:c16="http://schemas.microsoft.com/office/drawing/2014/chart" uri="{C3380CC4-5D6E-409C-BE32-E72D297353CC}">
              <c16:uniqueId val="{00000007-1727-47C6-9F93-898DD85E31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3783</c:v>
                </c:pt>
                <c:pt idx="3">
                  <c:v>4284</c:v>
                </c:pt>
                <c:pt idx="6">
                  <c:v>5267</c:v>
                </c:pt>
                <c:pt idx="9">
                  <c:v>5004</c:v>
                </c:pt>
                <c:pt idx="12">
                  <c:v>4843</c:v>
                </c:pt>
              </c:numCache>
            </c:numRef>
          </c:val>
          <c:extLst>
            <c:ext xmlns:c16="http://schemas.microsoft.com/office/drawing/2014/chart" uri="{C3380CC4-5D6E-409C-BE32-E72D297353CC}">
              <c16:uniqueId val="{00000008-1727-47C6-9F93-898DD85E31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727-47C6-9F93-898DD85E31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12790</c:v>
                </c:pt>
                <c:pt idx="3">
                  <c:v>12435</c:v>
                </c:pt>
                <c:pt idx="6">
                  <c:v>12499</c:v>
                </c:pt>
                <c:pt idx="9">
                  <c:v>12635</c:v>
                </c:pt>
                <c:pt idx="12">
                  <c:v>12629</c:v>
                </c:pt>
              </c:numCache>
            </c:numRef>
          </c:val>
          <c:extLst>
            <c:ext xmlns:c16="http://schemas.microsoft.com/office/drawing/2014/chart" uri="{C3380CC4-5D6E-409C-BE32-E72D297353CC}">
              <c16:uniqueId val="{0000000A-1727-47C6-9F93-898DD85E31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2231</c:v>
                </c:pt>
                <c:pt idx="2">
                  <c:v>#N/A</c:v>
                </c:pt>
                <c:pt idx="3">
                  <c:v>#N/A</c:v>
                </c:pt>
                <c:pt idx="4">
                  <c:v>2473</c:v>
                </c:pt>
                <c:pt idx="5">
                  <c:v>#N/A</c:v>
                </c:pt>
                <c:pt idx="6">
                  <c:v>#N/A</c:v>
                </c:pt>
                <c:pt idx="7">
                  <c:v>3137</c:v>
                </c:pt>
                <c:pt idx="8">
                  <c:v>#N/A</c:v>
                </c:pt>
                <c:pt idx="9">
                  <c:v>#N/A</c:v>
                </c:pt>
                <c:pt idx="10">
                  <c:v>3399</c:v>
                </c:pt>
                <c:pt idx="11">
                  <c:v>#N/A</c:v>
                </c:pt>
                <c:pt idx="12">
                  <c:v>#N/A</c:v>
                </c:pt>
                <c:pt idx="13">
                  <c:v>2853</c:v>
                </c:pt>
                <c:pt idx="14">
                  <c:v>#N/A</c:v>
                </c:pt>
              </c:numCache>
            </c:numRef>
          </c:val>
          <c:smooth val="0"/>
          <c:extLst>
            <c:ext xmlns:c16="http://schemas.microsoft.com/office/drawing/2014/chart" uri="{C3380CC4-5D6E-409C-BE32-E72D297353CC}">
              <c16:uniqueId val="{0000000B-1727-47C6-9F93-898DD85E31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1695</c:v>
                </c:pt>
                <c:pt idx="1">
                  <c:v>1420</c:v>
                </c:pt>
                <c:pt idx="2">
                  <c:v>1805</c:v>
                </c:pt>
              </c:numCache>
            </c:numRef>
          </c:val>
          <c:extLst>
            <c:ext xmlns:c16="http://schemas.microsoft.com/office/drawing/2014/chart" uri="{C3380CC4-5D6E-409C-BE32-E72D297353CC}">
              <c16:uniqueId val="{00000000-4899-4DC8-A6AD-63EF2F49B7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1971</c:v>
                </c:pt>
                <c:pt idx="1">
                  <c:v>1889</c:v>
                </c:pt>
                <c:pt idx="2">
                  <c:v>1985</c:v>
                </c:pt>
              </c:numCache>
            </c:numRef>
          </c:val>
          <c:extLst>
            <c:ext xmlns:c16="http://schemas.microsoft.com/office/drawing/2014/chart" uri="{C3380CC4-5D6E-409C-BE32-E72D297353CC}">
              <c16:uniqueId val="{00000001-4899-4DC8-A6AD-63EF2F49B7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1851</c:v>
                </c:pt>
                <c:pt idx="1">
                  <c:v>1742</c:v>
                </c:pt>
                <c:pt idx="2">
                  <c:v>1563</c:v>
                </c:pt>
              </c:numCache>
            </c:numRef>
          </c:val>
          <c:extLst>
            <c:ext xmlns:c16="http://schemas.microsoft.com/office/drawing/2014/chart" uri="{C3380CC4-5D6E-409C-BE32-E72D297353CC}">
              <c16:uniqueId val="{00000002-4899-4DC8-A6AD-63EF2F49B7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{47EC3480-3DF8-4424-ABB5-9311B25B66B6}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7D2-4CA0-84DC-1642E4B9BE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{556E4503-D8C7-40E3-B64A-CC877BADD87D}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D2-4CA0-84DC-1642E4B9BE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{5EFBFE50-1D09-423C-8B12-5619D6627D11}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D2-4CA0-84DC-1642E4B9BE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{3A5620A7-09F8-4BF0-A148-D98AA0C9C0E5}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D2-4CA0-84DC-1642E4B9BE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{454456C6-8A1F-42D1-A939-9B6650AFA4A0}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D2-4CA0-84DC-1642E4B9BEF9}"/>
                </c:ext>
              </c:extLst>
            </c:dLbl>
            <c:dLbl>
              <c:idx val="8"/>
              <c:layout>
                <c:manualLayout>
                  <c:x val="-2.3258157304391847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{9DFE1298-D1D2-4480-AE50-B42A562B7C63}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7D2-4CA0-84DC-1642E4B9BEF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{15AA4027-0B7B-412A-9F24-2D39F72BCE52}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7D2-4CA0-84DC-1642E4B9BEF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{6FC0E28A-5199-413B-85CB-561616625A2F}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7D2-4CA0-84DC-1642E4B9BEF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{8FD7136D-F941-4D8F-8508-A472754A45F1}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7D2-4CA0-84DC-1642E4B9BE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61.7</c:v>
                </c:pt>
                <c:pt idx="16">
                  <c:v>62.8</c:v>
                </c:pt>
                <c:pt idx="24">
                  <c:v>63.5</c:v>
                </c:pt>
                <c:pt idx="32">
                  <c:v>64.3</c:v>
                </c:pt>
              </c:numCache>
            </c:numRef>
          </c:xVal>
          <c:yVal>
            <c:numRef>
              <c:f>公会計指標分析・財政指標組合せ分析表!$BP$51:$DC$51</c:f>
              <c:numCache>
                <c:formatCode>#,##0.0;"▲ "#,##0.0</c:formatCode>
                <c:ptCount val="40"/>
                <c:pt idx="0">
                  <c:v>47.2</c:v>
                </c:pt>
                <c:pt idx="8">
                  <c:v>52.4</c:v>
                </c:pt>
                <c:pt idx="16">
                  <c:v>66.900000000000006</c:v>
                </c:pt>
                <c:pt idx="24">
                  <c:v>69.5</c:v>
                </c:pt>
                <c:pt idx="32">
                  <c:v>54.9</c:v>
                </c:pt>
              </c:numCache>
            </c:numRef>
          </c:yVal>
          <c:smooth val="0"/>
          <c:extLst>
            <c:ext xmlns:c16="http://schemas.microsoft.com/office/drawing/2014/chart" uri="{C3380CC4-5D6E-409C-BE32-E72D297353CC}">
              <c16:uniqueId val="{00000009-27D2-4CA0-84DC-1642E4B9BE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701678886982009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{DCF15D3B-B0DF-4F06-97B8-B5BCB241654D}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7D2-4CA0-84DC-1642E4B9BE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{EDEA59B1-7B30-4894-9A98-AB6CA7CCAF64}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D2-4CA0-84DC-1642E4B9BE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{81CE3EBD-3A59-4FDC-8B39-C3FF587ED057}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D2-4CA0-84DC-1642E4B9BE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{20A79A46-B850-4BCE-805E-E821A3524494}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D2-4CA0-84DC-1642E4B9BE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{938BE0C7-68B7-47C5-AC70-0E1B174350DB}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D2-4CA0-84DC-1642E4B9BEF9}"/>
                </c:ext>
              </c:extLst>
            </c:dLbl>
            <c:dLbl>
              <c:idx val="8"/>
              <c:layout>
                <c:manualLayout>
                  <c:x val="-4.547576521734318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{78E3C8BA-F7F3-4D62-98A6-5409F29B93C2}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7D2-4CA0-84DC-1642E4B9BEF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{2EBABAC9-F0FB-4B01-AA56-C3920BFF88F4}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7D2-4CA0-84DC-1642E4B9BEF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{ECF827F2-06D5-4009-A399-5B9D3972AF7A}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7D2-4CA0-84DC-1642E4B9BEF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{BEFD39FE-565A-4931-90E9-9AF4E725B00B}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7D2-4CA0-84DC-1642E4B9BE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61.7</c:v>
                </c:pt>
                <c:pt idx="8">
                  <c:v>61.8</c:v>
                </c:pt>
                <c:pt idx="16">
                  <c:v>62.8</c:v>
                </c:pt>
                <c:pt idx="24">
                  <c:v>64.2</c:v>
                </c:pt>
                <c:pt idx="32">
                  <c:v>67</c:v>
                </c:pt>
              </c:numCache>
            </c:numRef>
          </c:xVal>
          <c:yVal>
            <c:numRef>
              <c:f>公会計指標分析・財政指標組合せ分析表!$BP$55:$DC$55</c:f>
              <c:numCache>
                <c:formatCode>#,##0.0;"▲ "#,##0.0</c:formatCode>
                <c:ptCount val="40"/>
                <c:pt idx="0">
                  <c:v>46.8</c:v>
                </c:pt>
                <c:pt idx="8">
                  <c:v>48.4</c:v>
                </c:pt>
                <c:pt idx="16">
                  <c:v>43</c:v>
                </c:pt>
                <c:pt idx="24">
                  <c:v>32.4</c:v>
                </c:pt>
                <c:pt idx="32">
                  <c:v>20</c:v>
                </c:pt>
              </c:numCache>
            </c:numRef>
          </c:yVal>
          <c:smooth val="0"/>
          <c:extLst>
            <c:ext xmlns:c16="http://schemas.microsoft.com/office/drawing/2014/chart" uri="{C3380CC4-5D6E-409C-BE32-E72D297353CC}">
              <c16:uniqueId val="{00000013-27D2-4CA0-84DC-1642E4B9BEF9}"/>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{FA669A99-1F8B-42B8-8A7F-0E65410C15B8}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C10-41E9-8BA9-CD4F0804E4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{C08FDE5A-6F68-4540-9483-4D374F8A4016}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10-41E9-8BA9-CD4F0804E4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{EF33EDC9-1A54-4E91-8772-969F3250E01C}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10-41E9-8BA9-CD4F0804E4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{616D690B-EA8D-437B-A168-708B0E7EE54E}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10-41E9-8BA9-CD4F0804E4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{8D74100E-7516-4EAC-8C87-81588F0196FA}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10-41E9-8BA9-CD4F0804E4C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{BDF5790F-4D0C-4D97-B95E-1A498161D237}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C10-41E9-8BA9-CD4F0804E4C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{5EF16AE2-3943-493F-BC21-BD5B9FD4D2FF}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C10-41E9-8BA9-CD4F0804E4C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{7BE54389-696D-4D43-9BA7-7627F53A4F07}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C10-41E9-8BA9-CD4F0804E4C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{EBCF44B2-B40D-4C81-9145-EE2F554185FE}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C10-41E9-8BA9-CD4F0804E4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9.3000000000000007</c:v>
                </c:pt>
                <c:pt idx="16">
                  <c:v>10</c:v>
                </c:pt>
                <c:pt idx="24">
                  <c:v>10.199999999999999</c:v>
                </c:pt>
                <c:pt idx="32">
                  <c:v>10.6</c:v>
                </c:pt>
              </c:numCache>
            </c:numRef>
          </c:xVal>
          <c:yVal>
            <c:numRef>
              <c:f>公会計指標分析・財政指標組合せ分析表!$BP$73:$DC$73</c:f>
              <c:numCache>
                <c:formatCode>#,##0.0;"▲ "#,##0.0</c:formatCode>
                <c:ptCount val="40"/>
                <c:pt idx="0">
                  <c:v>47.2</c:v>
                </c:pt>
                <c:pt idx="8">
                  <c:v>52.4</c:v>
                </c:pt>
                <c:pt idx="16">
                  <c:v>66.900000000000006</c:v>
                </c:pt>
                <c:pt idx="24">
                  <c:v>69.5</c:v>
                </c:pt>
                <c:pt idx="32">
                  <c:v>54.9</c:v>
                </c:pt>
              </c:numCache>
            </c:numRef>
          </c:yVal>
          <c:smooth val="0"/>
          <c:extLst>
            <c:ext xmlns:c16="http://schemas.microsoft.com/office/drawing/2014/chart" uri="{C3380CC4-5D6E-409C-BE32-E72D297353CC}">
              <c16:uniqueId val="{00000009-EC10-41E9-8BA9-CD4F0804E4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03E-2"/>
                  <c:y val="-6.200052469095634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{B1C54F26-1C67-4290-A5EA-B1D1F3F0A1EB}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C10-41E9-8BA9-CD4F0804E4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{6CEFACB8-28F0-4A8B-ADD7-9BD0B88CCDE7}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10-41E9-8BA9-CD4F0804E4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{4C26D2EA-B345-4F16-8CD7-E5792E6D3574}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10-41E9-8BA9-CD4F0804E4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{1C3AD66B-F9A6-45F4-9381-0B47645FB498}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10-41E9-8BA9-CD4F0804E4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{29C1F02E-AF43-4E86-9808-47AA3A9B347A}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10-41E9-8BA9-CD4F0804E4C4}"/>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{39660905-C9E0-437D-95DA-61BD2F0EB9C0}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C10-41E9-8BA9-CD4F0804E4C4}"/>
                </c:ext>
              </c:extLst>
            </c:dLbl>
            <c:dLbl>
              <c:idx val="16"/>
              <c:layout>
                <c:manualLayout>
                  <c:x val="-3.1570342725075584E-2"/>
                  <c:y val="-6.283276948463163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{BFE64B6E-7257-4CF4-9523-8B505016B56F}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C10-41E9-8BA9-CD4F0804E4C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{7F15801D-7017-4FD8-96F0-F1696642B082}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C10-41E9-8BA9-CD4F0804E4C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{E4E55F9A-823D-4D96-8F69-19011F094006}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C10-41E9-8BA9-CD4F0804E4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9.9</c:v>
                </c:pt>
                <c:pt idx="24">
                  <c:v>9.5</c:v>
                </c:pt>
                <c:pt idx="32">
                  <c:v>9.5</c:v>
                </c:pt>
              </c:numCache>
            </c:numRef>
          </c:xVal>
          <c:yVal>
            <c:numRef>
              <c:f>公会計指標分析・財政指標組合せ分析表!$BP$77:$DC$77</c:f>
              <c:numCache>
                <c:formatCode>#,##0.0;"▲ "#,##0.0</c:formatCode>
                <c:ptCount val="40"/>
                <c:pt idx="0">
                  <c:v>46.8</c:v>
                </c:pt>
                <c:pt idx="8">
                  <c:v>48.4</c:v>
                </c:pt>
                <c:pt idx="16">
                  <c:v>43</c:v>
                </c:pt>
                <c:pt idx="24">
                  <c:v>32.4</c:v>
                </c:pt>
                <c:pt idx="32">
                  <c:v>20</c:v>
                </c:pt>
              </c:numCache>
            </c:numRef>
          </c:yVal>
          <c:smooth val="0"/>
          <c:extLst>
            <c:ext xmlns:c16="http://schemas.microsoft.com/office/drawing/2014/chart" uri="{C3380CC4-5D6E-409C-BE32-E72D297353CC}">
              <c16:uniqueId val="{00000013-EC10-41E9-8BA9-CD4F0804E4C4}"/>
            </c:ext>
          </c:extLst>
        </c:ser>
        <c:dLbls>
          <c:showLegendKey val="0"/>
          <c:showVal val="1"/>
          <c:showCatName val="0"/>
          <c:showSerName val="0"/>
          <c:showPercent val="0"/>
          <c:showBubbleSize val="0"/>
        </c:dLbls>
        <c:axId val="84219776"/>
        <c:axId val="84234240"/>
      </c:scatterChart>
      <c:valAx>
        <c:axId val="84219776"/>
        <c:scaling>
          <c:orientation val="maxMin"/>
          <c:max val="11"/>
          <c:min val="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元利償還金については、過去に実施した公共施設の高台移転事業の元金償還が始まったことから上昇傾向にある。</a:t>
          </a: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地方債の発行については、交付税措置の大きい、過疎対策事業債、合併特例債、緊急自然災害防止対策事業債などを優先的に選択しているため、算入公債費等の額も上昇傾向にある。</a:t>
          </a:r>
        </a:p>
        <a:p>
          <a:r>
            <a:rPr kumimoji="1" lang="ja-JP" altLang="en-US" sz="1400">
              <a:latin typeface="ＭＳ ゴシック" pitchFamily="49" charset="-128"/>
              <a:ea typeface="ＭＳ ゴシック" pitchFamily="49" charset="-128"/>
            </a:rPr>
            <a:t>　今後は、町立南伊勢病院の元金償還や、統合保育所の建設、小中学校の統廃合事業への着手に伴う新規地方債の発行により、実質公債費比率が伸びる見込みである。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満期一括償還方式は採用していない。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これまでの公共施設の高台移転事業等の大型建設事業により高い水準で推移している。今後は、南島地区の小中学校統廃合事業を予定しており、一般会計等に係る地方債の現在高は増加していく見込みである。また、退職手当負担見込額については、合併以降の職員数の適正化に取り組んだことや、年齢層の高い職員が多く退職したことにより減少傾向にある。</a:t>
          </a:r>
        </a:p>
        <a:p>
          <a:r>
            <a:rPr kumimoji="1" lang="ja-JP" altLang="en-US" sz="1200">
              <a:latin typeface="ＭＳ ゴシック" pitchFamily="49" charset="-128"/>
              <a:ea typeface="ＭＳ ゴシック" pitchFamily="49" charset="-128"/>
            </a:rPr>
            <a:t>　充当可能基金については、平成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年までは積み立てを行ってきたところであるが、平成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は取り崩しているため減少している。今後も、公債費の伸びに応じ、町債管理基金を充当していく予定のため、基金残高は減少見込みである。しかし、地方債の発行にあたっては、交付税措置の大きいものを優先的に選択しているため、基準財政需要額算入見込額は伸びていくことが予想される。</a:t>
          </a:r>
        </a:p>
        <a:p>
          <a:r>
            <a:rPr kumimoji="1" lang="ja-JP" altLang="en-US" sz="1200">
              <a:latin typeface="ＭＳ ゴシック" pitchFamily="49" charset="-128"/>
              <a:ea typeface="ＭＳ ゴシック" pitchFamily="49" charset="-128"/>
            </a:rPr>
            <a:t>　今後も地方債の新規発行の抑制、基金の積み増しを行い、健全な財政運営に努める。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繰越金については、その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を町債管理基金に積み立てている。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年度は財政調整基金について、国道改良事業に伴う公営住宅の移転事業のため大きく取り崩したが、令和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県から補償費が入ってきたため回復した。町債管理基金については、増嵩する公債費に充当のため、地域振興基金については、人口減少や少子高齢化対策のための政策的な事業に充当するため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割程度を目安としながらも、できる限り温存に努める。町債管理基金については、これから元金償還のピークを迎えることから計画的に取り崩す。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地域振興基金については、子育て応援や安心安全対策、新たな地域コミュニティの支援事業などに活用していく。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ふるさと応援基金：ふるさと納税寄附金を原資とした地域振興のための各種施策の財源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災害援護基金：大規模災害の発生時における住民福祉の維持増進ための財源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ふるさと応援基金：増減なし（前年度と同程度の寄附実績のため、同額を取り崩し、同額を積み立てた）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災害援護基金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ふるさと応援基金：寄付の目的に沿った各種事業に充当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年度の国道改良事業に伴う公営住宅の移転事業に係る補償費を積み立てたことにより残高が増えている。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年度の決算においては、繰越金の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を積み立てつつ、公債費の増嵩に対応するため取り崩しも行った。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の高台移転事業の償還開始、南島地区小中学校統廃合事業への着手等を予定していることなどから、今後も公債費は高い水準で推移することが予想される。その償還財源として町債管理基金を活用していくことを予定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89B30E9-DAFB-4BD7-BD18-708EDDBC71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8D65376-6766-4FF9-9B13-6453DFDEDD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832A12B-274E-4A07-9B8A-B62F27AB492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C64A7EF-1D76-42EB-82FA-04D94B70BD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DC2C0E3-87B6-41CF-9885-23963FD020A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9D309DD-0F64-4401-B1E0-AF63B8CA2CE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1253CCD-677F-4DBF-82F6-8885AB9B1BF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4C73020-F7BA-4687-82EE-3A47708E97E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CB4B3D7-15EE-42A7-BE5A-EAA3093BB29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26197E0-4F57-45AC-A376-1DA2260C293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D5873C8-4F64-46DF-BD37-0CFB67F0EB9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7C56281-3C97-435B-B474-BCC961EB899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
11,563
241.89
11,053,092
10,618,631
409,474
6,399,817
12,628,765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A0C3220-93C0-4C82-BA57-6A17AB336DC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42CBBAF-494D-4736-9EA2-F36B8682E38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BA4D679-C0F6-4005-B602-34E4EDD2A51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4977AC7-CCD1-4BE9-8B55-80A15C3ABCE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0B66BD6-3ADA-4351-9B9D-13F2590A2C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6DDD963-6315-40B4-B602-036A89AAD06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2195D7-AB03-4C23-83D6-55F41C2F52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8180DEC-6467-4E15-9CB3-D212BAAA1D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5FB2AC5-1926-4E05-B9A5-6618D652766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1D0D45B-4606-47C2-8909-1AD2D30152D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5754406-5840-4BB2-86D1-F105D78053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66F5362-B359-4AC4-A059-5CC0D10B47D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B714287-D890-4648-9563-0C5ECFA26B1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0364A7-D465-4FB8-BF05-74CF2198C37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0AB0B50-2E3B-4952-BAD5-639142DC20B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1D15D3D-FE7D-4406-9B5E-0B55810AA1A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BF82EE3-1802-4277-9897-B404F1F7F7E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8D6DB44-F09F-4D60-BB0B-D162680ADE5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2E117C6-2E6F-433A-9637-EC34BF86DB9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9A6F7E3-E8A9-47B6-AD54-B6FE9318E93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1A2D65F-06B9-42BA-97F4-599B66D584C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B79BA1E-7BAC-41D4-8C21-08F7979FF95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C48C939-9E78-4AFE-B064-490385AED8E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8AE251B-5497-45F6-97E3-30644E279DA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CBAA532-AF87-4131-A2D1-1BB5345DCA7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8C3CCA3-A2BA-44F4-B696-521A7A0AB02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2BA64FE-CE92-4B7E-9E50-36600C02221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A233EB9-23ED-4066-BBA8-6F56C5B834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02818C9-92F2-4CF7-810E-9FB9CE0525B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6DB1AB1-7A4E-47CC-858C-8B469326A75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232B3C1-4BD5-413D-875A-9D514CF1B05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35C0302-3D49-4E06-8049-7D023262D2F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13DF471-E02F-440C-8E19-DC365EE9519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30F883A-F3E2-4FAB-A9A0-0DB9987C380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0EDDC44-F83F-466D-888A-3B663BB0E09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全国平均、県平均とほぼ同程度である。市町村合併以降、施設の統廃合、高台移転等に取り組んできた。また、既存施設についてもその必要性を十分に検討し、長寿命化対策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の見極めが重要である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特に、近年の急速な人口減少に伴い、施設統廃合は重要な検討課題であり、維持管理コストを削減しつつ、より有効な施設利用をしていかなければならない。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2BA785D-F05F-431B-B9F0-608DE0CF89F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CA15E44-42B4-44F9-88F8-E093DFC63D3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08FBF91-7D75-40FD-B321-923A4A36D58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7DDA450-A55C-4F94-B160-A0A80B36462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D8C8A9D-4944-4E49-B785-ADA90AB608C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931B48A-30C3-4E8D-9D34-1A85F442C82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668F9D2-2DF0-4E98-9159-F6F46F36592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E9C3CCF-0407-4F05-9040-51F1BF2E0C7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1FDDB04-3E16-4895-838F-A6C38827F48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EBED920-580F-4D58-BDCC-F4ABA75D159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E058CD5E-817D-4550-8C14-B3D3C359D02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6DBD2BC-4356-4DCD-B7EF-C805E930847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A206FBA-6D2D-498E-A4F1-DA6E789CC6E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BBA9A7B-3B9D-44ED-A53D-F82F968E3D2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60579</xdr:rowOff>
    </xdr:from>
    <xdr:to>
      <xdr:col>23</xdr:col>
      <xdr:colOff>85090</xdr:colOff>
      <xdr:row>34</xdr:row>
      <xdr:rowOff>53467</xdr:rowOff>
    </xdr:to>
    <xdr:cxnSp macro="">
      <xdr:nvCxnSpPr>
        <xdr:cNvPr id="63" name="直線コネクタ 62">
          <a:extLst>
            <a:ext uri="{FF2B5EF4-FFF2-40B4-BE49-F238E27FC236}">
              <a16:creationId xmlns:a16="http://schemas.microsoft.com/office/drawing/2014/main" id="{102D82A9-FFD7-4714-8AB4-ED780AE69957}"/>
            </a:ext>
          </a:extLst>
        </xdr:cNvPr>
        <xdr:cNvCxnSpPr/>
      </xdr:nvCxnSpPr>
      <xdr:spPr>
        <a:xfrm flipV="1">
          <a:off x="4760595" y="5289804"/>
          <a:ext cx="1270"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64" name="有形固定資産減価償却率最小値テキスト">
          <a:extLst>
            <a:ext uri="{FF2B5EF4-FFF2-40B4-BE49-F238E27FC236}">
              <a16:creationId xmlns:a16="http://schemas.microsoft.com/office/drawing/2014/main" id="{6AD7BFA4-C9F1-456C-B1E7-F177DF88EA7B}"/>
            </a:ext>
          </a:extLst>
        </xdr:cNvPr>
        <xdr:cNvSpPr txBox="1"/>
      </xdr:nvSpPr>
      <xdr:spPr>
        <a:xfrm>
          <a:off x="4813300" y="665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65" name="直線コネクタ 64">
          <a:extLst>
            <a:ext uri="{FF2B5EF4-FFF2-40B4-BE49-F238E27FC236}">
              <a16:creationId xmlns:a16="http://schemas.microsoft.com/office/drawing/2014/main" id="{F2B07057-D0EC-4016-A72A-9434E4945504}"/>
            </a:ext>
          </a:extLst>
        </xdr:cNvPr>
        <xdr:cNvCxnSpPr/>
      </xdr:nvCxnSpPr>
      <xdr:spPr>
        <a:xfrm>
          <a:off x="4673600" y="665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7256</xdr:rowOff>
    </xdr:from>
    <xdr:ext cx="405111" cy="259045"/>
    <xdr:sp macro="" textlink="">
      <xdr:nvSpPr>
        <xdr:cNvPr id="66" name="有形固定資産減価償却率最大値テキスト">
          <a:extLst>
            <a:ext uri="{FF2B5EF4-FFF2-40B4-BE49-F238E27FC236}">
              <a16:creationId xmlns:a16="http://schemas.microsoft.com/office/drawing/2014/main" id="{C78BF276-B839-4CC3-9DEA-8D5FF7B677A7}"/>
            </a:ext>
          </a:extLst>
        </xdr:cNvPr>
        <xdr:cNvSpPr txBox="1"/>
      </xdr:nvSpPr>
      <xdr:spPr>
        <a:xfrm>
          <a:off x="4813300" y="506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60579</xdr:rowOff>
    </xdr:from>
    <xdr:to>
      <xdr:col>23</xdr:col>
      <xdr:colOff>174625</xdr:colOff>
      <xdr:row>26</xdr:row>
      <xdr:rowOff>60579</xdr:rowOff>
    </xdr:to>
    <xdr:cxnSp macro="">
      <xdr:nvCxnSpPr>
        <xdr:cNvPr id="67" name="直線コネクタ 66">
          <a:extLst>
            <a:ext uri="{FF2B5EF4-FFF2-40B4-BE49-F238E27FC236}">
              <a16:creationId xmlns:a16="http://schemas.microsoft.com/office/drawing/2014/main" id="{74F9D191-420A-44E2-A6DA-E2DF90E8F78C}"/>
            </a:ext>
          </a:extLst>
        </xdr:cNvPr>
        <xdr:cNvCxnSpPr/>
      </xdr:nvCxnSpPr>
      <xdr:spPr>
        <a:xfrm>
          <a:off x="4673600" y="5289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42562</xdr:rowOff>
    </xdr:from>
    <xdr:ext cx="405111" cy="259045"/>
    <xdr:sp macro="" textlink="">
      <xdr:nvSpPr>
        <xdr:cNvPr id="68" name="有形固定資産減価償却率平均値テキスト">
          <a:extLst>
            <a:ext uri="{FF2B5EF4-FFF2-40B4-BE49-F238E27FC236}">
              <a16:creationId xmlns:a16="http://schemas.microsoft.com/office/drawing/2014/main" id="{300BE7FB-81A4-4CB2-A00A-213A0648D239}"/>
            </a:ext>
          </a:extLst>
        </xdr:cNvPr>
        <xdr:cNvSpPr txBox="1"/>
      </xdr:nvSpPr>
      <xdr:spPr>
        <a:xfrm>
          <a:off x="4813300" y="5614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69" name="フローチャート: 判断 68">
          <a:extLst>
            <a:ext uri="{FF2B5EF4-FFF2-40B4-BE49-F238E27FC236}">
              <a16:creationId xmlns:a16="http://schemas.microsoft.com/office/drawing/2014/main" id="{E681E2C4-908B-49B1-8993-D307320C450F}"/>
            </a:ext>
          </a:extLst>
        </xdr:cNvPr>
        <xdr:cNvSpPr/>
      </xdr:nvSpPr>
      <xdr:spPr>
        <a:xfrm>
          <a:off x="47117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27</xdr:row>
      <xdr:rowOff>114681</xdr:rowOff>
    </xdr:from>
    <xdr:to>
      <xdr:col>19</xdr:col>
      <xdr:colOff>187325</xdr:colOff>
      <xdr:row>28</xdr:row>
      <xdr:rowOff>44831</xdr:rowOff>
    </xdr:to>
    <xdr:sp macro="" textlink="">
      <xdr:nvSpPr>
        <xdr:cNvPr id="70" name="フローチャート: 判断 69">
          <a:extLst>
            <a:ext uri="{FF2B5EF4-FFF2-40B4-BE49-F238E27FC236}">
              <a16:creationId xmlns:a16="http://schemas.microsoft.com/office/drawing/2014/main" id="{1E48F7C0-31BB-4183-A906-7AE5FFF07A2F}"/>
            </a:ext>
          </a:extLst>
        </xdr:cNvPr>
        <xdr:cNvSpPr/>
      </xdr:nvSpPr>
      <xdr:spPr>
        <a:xfrm>
          <a:off x="4000500" y="55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54229</xdr:rowOff>
    </xdr:from>
    <xdr:to>
      <xdr:col>15</xdr:col>
      <xdr:colOff>187325</xdr:colOff>
      <xdr:row>27</xdr:row>
      <xdr:rowOff>155829</xdr:rowOff>
    </xdr:to>
    <xdr:sp macro="" textlink="">
      <xdr:nvSpPr>
        <xdr:cNvPr id="71" name="フローチャート: 判断 70">
          <a:extLst>
            <a:ext uri="{FF2B5EF4-FFF2-40B4-BE49-F238E27FC236}">
              <a16:creationId xmlns:a16="http://schemas.microsoft.com/office/drawing/2014/main" id="{7FD5E137-F0E1-4A18-98AC-F8B9E79A966F}"/>
            </a:ext>
          </a:extLst>
        </xdr:cNvPr>
        <xdr:cNvSpPr/>
      </xdr:nvSpPr>
      <xdr:spPr>
        <a:xfrm>
          <a:off x="3238500" y="545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11049</xdr:rowOff>
    </xdr:from>
    <xdr:to>
      <xdr:col>11</xdr:col>
      <xdr:colOff>187325</xdr:colOff>
      <xdr:row>27</xdr:row>
      <xdr:rowOff>112649</xdr:rowOff>
    </xdr:to>
    <xdr:sp macro="" textlink="">
      <xdr:nvSpPr>
        <xdr:cNvPr id="72" name="フローチャート: 判断 71">
          <a:extLst>
            <a:ext uri="{FF2B5EF4-FFF2-40B4-BE49-F238E27FC236}">
              <a16:creationId xmlns:a16="http://schemas.microsoft.com/office/drawing/2014/main" id="{8DDB53BE-E379-4BB2-9E0D-D91C0ED2E69D}"/>
            </a:ext>
          </a:extLst>
        </xdr:cNvPr>
        <xdr:cNvSpPr/>
      </xdr:nvSpPr>
      <xdr:spPr>
        <a:xfrm>
          <a:off x="2476500" y="541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6731</xdr:rowOff>
    </xdr:from>
    <xdr:to>
      <xdr:col>7</xdr:col>
      <xdr:colOff>187325</xdr:colOff>
      <xdr:row>27</xdr:row>
      <xdr:rowOff>108331</xdr:rowOff>
    </xdr:to>
    <xdr:sp macro="" textlink="">
      <xdr:nvSpPr>
        <xdr:cNvPr id="73" name="フローチャート: 判断 72">
          <a:extLst>
            <a:ext uri="{FF2B5EF4-FFF2-40B4-BE49-F238E27FC236}">
              <a16:creationId xmlns:a16="http://schemas.microsoft.com/office/drawing/2014/main" id="{0CCD6F52-9673-4FF8-8A59-5A82ACB2C509}"/>
            </a:ext>
          </a:extLst>
        </xdr:cNvPr>
        <xdr:cNvSpPr/>
      </xdr:nvSpPr>
      <xdr:spPr>
        <a:xfrm>
          <a:off x="1714500" y="54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A1A1E97-5CB5-4A07-BF72-1D556795248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01E4747-8BD2-41D6-9C8E-34D8C053D34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7C9B8F0-C28B-4D84-AA29-89343162D04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307EA9B-E98C-4BBD-8861-B8626CAFBE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E76A18A-0F4E-47FB-9D6C-84A0F07A69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118999</xdr:rowOff>
    </xdr:from>
    <xdr:to>
      <xdr:col>23</xdr:col>
      <xdr:colOff>136525</xdr:colOff>
      <xdr:row>28</xdr:row>
      <xdr:rowOff>49149</xdr:rowOff>
    </xdr:to>
    <xdr:sp macro="" textlink="">
      <xdr:nvSpPr>
        <xdr:cNvPr id="79" name="楕円 78">
          <a:extLst>
            <a:ext uri="{FF2B5EF4-FFF2-40B4-BE49-F238E27FC236}">
              <a16:creationId xmlns:a16="http://schemas.microsoft.com/office/drawing/2014/main" id="{2008137B-4905-4441-9A4E-6753A26F0E5A}"/>
            </a:ext>
          </a:extLst>
        </xdr:cNvPr>
        <xdr:cNvSpPr/>
      </xdr:nvSpPr>
      <xdr:spPr>
        <a:xfrm>
          <a:off x="47117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141876</xdr:rowOff>
    </xdr:from>
    <xdr:ext cx="405111" cy="259045"/>
    <xdr:sp macro="" textlink="">
      <xdr:nvSpPr>
        <xdr:cNvPr id="80" name="有形固定資産減価償却率該当値テキスト">
          <a:extLst>
            <a:ext uri="{FF2B5EF4-FFF2-40B4-BE49-F238E27FC236}">
              <a16:creationId xmlns:a16="http://schemas.microsoft.com/office/drawing/2014/main" id="{8A438754-7BE0-4895-89A5-7B3268664B16}"/>
            </a:ext>
          </a:extLst>
        </xdr:cNvPr>
        <xdr:cNvSpPr txBox="1"/>
      </xdr:nvSpPr>
      <xdr:spPr>
        <a:xfrm>
          <a:off x="4813300" y="5371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84455</xdr:rowOff>
    </xdr:from>
    <xdr:to>
      <xdr:col>19</xdr:col>
      <xdr:colOff>187325</xdr:colOff>
      <xdr:row>28</xdr:row>
      <xdr:rowOff>14605</xdr:rowOff>
    </xdr:to>
    <xdr:sp macro="" textlink="">
      <xdr:nvSpPr>
        <xdr:cNvPr id="81" name="楕円 80">
          <a:extLst>
            <a:ext uri="{FF2B5EF4-FFF2-40B4-BE49-F238E27FC236}">
              <a16:creationId xmlns:a16="http://schemas.microsoft.com/office/drawing/2014/main" id="{FE8EB393-1902-4698-9BA3-6849347B5781}"/>
            </a:ext>
          </a:extLst>
        </xdr:cNvPr>
        <xdr:cNvSpPr/>
      </xdr:nvSpPr>
      <xdr:spPr>
        <a:xfrm>
          <a:off x="4000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135255</xdr:rowOff>
    </xdr:from>
    <xdr:to>
      <xdr:col>23</xdr:col>
      <xdr:colOff>85725</xdr:colOff>
      <xdr:row>27</xdr:row>
      <xdr:rowOff>169799</xdr:rowOff>
    </xdr:to>
    <xdr:cxnSp macro="">
      <xdr:nvCxnSpPr>
        <xdr:cNvPr id="82" name="直線コネクタ 81">
          <a:extLst>
            <a:ext uri="{FF2B5EF4-FFF2-40B4-BE49-F238E27FC236}">
              <a16:creationId xmlns:a16="http://schemas.microsoft.com/office/drawing/2014/main" id="{66604383-68FB-446D-BBBC-9BB08B04E65D}"/>
            </a:ext>
          </a:extLst>
        </xdr:cNvPr>
        <xdr:cNvCxnSpPr/>
      </xdr:nvCxnSpPr>
      <xdr:spPr>
        <a:xfrm>
          <a:off x="4051300" y="553593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54229</xdr:rowOff>
    </xdr:from>
    <xdr:to>
      <xdr:col>15</xdr:col>
      <xdr:colOff>187325</xdr:colOff>
      <xdr:row>27</xdr:row>
      <xdr:rowOff>155829</xdr:rowOff>
    </xdr:to>
    <xdr:sp macro="" textlink="">
      <xdr:nvSpPr>
        <xdr:cNvPr id="83" name="楕円 82">
          <a:extLst>
            <a:ext uri="{FF2B5EF4-FFF2-40B4-BE49-F238E27FC236}">
              <a16:creationId xmlns:a16="http://schemas.microsoft.com/office/drawing/2014/main" id="{A25F3419-A656-4F68-9C49-DCD174942FFE}"/>
            </a:ext>
          </a:extLst>
        </xdr:cNvPr>
        <xdr:cNvSpPr/>
      </xdr:nvSpPr>
      <xdr:spPr>
        <a:xfrm>
          <a:off x="3238500" y="54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105029</xdr:rowOff>
    </xdr:from>
    <xdr:to>
      <xdr:col>19</xdr:col>
      <xdr:colOff>136525</xdr:colOff>
      <xdr:row>27</xdr:row>
      <xdr:rowOff>135255</xdr:rowOff>
    </xdr:to>
    <xdr:cxnSp macro="">
      <xdr:nvCxnSpPr>
        <xdr:cNvPr id="84" name="直線コネクタ 83">
          <a:extLst>
            <a:ext uri="{FF2B5EF4-FFF2-40B4-BE49-F238E27FC236}">
              <a16:creationId xmlns:a16="http://schemas.microsoft.com/office/drawing/2014/main" id="{11B86E49-6505-4A51-A1E5-C20BF01CA794}"/>
            </a:ext>
          </a:extLst>
        </xdr:cNvPr>
        <xdr:cNvCxnSpPr/>
      </xdr:nvCxnSpPr>
      <xdr:spPr>
        <a:xfrm>
          <a:off x="3289300" y="550570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6731</xdr:rowOff>
    </xdr:from>
    <xdr:to>
      <xdr:col>11</xdr:col>
      <xdr:colOff>187325</xdr:colOff>
      <xdr:row>27</xdr:row>
      <xdr:rowOff>108331</xdr:rowOff>
    </xdr:to>
    <xdr:sp macro="" textlink="">
      <xdr:nvSpPr>
        <xdr:cNvPr id="85" name="楕円 84">
          <a:extLst>
            <a:ext uri="{FF2B5EF4-FFF2-40B4-BE49-F238E27FC236}">
              <a16:creationId xmlns:a16="http://schemas.microsoft.com/office/drawing/2014/main" id="{E0ECDF36-82B6-46D9-B078-C081617211E6}"/>
            </a:ext>
          </a:extLst>
        </xdr:cNvPr>
        <xdr:cNvSpPr/>
      </xdr:nvSpPr>
      <xdr:spPr>
        <a:xfrm>
          <a:off x="2476500" y="54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57531</xdr:rowOff>
    </xdr:from>
    <xdr:to>
      <xdr:col>15</xdr:col>
      <xdr:colOff>136525</xdr:colOff>
      <xdr:row>27</xdr:row>
      <xdr:rowOff>105029</xdr:rowOff>
    </xdr:to>
    <xdr:cxnSp macro="">
      <xdr:nvCxnSpPr>
        <xdr:cNvPr id="86" name="直線コネクタ 85">
          <a:extLst>
            <a:ext uri="{FF2B5EF4-FFF2-40B4-BE49-F238E27FC236}">
              <a16:creationId xmlns:a16="http://schemas.microsoft.com/office/drawing/2014/main" id="{484F7570-0427-42DB-A3EF-5EACD3EAF041}"/>
            </a:ext>
          </a:extLst>
        </xdr:cNvPr>
        <xdr:cNvCxnSpPr/>
      </xdr:nvCxnSpPr>
      <xdr:spPr>
        <a:xfrm>
          <a:off x="2527300" y="5458206"/>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109093</xdr:rowOff>
    </xdr:from>
    <xdr:to>
      <xdr:col>7</xdr:col>
      <xdr:colOff>187325</xdr:colOff>
      <xdr:row>27</xdr:row>
      <xdr:rowOff>39243</xdr:rowOff>
    </xdr:to>
    <xdr:sp macro="" textlink="">
      <xdr:nvSpPr>
        <xdr:cNvPr id="87" name="楕円 86">
          <a:extLst>
            <a:ext uri="{FF2B5EF4-FFF2-40B4-BE49-F238E27FC236}">
              <a16:creationId xmlns:a16="http://schemas.microsoft.com/office/drawing/2014/main" id="{347E199F-AFEB-4D6C-A393-E98FD24068DB}"/>
            </a:ext>
          </a:extLst>
        </xdr:cNvPr>
        <xdr:cNvSpPr/>
      </xdr:nvSpPr>
      <xdr:spPr>
        <a:xfrm>
          <a:off x="1714500" y="53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159893</xdr:rowOff>
    </xdr:from>
    <xdr:to>
      <xdr:col>11</xdr:col>
      <xdr:colOff>136525</xdr:colOff>
      <xdr:row>27</xdr:row>
      <xdr:rowOff>57531</xdr:rowOff>
    </xdr:to>
    <xdr:cxnSp macro="">
      <xdr:nvCxnSpPr>
        <xdr:cNvPr id="88" name="直線コネクタ 87">
          <a:extLst>
            <a:ext uri="{FF2B5EF4-FFF2-40B4-BE49-F238E27FC236}">
              <a16:creationId xmlns:a16="http://schemas.microsoft.com/office/drawing/2014/main" id="{578FA8D0-29DD-4C7F-9551-581FBF3E52AF}"/>
            </a:ext>
          </a:extLst>
        </xdr:cNvPr>
        <xdr:cNvCxnSpPr/>
      </xdr:nvCxnSpPr>
      <xdr:spPr>
        <a:xfrm>
          <a:off x="1765300" y="538911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35958</xdr:rowOff>
    </xdr:from>
    <xdr:ext cx="405111" cy="259045"/>
    <xdr:sp macro="" textlink="">
      <xdr:nvSpPr>
        <xdr:cNvPr id="89" name="n_1aveValue有形固定資産減価償却率">
          <a:extLst>
            <a:ext uri="{FF2B5EF4-FFF2-40B4-BE49-F238E27FC236}">
              <a16:creationId xmlns:a16="http://schemas.microsoft.com/office/drawing/2014/main" id="{4A6045C6-D88A-457E-AC54-67BBC894167A}"/>
            </a:ext>
          </a:extLst>
        </xdr:cNvPr>
        <xdr:cNvSpPr txBox="1"/>
      </xdr:nvSpPr>
      <xdr:spPr>
        <a:xfrm>
          <a:off x="3836044" y="5608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146956</xdr:rowOff>
    </xdr:from>
    <xdr:ext cx="405111" cy="259045"/>
    <xdr:sp macro="" textlink="">
      <xdr:nvSpPr>
        <xdr:cNvPr id="90" name="n_2aveValue有形固定資産減価償却率">
          <a:extLst>
            <a:ext uri="{FF2B5EF4-FFF2-40B4-BE49-F238E27FC236}">
              <a16:creationId xmlns:a16="http://schemas.microsoft.com/office/drawing/2014/main" id="{24F8CEB2-3691-48F6-883A-9511F751EF28}"/>
            </a:ext>
          </a:extLst>
        </xdr:cNvPr>
        <xdr:cNvSpPr txBox="1"/>
      </xdr:nvSpPr>
      <xdr:spPr>
        <a:xfrm>
          <a:off x="3086744" y="554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103776</xdr:rowOff>
    </xdr:from>
    <xdr:ext cx="405111" cy="259045"/>
    <xdr:sp macro="" textlink="">
      <xdr:nvSpPr>
        <xdr:cNvPr id="91" name="n_3aveValue有形固定資産減価償却率">
          <a:extLst>
            <a:ext uri="{FF2B5EF4-FFF2-40B4-BE49-F238E27FC236}">
              <a16:creationId xmlns:a16="http://schemas.microsoft.com/office/drawing/2014/main" id="{3FE74477-F0E5-4732-AFF6-47A7E7D36660}"/>
            </a:ext>
          </a:extLst>
        </xdr:cNvPr>
        <xdr:cNvSpPr txBox="1"/>
      </xdr:nvSpPr>
      <xdr:spPr>
        <a:xfrm>
          <a:off x="2324744" y="550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99458</xdr:rowOff>
    </xdr:from>
    <xdr:ext cx="405111" cy="259045"/>
    <xdr:sp macro="" textlink="">
      <xdr:nvSpPr>
        <xdr:cNvPr id="92" name="n_4aveValue有形固定資産減価償却率">
          <a:extLst>
            <a:ext uri="{FF2B5EF4-FFF2-40B4-BE49-F238E27FC236}">
              <a16:creationId xmlns:a16="http://schemas.microsoft.com/office/drawing/2014/main" id="{2E1437D9-58F6-40E8-B186-89ACE2C13786}"/>
            </a:ext>
          </a:extLst>
        </xdr:cNvPr>
        <xdr:cNvSpPr txBox="1"/>
      </xdr:nvSpPr>
      <xdr:spPr>
        <a:xfrm>
          <a:off x="1562744" y="5500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31132</xdr:rowOff>
    </xdr:from>
    <xdr:ext cx="405111" cy="259045"/>
    <xdr:sp macro="" textlink="">
      <xdr:nvSpPr>
        <xdr:cNvPr id="93" name="n_1mainValue有形固定資産減価償却率">
          <a:extLst>
            <a:ext uri="{FF2B5EF4-FFF2-40B4-BE49-F238E27FC236}">
              <a16:creationId xmlns:a16="http://schemas.microsoft.com/office/drawing/2014/main" id="{1A526652-7D6C-4F72-8E8B-89A98E4C9F13}"/>
            </a:ext>
          </a:extLst>
        </xdr:cNvPr>
        <xdr:cNvSpPr txBox="1"/>
      </xdr:nvSpPr>
      <xdr:spPr>
        <a:xfrm>
          <a:off x="38360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906</xdr:rowOff>
    </xdr:from>
    <xdr:ext cx="405111" cy="259045"/>
    <xdr:sp macro="" textlink="">
      <xdr:nvSpPr>
        <xdr:cNvPr id="94" name="n_2mainValue有形固定資産減価償却率">
          <a:extLst>
            <a:ext uri="{FF2B5EF4-FFF2-40B4-BE49-F238E27FC236}">
              <a16:creationId xmlns:a16="http://schemas.microsoft.com/office/drawing/2014/main" id="{25F14067-C842-4ECB-87B2-D54E2DFD4F8B}"/>
            </a:ext>
          </a:extLst>
        </xdr:cNvPr>
        <xdr:cNvSpPr txBox="1"/>
      </xdr:nvSpPr>
      <xdr:spPr>
        <a:xfrm>
          <a:off x="3086744" y="5230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124858</xdr:rowOff>
    </xdr:from>
    <xdr:ext cx="405111" cy="259045"/>
    <xdr:sp macro="" textlink="">
      <xdr:nvSpPr>
        <xdr:cNvPr id="95" name="n_3mainValue有形固定資産減価償却率">
          <a:extLst>
            <a:ext uri="{FF2B5EF4-FFF2-40B4-BE49-F238E27FC236}">
              <a16:creationId xmlns:a16="http://schemas.microsoft.com/office/drawing/2014/main" id="{C395B735-1F39-4C30-AD1F-BA206AB0A979}"/>
            </a:ext>
          </a:extLst>
        </xdr:cNvPr>
        <xdr:cNvSpPr txBox="1"/>
      </xdr:nvSpPr>
      <xdr:spPr>
        <a:xfrm>
          <a:off x="2324744" y="51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55770</xdr:rowOff>
    </xdr:from>
    <xdr:ext cx="405111" cy="259045"/>
    <xdr:sp macro="" textlink="">
      <xdr:nvSpPr>
        <xdr:cNvPr id="96" name="n_4mainValue有形固定資産減価償却率">
          <a:extLst>
            <a:ext uri="{FF2B5EF4-FFF2-40B4-BE49-F238E27FC236}">
              <a16:creationId xmlns:a16="http://schemas.microsoft.com/office/drawing/2014/main" id="{B14928BB-C968-4529-8362-CC1FC9ED8CBB}"/>
            </a:ext>
          </a:extLst>
        </xdr:cNvPr>
        <xdr:cNvSpPr txBox="1"/>
      </xdr:nvSpPr>
      <xdr:spPr>
        <a:xfrm>
          <a:off x="1562744" y="511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0509242-F77F-4950-B702-528F890C74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D226275-EC9D-4A58-831B-7A622B9FF31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7A6F602-DACD-4DAB-9348-12FCD4CA0ED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BE41547-E72C-438F-9D2A-579D6142715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DFAA53E2-3987-406F-84C3-375DC62309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3CA0033-990D-4FBF-B0FA-9812CBEC5A2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337D88B-B609-4B77-8848-DE8B5BCF880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3A0385F-4C51-4402-85F2-1453B511253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A82C9F5-DA93-4703-9537-FA8E43D4E2F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7C2733A-1C20-462C-BD0D-F3C3BA0D727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AEF2D93D-2D79-4325-856E-5C1F52AD52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6856A58-A514-43B3-A8B2-8B48BC498E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F73B6C56-2DF9-4F9B-BC5B-41F5CB84E70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全国平均、三重県平均を上回っている状況である。これについては、地震・津波対策という観点から公共施設の高台移転に取り組んだ結果であり、地方債の発行額が増加し債務償還比率が大きくなっている。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337B137C-D648-42C0-A5C0-34478CAFE3A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84721D0-0A46-4718-956F-A428B70843C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DB67504-D26E-483C-B8B1-2AF0FCC4190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D5EAAC2-5AAE-4B90-B614-57FC1098E28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E03A7AC7-4A2C-4EED-B625-0B45AFE0F8D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54BFEF28-A970-419E-A223-465653E6A12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776210C4-B1EC-4A8C-815E-691A20D8CF4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C1BF326-DFB1-4C8C-8F6D-8BCAD20BA1A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3E3B99-CE99-4F67-9814-3AAA7E3F42E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FF2D514-A133-414D-9783-FA283F02426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A3085CDF-2284-40F1-9D7D-FEB133FAC59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31EA052-947D-4D67-863C-B2AA0CC09F4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405D4A33-6CCE-47A3-B5A0-23029CED2EA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F10F0E7-603D-487D-9458-55D3A7D8A34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A267F8D4-B74B-44A0-A89E-E50E55A6CBF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132800</xdr:rowOff>
    </xdr:to>
    <xdr:cxnSp macro="">
      <xdr:nvCxnSpPr>
        <xdr:cNvPr id="125" name="直線コネクタ 124">
          <a:extLst>
            <a:ext uri="{FF2B5EF4-FFF2-40B4-BE49-F238E27FC236}">
              <a16:creationId xmlns:a16="http://schemas.microsoft.com/office/drawing/2014/main" id="{8A780D4D-49E8-41C1-ADD7-DEDF73FF5B64}"/>
            </a:ext>
          </a:extLst>
        </xdr:cNvPr>
        <xdr:cNvCxnSpPr/>
      </xdr:nvCxnSpPr>
      <xdr:spPr>
        <a:xfrm flipV="1">
          <a:off x="14793595" y="5312833"/>
          <a:ext cx="1269" cy="124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136627</xdr:rowOff>
    </xdr:from>
    <xdr:ext cx="469744" cy="259045"/>
    <xdr:sp macro="" textlink="">
      <xdr:nvSpPr>
        <xdr:cNvPr id="126" name="債務償還比率最小値テキスト">
          <a:extLst>
            <a:ext uri="{FF2B5EF4-FFF2-40B4-BE49-F238E27FC236}">
              <a16:creationId xmlns:a16="http://schemas.microsoft.com/office/drawing/2014/main" id="{56F2DC57-A78D-4B3A-91B3-17EB085FCF20}"/>
            </a:ext>
          </a:extLst>
        </xdr:cNvPr>
        <xdr:cNvSpPr txBox="1"/>
      </xdr:nvSpPr>
      <xdr:spPr>
        <a:xfrm>
          <a:off x="14846300" y="656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132800</xdr:rowOff>
    </xdr:from>
    <xdr:to>
      <xdr:col>76</xdr:col>
      <xdr:colOff>111125</xdr:colOff>
      <xdr:row>33</xdr:row>
      <xdr:rowOff>132800</xdr:rowOff>
    </xdr:to>
    <xdr:cxnSp macro="">
      <xdr:nvCxnSpPr>
        <xdr:cNvPr id="127" name="直線コネクタ 126">
          <a:extLst>
            <a:ext uri="{FF2B5EF4-FFF2-40B4-BE49-F238E27FC236}">
              <a16:creationId xmlns:a16="http://schemas.microsoft.com/office/drawing/2014/main" id="{3F03BD4D-3CDE-48C5-818B-C5A4D9F245C5}"/>
            </a:ext>
          </a:extLst>
        </xdr:cNvPr>
        <xdr:cNvCxnSpPr/>
      </xdr:nvCxnSpPr>
      <xdr:spPr>
        <a:xfrm>
          <a:off x="14706600" y="656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64F768E0-2C36-4DF4-82E4-8FB0BA9F294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4F264A9-23D3-462F-B722-646E1D45113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164937</xdr:rowOff>
    </xdr:from>
    <xdr:ext cx="469744" cy="259045"/>
    <xdr:sp macro="" textlink="">
      <xdr:nvSpPr>
        <xdr:cNvPr id="130" name="債務償還比率平均値テキスト">
          <a:extLst>
            <a:ext uri="{FF2B5EF4-FFF2-40B4-BE49-F238E27FC236}">
              <a16:creationId xmlns:a16="http://schemas.microsoft.com/office/drawing/2014/main" id="{3492C3C7-6C48-4FFF-BB4B-A61CBEFB9965}"/>
            </a:ext>
          </a:extLst>
        </xdr:cNvPr>
        <xdr:cNvSpPr txBox="1"/>
      </xdr:nvSpPr>
      <xdr:spPr>
        <a:xfrm>
          <a:off x="14846300" y="5908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142060</xdr:rowOff>
    </xdr:from>
    <xdr:to>
      <xdr:col>76</xdr:col>
      <xdr:colOff>73025</xdr:colOff>
      <xdr:row>31</xdr:row>
      <xdr:rowOff>72210</xdr:rowOff>
    </xdr:to>
    <xdr:sp macro="" textlink="">
      <xdr:nvSpPr>
        <xdr:cNvPr id="131" name="フローチャート: 判断 130">
          <a:extLst>
            <a:ext uri="{FF2B5EF4-FFF2-40B4-BE49-F238E27FC236}">
              <a16:creationId xmlns:a16="http://schemas.microsoft.com/office/drawing/2014/main" id="{C46F0A21-42EF-42F1-B30A-BBA9E8ABC877}"/>
            </a:ext>
          </a:extLst>
        </xdr:cNvPr>
        <xdr:cNvSpPr/>
      </xdr:nvSpPr>
      <xdr:spPr>
        <a:xfrm>
          <a:off x="14744700" y="605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143690</xdr:rowOff>
    </xdr:from>
    <xdr:to>
      <xdr:col>72</xdr:col>
      <xdr:colOff>123825</xdr:colOff>
      <xdr:row>32</xdr:row>
      <xdr:rowOff>73840</xdr:rowOff>
    </xdr:to>
    <xdr:sp macro="" textlink="">
      <xdr:nvSpPr>
        <xdr:cNvPr id="132" name="フローチャート: 判断 131">
          <a:extLst>
            <a:ext uri="{FF2B5EF4-FFF2-40B4-BE49-F238E27FC236}">
              <a16:creationId xmlns:a16="http://schemas.microsoft.com/office/drawing/2014/main" id="{20D5AA7C-04B3-40C4-BB9E-F9D88A9176E0}"/>
            </a:ext>
          </a:extLst>
        </xdr:cNvPr>
        <xdr:cNvSpPr/>
      </xdr:nvSpPr>
      <xdr:spPr>
        <a:xfrm>
          <a:off x="14033500" y="62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114734</xdr:rowOff>
    </xdr:from>
    <xdr:to>
      <xdr:col>68</xdr:col>
      <xdr:colOff>123825</xdr:colOff>
      <xdr:row>33</xdr:row>
      <xdr:rowOff>44884</xdr:rowOff>
    </xdr:to>
    <xdr:sp macro="" textlink="">
      <xdr:nvSpPr>
        <xdr:cNvPr id="133" name="フローチャート: 判断 132">
          <a:extLst>
            <a:ext uri="{FF2B5EF4-FFF2-40B4-BE49-F238E27FC236}">
              <a16:creationId xmlns:a16="http://schemas.microsoft.com/office/drawing/2014/main" id="{D5E36A3A-000C-4DC9-828B-F17582C62231}"/>
            </a:ext>
          </a:extLst>
        </xdr:cNvPr>
        <xdr:cNvSpPr/>
      </xdr:nvSpPr>
      <xdr:spPr>
        <a:xfrm>
          <a:off x="13271500" y="63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112755</xdr:rowOff>
    </xdr:from>
    <xdr:to>
      <xdr:col>64</xdr:col>
      <xdr:colOff>123825</xdr:colOff>
      <xdr:row>33</xdr:row>
      <xdr:rowOff>42905</xdr:rowOff>
    </xdr:to>
    <xdr:sp macro="" textlink="">
      <xdr:nvSpPr>
        <xdr:cNvPr id="134" name="フローチャート: 判断 133">
          <a:extLst>
            <a:ext uri="{FF2B5EF4-FFF2-40B4-BE49-F238E27FC236}">
              <a16:creationId xmlns:a16="http://schemas.microsoft.com/office/drawing/2014/main" id="{7813969E-50EB-4C5B-9005-F41E167A2575}"/>
            </a:ext>
          </a:extLst>
        </xdr:cNvPr>
        <xdr:cNvSpPr/>
      </xdr:nvSpPr>
      <xdr:spPr>
        <a:xfrm>
          <a:off x="12509500" y="63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98182</xdr:rowOff>
    </xdr:from>
    <xdr:to>
      <xdr:col>60</xdr:col>
      <xdr:colOff>123825</xdr:colOff>
      <xdr:row>33</xdr:row>
      <xdr:rowOff>28332</xdr:rowOff>
    </xdr:to>
    <xdr:sp macro="" textlink="">
      <xdr:nvSpPr>
        <xdr:cNvPr id="135" name="フローチャート: 判断 134">
          <a:extLst>
            <a:ext uri="{FF2B5EF4-FFF2-40B4-BE49-F238E27FC236}">
              <a16:creationId xmlns:a16="http://schemas.microsoft.com/office/drawing/2014/main" id="{1C5A84E7-78BD-4667-89F1-53F6767E3AB6}"/>
            </a:ext>
          </a:extLst>
        </xdr:cNvPr>
        <xdr:cNvSpPr/>
      </xdr:nvSpPr>
      <xdr:spPr>
        <a:xfrm>
          <a:off x="11747500" y="635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DB058EA-BD52-4372-B368-072494C4D1D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0C35607-19FD-4A44-BAB4-8C497249854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55F1735-1583-4260-9F39-F52B284C20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BA4AE1E-D039-431B-87A0-147C682AB1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74D264F-6040-4F53-A367-0F743AE77A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32703</xdr:rowOff>
    </xdr:from>
    <xdr:to>
      <xdr:col>76</xdr:col>
      <xdr:colOff>73025</xdr:colOff>
      <xdr:row>33</xdr:row>
      <xdr:rowOff>134303</xdr:rowOff>
    </xdr:to>
    <xdr:sp macro="" textlink="">
      <xdr:nvSpPr>
        <xdr:cNvPr id="141" name="楕円 140">
          <a:extLst>
            <a:ext uri="{FF2B5EF4-FFF2-40B4-BE49-F238E27FC236}">
              <a16:creationId xmlns:a16="http://schemas.microsoft.com/office/drawing/2014/main" id="{C9CF80AD-5A12-4D40-9367-77780A5C6FD5}"/>
            </a:ext>
          </a:extLst>
        </xdr:cNvPr>
        <xdr:cNvSpPr/>
      </xdr:nvSpPr>
      <xdr:spPr>
        <a:xfrm>
          <a:off x="14744700" y="64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119080</xdr:rowOff>
    </xdr:from>
    <xdr:ext cx="469744" cy="259045"/>
    <xdr:sp macro="" textlink="">
      <xdr:nvSpPr>
        <xdr:cNvPr id="142" name="債務償還比率該当値テキスト">
          <a:extLst>
            <a:ext uri="{FF2B5EF4-FFF2-40B4-BE49-F238E27FC236}">
              <a16:creationId xmlns:a16="http://schemas.microsoft.com/office/drawing/2014/main" id="{D779A63D-793F-45E4-8681-D2A5F630C89C}"/>
            </a:ext>
          </a:extLst>
        </xdr:cNvPr>
        <xdr:cNvSpPr txBox="1"/>
      </xdr:nvSpPr>
      <xdr:spPr>
        <a:xfrm>
          <a:off x="14846300" y="6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34332</xdr:rowOff>
    </xdr:from>
    <xdr:to>
      <xdr:col>72</xdr:col>
      <xdr:colOff>123825</xdr:colOff>
      <xdr:row>34</xdr:row>
      <xdr:rowOff>135932</xdr:rowOff>
    </xdr:to>
    <xdr:sp macro="" textlink="">
      <xdr:nvSpPr>
        <xdr:cNvPr id="143" name="楕円 142">
          <a:extLst>
            <a:ext uri="{FF2B5EF4-FFF2-40B4-BE49-F238E27FC236}">
              <a16:creationId xmlns:a16="http://schemas.microsoft.com/office/drawing/2014/main" id="{4E9262F3-511D-423E-98AD-F42C00801D45}"/>
            </a:ext>
          </a:extLst>
        </xdr:cNvPr>
        <xdr:cNvSpPr/>
      </xdr:nvSpPr>
      <xdr:spPr>
        <a:xfrm>
          <a:off x="14033500" y="66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83503</xdr:rowOff>
    </xdr:from>
    <xdr:to>
      <xdr:col>76</xdr:col>
      <xdr:colOff>22225</xdr:colOff>
      <xdr:row>34</xdr:row>
      <xdr:rowOff>85132</xdr:rowOff>
    </xdr:to>
    <xdr:cxnSp macro="">
      <xdr:nvCxnSpPr>
        <xdr:cNvPr id="144" name="直線コネクタ 143">
          <a:extLst>
            <a:ext uri="{FF2B5EF4-FFF2-40B4-BE49-F238E27FC236}">
              <a16:creationId xmlns:a16="http://schemas.microsoft.com/office/drawing/2014/main" id="{690382A9-BF5F-49C3-AE5B-D1F9BFB3C461}"/>
            </a:ext>
          </a:extLst>
        </xdr:cNvPr>
        <xdr:cNvCxnSpPr/>
      </xdr:nvCxnSpPr>
      <xdr:spPr>
        <a:xfrm flipV="1">
          <a:off x="14084300" y="6512878"/>
          <a:ext cx="711200" cy="17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71575</xdr:rowOff>
    </xdr:from>
    <xdr:to>
      <xdr:col>68</xdr:col>
      <xdr:colOff>123825</xdr:colOff>
      <xdr:row>35</xdr:row>
      <xdr:rowOff>1725</xdr:rowOff>
    </xdr:to>
    <xdr:sp macro="" textlink="">
      <xdr:nvSpPr>
        <xdr:cNvPr id="145" name="楕円 144">
          <a:extLst>
            <a:ext uri="{FF2B5EF4-FFF2-40B4-BE49-F238E27FC236}">
              <a16:creationId xmlns:a16="http://schemas.microsoft.com/office/drawing/2014/main" id="{03A76541-4DD9-4359-BF25-1E64918DE7C0}"/>
            </a:ext>
          </a:extLst>
        </xdr:cNvPr>
        <xdr:cNvSpPr/>
      </xdr:nvSpPr>
      <xdr:spPr>
        <a:xfrm>
          <a:off x="13271500" y="667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85132</xdr:rowOff>
    </xdr:from>
    <xdr:to>
      <xdr:col>72</xdr:col>
      <xdr:colOff>73025</xdr:colOff>
      <xdr:row>34</xdr:row>
      <xdr:rowOff>122375</xdr:rowOff>
    </xdr:to>
    <xdr:cxnSp macro="">
      <xdr:nvCxnSpPr>
        <xdr:cNvPr id="146" name="直線コネクタ 145">
          <a:extLst>
            <a:ext uri="{FF2B5EF4-FFF2-40B4-BE49-F238E27FC236}">
              <a16:creationId xmlns:a16="http://schemas.microsoft.com/office/drawing/2014/main" id="{C4E1C951-4735-4900-A2B9-E5085C461DFF}"/>
            </a:ext>
          </a:extLst>
        </xdr:cNvPr>
        <xdr:cNvCxnSpPr/>
      </xdr:nvCxnSpPr>
      <xdr:spPr>
        <a:xfrm flipV="1">
          <a:off x="13322300" y="6685957"/>
          <a:ext cx="762000" cy="3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19400</xdr:rowOff>
    </xdr:from>
    <xdr:to>
      <xdr:col>64</xdr:col>
      <xdr:colOff>123825</xdr:colOff>
      <xdr:row>34</xdr:row>
      <xdr:rowOff>121000</xdr:rowOff>
    </xdr:to>
    <xdr:sp macro="" textlink="">
      <xdr:nvSpPr>
        <xdr:cNvPr id="147" name="楕円 146">
          <a:extLst>
            <a:ext uri="{FF2B5EF4-FFF2-40B4-BE49-F238E27FC236}">
              <a16:creationId xmlns:a16="http://schemas.microsoft.com/office/drawing/2014/main" id="{51633DEC-F316-4D88-ACC3-993A4F940B62}"/>
            </a:ext>
          </a:extLst>
        </xdr:cNvPr>
        <xdr:cNvSpPr/>
      </xdr:nvSpPr>
      <xdr:spPr>
        <a:xfrm>
          <a:off x="12509500" y="66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70200</xdr:rowOff>
    </xdr:from>
    <xdr:to>
      <xdr:col>68</xdr:col>
      <xdr:colOff>73025</xdr:colOff>
      <xdr:row>34</xdr:row>
      <xdr:rowOff>122375</xdr:rowOff>
    </xdr:to>
    <xdr:cxnSp macro="">
      <xdr:nvCxnSpPr>
        <xdr:cNvPr id="148" name="直線コネクタ 147">
          <a:extLst>
            <a:ext uri="{FF2B5EF4-FFF2-40B4-BE49-F238E27FC236}">
              <a16:creationId xmlns:a16="http://schemas.microsoft.com/office/drawing/2014/main" id="{7B1F1325-C184-4CA6-A38C-389B48526A18}"/>
            </a:ext>
          </a:extLst>
        </xdr:cNvPr>
        <xdr:cNvCxnSpPr/>
      </xdr:nvCxnSpPr>
      <xdr:spPr>
        <a:xfrm>
          <a:off x="12560300" y="6671025"/>
          <a:ext cx="762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25696</xdr:rowOff>
    </xdr:from>
    <xdr:to>
      <xdr:col>60</xdr:col>
      <xdr:colOff>123825</xdr:colOff>
      <xdr:row>34</xdr:row>
      <xdr:rowOff>127296</xdr:rowOff>
    </xdr:to>
    <xdr:sp macro="" textlink="">
      <xdr:nvSpPr>
        <xdr:cNvPr id="149" name="楕円 148">
          <a:extLst>
            <a:ext uri="{FF2B5EF4-FFF2-40B4-BE49-F238E27FC236}">
              <a16:creationId xmlns:a16="http://schemas.microsoft.com/office/drawing/2014/main" id="{DB50B4A2-277C-4F41-A3A7-E43942822491}"/>
            </a:ext>
          </a:extLst>
        </xdr:cNvPr>
        <xdr:cNvSpPr/>
      </xdr:nvSpPr>
      <xdr:spPr>
        <a:xfrm>
          <a:off x="11747500" y="662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70200</xdr:rowOff>
    </xdr:from>
    <xdr:to>
      <xdr:col>64</xdr:col>
      <xdr:colOff>73025</xdr:colOff>
      <xdr:row>34</xdr:row>
      <xdr:rowOff>76496</xdr:rowOff>
    </xdr:to>
    <xdr:cxnSp macro="">
      <xdr:nvCxnSpPr>
        <xdr:cNvPr id="150" name="直線コネクタ 149">
          <a:extLst>
            <a:ext uri="{FF2B5EF4-FFF2-40B4-BE49-F238E27FC236}">
              <a16:creationId xmlns:a16="http://schemas.microsoft.com/office/drawing/2014/main" id="{CDEB761A-C4CB-4396-89BE-0D1ABB92C7BD}"/>
            </a:ext>
          </a:extLst>
        </xdr:cNvPr>
        <xdr:cNvCxnSpPr/>
      </xdr:nvCxnSpPr>
      <xdr:spPr>
        <a:xfrm flipV="1">
          <a:off x="11798300" y="6671025"/>
          <a:ext cx="762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90367</xdr:rowOff>
    </xdr:from>
    <xdr:ext cx="469744" cy="259045"/>
    <xdr:sp macro="" textlink="">
      <xdr:nvSpPr>
        <xdr:cNvPr id="151" name="n_1aveValue債務償還比率">
          <a:extLst>
            <a:ext uri="{FF2B5EF4-FFF2-40B4-BE49-F238E27FC236}">
              <a16:creationId xmlns:a16="http://schemas.microsoft.com/office/drawing/2014/main" id="{33962AC8-8A21-4762-BBDA-95307EE44114}"/>
            </a:ext>
          </a:extLst>
        </xdr:cNvPr>
        <xdr:cNvSpPr txBox="1"/>
      </xdr:nvSpPr>
      <xdr:spPr>
        <a:xfrm>
          <a:off x="13836727" y="600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61411</xdr:rowOff>
    </xdr:from>
    <xdr:ext cx="469744" cy="259045"/>
    <xdr:sp macro="" textlink="">
      <xdr:nvSpPr>
        <xdr:cNvPr id="152" name="n_2aveValue債務償還比率">
          <a:extLst>
            <a:ext uri="{FF2B5EF4-FFF2-40B4-BE49-F238E27FC236}">
              <a16:creationId xmlns:a16="http://schemas.microsoft.com/office/drawing/2014/main" id="{ED9BE542-D59D-4B8D-8709-FAE459591E8E}"/>
            </a:ext>
          </a:extLst>
        </xdr:cNvPr>
        <xdr:cNvSpPr txBox="1"/>
      </xdr:nvSpPr>
      <xdr:spPr>
        <a:xfrm>
          <a:off x="13087427" y="61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59432</xdr:rowOff>
    </xdr:from>
    <xdr:ext cx="469744" cy="259045"/>
    <xdr:sp macro="" textlink="">
      <xdr:nvSpPr>
        <xdr:cNvPr id="153" name="n_3aveValue債務償還比率">
          <a:extLst>
            <a:ext uri="{FF2B5EF4-FFF2-40B4-BE49-F238E27FC236}">
              <a16:creationId xmlns:a16="http://schemas.microsoft.com/office/drawing/2014/main" id="{7052FF68-B23E-4399-A0AF-8307FDB1BF7E}"/>
            </a:ext>
          </a:extLst>
        </xdr:cNvPr>
        <xdr:cNvSpPr txBox="1"/>
      </xdr:nvSpPr>
      <xdr:spPr>
        <a:xfrm>
          <a:off x="12325427" y="614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44859</xdr:rowOff>
    </xdr:from>
    <xdr:ext cx="469744" cy="259045"/>
    <xdr:sp macro="" textlink="">
      <xdr:nvSpPr>
        <xdr:cNvPr id="154" name="n_4aveValue債務償還比率">
          <a:extLst>
            <a:ext uri="{FF2B5EF4-FFF2-40B4-BE49-F238E27FC236}">
              <a16:creationId xmlns:a16="http://schemas.microsoft.com/office/drawing/2014/main" id="{3FBB2B19-4A5D-4A4D-8C92-DE1203A46B70}"/>
            </a:ext>
          </a:extLst>
        </xdr:cNvPr>
        <xdr:cNvSpPr txBox="1"/>
      </xdr:nvSpPr>
      <xdr:spPr>
        <a:xfrm>
          <a:off x="11563427" y="613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127059</xdr:rowOff>
    </xdr:from>
    <xdr:ext cx="469744" cy="259045"/>
    <xdr:sp macro="" textlink="">
      <xdr:nvSpPr>
        <xdr:cNvPr id="155" name="n_1mainValue債務償還比率">
          <a:extLst>
            <a:ext uri="{FF2B5EF4-FFF2-40B4-BE49-F238E27FC236}">
              <a16:creationId xmlns:a16="http://schemas.microsoft.com/office/drawing/2014/main" id="{4050AF25-2265-478D-9914-CF2A129A722F}"/>
            </a:ext>
          </a:extLst>
        </xdr:cNvPr>
        <xdr:cNvSpPr txBox="1"/>
      </xdr:nvSpPr>
      <xdr:spPr>
        <a:xfrm>
          <a:off x="13836727" y="67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164302</xdr:rowOff>
    </xdr:from>
    <xdr:ext cx="469744" cy="259045"/>
    <xdr:sp macro="" textlink="">
      <xdr:nvSpPr>
        <xdr:cNvPr id="156" name="n_2mainValue債務償還比率">
          <a:extLst>
            <a:ext uri="{FF2B5EF4-FFF2-40B4-BE49-F238E27FC236}">
              <a16:creationId xmlns:a16="http://schemas.microsoft.com/office/drawing/2014/main" id="{D7515AB8-291C-4225-B8D2-7D679190CE0F}"/>
            </a:ext>
          </a:extLst>
        </xdr:cNvPr>
        <xdr:cNvSpPr txBox="1"/>
      </xdr:nvSpPr>
      <xdr:spPr>
        <a:xfrm>
          <a:off x="13087427" y="676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112127</xdr:rowOff>
    </xdr:from>
    <xdr:ext cx="469744" cy="259045"/>
    <xdr:sp macro="" textlink="">
      <xdr:nvSpPr>
        <xdr:cNvPr id="157" name="n_3mainValue債務償還比率">
          <a:extLst>
            <a:ext uri="{FF2B5EF4-FFF2-40B4-BE49-F238E27FC236}">
              <a16:creationId xmlns:a16="http://schemas.microsoft.com/office/drawing/2014/main" id="{7B207909-39AB-4579-AA96-F5F0AB25C93D}"/>
            </a:ext>
          </a:extLst>
        </xdr:cNvPr>
        <xdr:cNvSpPr txBox="1"/>
      </xdr:nvSpPr>
      <xdr:spPr>
        <a:xfrm>
          <a:off x="12325427" y="671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118423</xdr:rowOff>
    </xdr:from>
    <xdr:ext cx="469744" cy="259045"/>
    <xdr:sp macro="" textlink="">
      <xdr:nvSpPr>
        <xdr:cNvPr id="158" name="n_4mainValue債務償還比率">
          <a:extLst>
            <a:ext uri="{FF2B5EF4-FFF2-40B4-BE49-F238E27FC236}">
              <a16:creationId xmlns:a16="http://schemas.microsoft.com/office/drawing/2014/main" id="{A5D30B3C-22FC-4DC8-AE2F-9DE604603458}"/>
            </a:ext>
          </a:extLst>
        </xdr:cNvPr>
        <xdr:cNvSpPr txBox="1"/>
      </xdr:nvSpPr>
      <xdr:spPr>
        <a:xfrm>
          <a:off x="11563427" y="671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DD3904A-C83B-4CC1-B383-0BCCD638882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928B686-5A39-4CCD-85A8-FA25A615C62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F62CD48-51FA-44E4-BF08-C811A5EE7C0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E0018B7-2D75-46F8-9FB6-AD41B98A0BA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EA68197E-9289-4B4C-81E5-E0E5EB7D31A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BFEE0F2C-AF46-4124-871B-20D62F992C3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4AE7F3-8217-4864-8062-705754933E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23DC49-D19D-4D35-AD6C-590E90FAA4B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A3DA44-2E16-48AD-ACB4-C0D401D366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C602AB-5C99-4D84-ADE2-E61634C0F3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0A3AB2-DF59-415A-BD98-3BF11D10B5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3EEFC1-7A31-4777-A1F0-D3030A6915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FC47F7-E158-4B4E-8097-D327189141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F3B301-7DDC-49E2-BD0D-0173473FD3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648FB1-46C9-4D13-BD19-214EB9E7AD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48844D-36AC-4067-8512-756C95454B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
11,563
241.89
11,053,092
10,618,631
409,474
6,399,817
12,628,765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18C2C0-A3FA-4081-BA2B-79CD1185D2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6C457E-8C9C-48B9-95B1-42D72A43C8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AB83CC-D1F7-43BC-A2A8-BBAE7A33FA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F03278-A606-4D62-9715-16969D78ED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D1E4AC-86E6-4F84-AE98-4CC8C8E31D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C59D72-02A2-44D8-B490-6A9E8E1F6AB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28D64A-A774-4DE5-B5E3-296547F933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4CD3F5-37C9-445C-8A3B-E49B3DD606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78D740-2201-4B03-BCEF-8D27E33608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4672D3-5D1F-4C1F-A22D-BEDE5D769E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8700F2-2BD7-44C9-ADB4-DE2D1F26B2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AB336F-FB3B-4797-9A69-44B99C526C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5F0C46-20C6-424E-94BD-5226346B1F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4625F0-B896-4DFF-A738-B2AE4AB2B1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408E85-9637-4545-8DB8-95D7D2D5DC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FDE69B-60D2-4C36-A62C-F51F9CCEEF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71F2C4-3265-4813-AE07-4F2BB003B8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93E9C9-FAE3-45B5-9029-6695C1AFB5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F8A967-86B0-490C-A5DA-358C8EFF2C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5F86B1-5BBE-453B-B275-96A8D76CF42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E5BEF6-D6E1-4520-987E-6EEC83A52C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F74479-0F53-4888-9741-C52DE5C1EB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E09C04-4F21-4411-BF9D-F853EDCFE0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48CA3F-57B1-4216-88AD-EAE007763E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2D5D45-9DED-4C49-BA51-C35662A1C0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C8E852-10FD-4B23-9452-B6EC4E4FA8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B4496C-878B-47A9-8774-036DE1E64B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7DD584-F287-47D1-897D-D6D473C229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603348-2DFC-4A0A-8CCD-FD8C38C0D8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C13D1A-65C5-4456-A575-492683D1B5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416607-2A32-468E-A2FD-7F88B9FE8D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D2C237A-A42D-4BBE-826F-52615BAA11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FE7E1A3-DAA8-4B8D-9261-7774DF0FE53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CF641C9-3367-42E7-AF32-C9F5561C455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40A6E5F-AE69-4512-A122-8D475AFB674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7EA2518-B737-49FD-A492-998133866C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D206A94-119D-4D67-9A12-A45C659C172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FB23524-AA97-412E-BD7C-EBA00E5706A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574C4DD-94A4-44FD-8E49-9296A70523F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EF17154-F994-4BB6-A29F-FE7B2B1A7C2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CD96F38-A70E-4AF0-A91B-305643CD3D1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39498D-C8A0-4CD2-820A-769C84C8F7E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9A5C8C6-3983-48DC-9E4B-75209754400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958EB68-7FAE-43C9-A35C-BF4566E8EFE8}"/>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1222677-D0AF-4228-9B07-31104B154A5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C94DBED1-CE17-4A1B-B9FB-F082E61DEEA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A3405778-12CD-4EC2-B5EA-831AF97674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43543</xdr:rowOff>
    </xdr:to>
    <xdr:cxnSp macro="">
      <xdr:nvCxnSpPr>
        <xdr:cNvPr id="59" name="直線コネクタ 58">
          <a:extLst>
            <a:ext uri="{FF2B5EF4-FFF2-40B4-BE49-F238E27FC236}">
              <a16:creationId xmlns:a16="http://schemas.microsoft.com/office/drawing/2014/main" id="{C2989EA9-EF3F-410D-B26D-290CE211384E}"/>
            </a:ext>
          </a:extLst>
        </xdr:cNvPr>
        <xdr:cNvCxnSpPr/>
      </xdr:nvCxnSpPr>
      <xdr:spPr>
        <a:xfrm flipV="1">
          <a:off x="4634865" y="56311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47370</xdr:rowOff>
    </xdr:from>
    <xdr:ext cx="405111" cy="259045"/>
    <xdr:sp macro="" textlink="">
      <xdr:nvSpPr>
        <xdr:cNvPr id="60" name="【道路】&#10;有形固定資産減価償却率最小値テキスト">
          <a:extLst>
            <a:ext uri="{FF2B5EF4-FFF2-40B4-BE49-F238E27FC236}">
              <a16:creationId xmlns:a16="http://schemas.microsoft.com/office/drawing/2014/main" id="{84F02AF3-5984-41D3-917A-97290A189BD4}"/>
            </a:ext>
          </a:extLst>
        </xdr:cNvPr>
        <xdr:cNvSpPr txBox="1"/>
      </xdr:nvSpPr>
      <xdr:spPr>
        <a:xfrm>
          <a:off x="4673600" y="724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43543</xdr:rowOff>
    </xdr:from>
    <xdr:to>
      <xdr:col>24</xdr:col>
      <xdr:colOff>152400</xdr:colOff>
      <xdr:row>42</xdr:row>
      <xdr:rowOff>43543</xdr:rowOff>
    </xdr:to>
    <xdr:cxnSp macro="">
      <xdr:nvCxnSpPr>
        <xdr:cNvPr id="61" name="直線コネクタ 60">
          <a:extLst>
            <a:ext uri="{FF2B5EF4-FFF2-40B4-BE49-F238E27FC236}">
              <a16:creationId xmlns:a16="http://schemas.microsoft.com/office/drawing/2014/main" id="{4FDB29CC-DF2F-433E-889A-B8BE67098051}"/>
            </a:ext>
          </a:extLst>
        </xdr:cNvPr>
        <xdr:cNvCxnSpPr/>
      </xdr:nvCxnSpPr>
      <xdr:spPr>
        <a:xfrm>
          <a:off x="4546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2" name="【道路】&#10;有形固定資産減価償却率最大値テキスト">
          <a:extLst>
            <a:ext uri="{FF2B5EF4-FFF2-40B4-BE49-F238E27FC236}">
              <a16:creationId xmlns:a16="http://schemas.microsoft.com/office/drawing/2014/main" id="{F364FED8-191D-4C09-8C8E-90E9819467CC}"/>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3" name="直線コネクタ 62">
          <a:extLst>
            <a:ext uri="{FF2B5EF4-FFF2-40B4-BE49-F238E27FC236}">
              <a16:creationId xmlns:a16="http://schemas.microsoft.com/office/drawing/2014/main" id="{2EFCB620-7A54-466E-97B0-B632FF38847E}"/>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46281</xdr:rowOff>
    </xdr:from>
    <xdr:ext cx="405111" cy="259045"/>
    <xdr:sp macro="" textlink="">
      <xdr:nvSpPr>
        <xdr:cNvPr id="64" name="【道路】&#10;有形固定資産減価償却率平均値テキスト">
          <a:extLst>
            <a:ext uri="{FF2B5EF4-FFF2-40B4-BE49-F238E27FC236}">
              <a16:creationId xmlns:a16="http://schemas.microsoft.com/office/drawing/2014/main" id="{1F556CAA-7C22-433B-B2ED-094281A06A4A}"/>
            </a:ext>
          </a:extLst>
        </xdr:cNvPr>
        <xdr:cNvSpPr txBox="1"/>
      </xdr:nvSpPr>
      <xdr:spPr>
        <a:xfrm>
          <a:off x="4673600" y="621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65" name="フローチャート: 判断 64">
          <a:extLst>
            <a:ext uri="{FF2B5EF4-FFF2-40B4-BE49-F238E27FC236}">
              <a16:creationId xmlns:a16="http://schemas.microsoft.com/office/drawing/2014/main" id="{48445F3C-DBD3-48E8-968C-E8D1CDBEE11C}"/>
            </a:ext>
          </a:extLst>
        </xdr:cNvPr>
        <xdr:cNvSpPr/>
      </xdr:nvSpPr>
      <xdr:spPr>
        <a:xfrm>
          <a:off x="45847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102144</xdr:rowOff>
    </xdr:from>
    <xdr:to>
      <xdr:col>20</xdr:col>
      <xdr:colOff>38100</xdr:colOff>
      <xdr:row>36</xdr:row>
      <xdr:rowOff>32294</xdr:rowOff>
    </xdr:to>
    <xdr:sp macro="" textlink="">
      <xdr:nvSpPr>
        <xdr:cNvPr id="66" name="フローチャート: 判断 65">
          <a:extLst>
            <a:ext uri="{FF2B5EF4-FFF2-40B4-BE49-F238E27FC236}">
              <a16:creationId xmlns:a16="http://schemas.microsoft.com/office/drawing/2014/main" id="{19FF7106-6A99-4B2F-BD85-15E4D4DB70DC}"/>
            </a:ext>
          </a:extLst>
        </xdr:cNvPr>
        <xdr:cNvSpPr/>
      </xdr:nvSpPr>
      <xdr:spPr>
        <a:xfrm>
          <a:off x="3746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59690</xdr:rowOff>
    </xdr:from>
    <xdr:to>
      <xdr:col>15</xdr:col>
      <xdr:colOff>101600</xdr:colOff>
      <xdr:row>35</xdr:row>
      <xdr:rowOff>161290</xdr:rowOff>
    </xdr:to>
    <xdr:sp macro="" textlink="">
      <xdr:nvSpPr>
        <xdr:cNvPr id="67" name="フローチャート: 判断 66">
          <a:extLst>
            <a:ext uri="{FF2B5EF4-FFF2-40B4-BE49-F238E27FC236}">
              <a16:creationId xmlns:a16="http://schemas.microsoft.com/office/drawing/2014/main" id="{68F80550-C111-47B5-B6E3-B6CC8A428BB2}"/>
            </a:ext>
          </a:extLst>
        </xdr:cNvPr>
        <xdr:cNvSpPr/>
      </xdr:nvSpPr>
      <xdr:spPr>
        <a:xfrm>
          <a:off x="2857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10704</xdr:rowOff>
    </xdr:from>
    <xdr:to>
      <xdr:col>10</xdr:col>
      <xdr:colOff>165100</xdr:colOff>
      <xdr:row>35</xdr:row>
      <xdr:rowOff>112304</xdr:rowOff>
    </xdr:to>
    <xdr:sp macro="" textlink="">
      <xdr:nvSpPr>
        <xdr:cNvPr id="68" name="フローチャート: 判断 67">
          <a:extLst>
            <a:ext uri="{FF2B5EF4-FFF2-40B4-BE49-F238E27FC236}">
              <a16:creationId xmlns:a16="http://schemas.microsoft.com/office/drawing/2014/main" id="{151F935D-88D8-4016-A5AD-DCF7F3B3B04D}"/>
            </a:ext>
          </a:extLst>
        </xdr:cNvPr>
        <xdr:cNvSpPr/>
      </xdr:nvSpPr>
      <xdr:spPr>
        <a:xfrm>
          <a:off x="1968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10704</xdr:rowOff>
    </xdr:from>
    <xdr:to>
      <xdr:col>6</xdr:col>
      <xdr:colOff>38100</xdr:colOff>
      <xdr:row>35</xdr:row>
      <xdr:rowOff>112304</xdr:rowOff>
    </xdr:to>
    <xdr:sp macro="" textlink="">
      <xdr:nvSpPr>
        <xdr:cNvPr id="69" name="フローチャート: 判断 68">
          <a:extLst>
            <a:ext uri="{FF2B5EF4-FFF2-40B4-BE49-F238E27FC236}">
              <a16:creationId xmlns:a16="http://schemas.microsoft.com/office/drawing/2014/main" id="{29B923F0-71B4-4480-A9A6-C510A3E086AD}"/>
            </a:ext>
          </a:extLst>
        </xdr:cNvPr>
        <xdr:cNvSpPr/>
      </xdr:nvSpPr>
      <xdr:spPr>
        <a:xfrm>
          <a:off x="1079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5160EC-1BD1-4F21-A37A-BA24B1AB6C4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FEFECB-557C-41FE-926C-2F26038118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93A6BB-C178-40A2-880A-924F654EF6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2003FA6-A6F3-4736-BE61-A3A1C84FAF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2512235-7C06-4B32-8F8C-D5E8DED80A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30299</xdr:rowOff>
    </xdr:from>
    <xdr:to>
      <xdr:col>24</xdr:col>
      <xdr:colOff>114300</xdr:colOff>
      <xdr:row>35</xdr:row>
      <xdr:rowOff>131899</xdr:rowOff>
    </xdr:to>
    <xdr:sp macro="" textlink="">
      <xdr:nvSpPr>
        <xdr:cNvPr id="75" name="楕円 74">
          <a:extLst>
            <a:ext uri="{FF2B5EF4-FFF2-40B4-BE49-F238E27FC236}">
              <a16:creationId xmlns:a16="http://schemas.microsoft.com/office/drawing/2014/main" id="{97B2DA8A-D0B8-4580-8838-6F5D870E449E}"/>
            </a:ext>
          </a:extLst>
        </xdr:cNvPr>
        <xdr:cNvSpPr/>
      </xdr:nvSpPr>
      <xdr:spPr>
        <a:xfrm>
          <a:off x="45847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53176</xdr:rowOff>
    </xdr:from>
    <xdr:ext cx="405111" cy="259045"/>
    <xdr:sp macro="" textlink="">
      <xdr:nvSpPr>
        <xdr:cNvPr id="76" name="【道路】&#10;有形固定資産減価償却率該当値テキスト">
          <a:extLst>
            <a:ext uri="{FF2B5EF4-FFF2-40B4-BE49-F238E27FC236}">
              <a16:creationId xmlns:a16="http://schemas.microsoft.com/office/drawing/2014/main" id="{47E822DA-CF7D-41A5-9369-EBFB60F866B2}"/>
            </a:ext>
          </a:extLst>
        </xdr:cNvPr>
        <xdr:cNvSpPr txBox="1"/>
      </xdr:nvSpPr>
      <xdr:spPr>
        <a:xfrm>
          <a:off x="4673600" y="58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159294</xdr:rowOff>
    </xdr:from>
    <xdr:to>
      <xdr:col>20</xdr:col>
      <xdr:colOff>38100</xdr:colOff>
      <xdr:row>35</xdr:row>
      <xdr:rowOff>89444</xdr:rowOff>
    </xdr:to>
    <xdr:sp macro="" textlink="">
      <xdr:nvSpPr>
        <xdr:cNvPr id="77" name="楕円 76">
          <a:extLst>
            <a:ext uri="{FF2B5EF4-FFF2-40B4-BE49-F238E27FC236}">
              <a16:creationId xmlns:a16="http://schemas.microsoft.com/office/drawing/2014/main" id="{50785267-A63D-4549-AE86-CEFF2877390E}"/>
            </a:ext>
          </a:extLst>
        </xdr:cNvPr>
        <xdr:cNvSpPr/>
      </xdr:nvSpPr>
      <xdr:spPr>
        <a:xfrm>
          <a:off x="3746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38644</xdr:rowOff>
    </xdr:from>
    <xdr:to>
      <xdr:col>24</xdr:col>
      <xdr:colOff>63500</xdr:colOff>
      <xdr:row>35</xdr:row>
      <xdr:rowOff>81099</xdr:rowOff>
    </xdr:to>
    <xdr:cxnSp macro="">
      <xdr:nvCxnSpPr>
        <xdr:cNvPr id="78" name="直線コネクタ 77">
          <a:extLst>
            <a:ext uri="{FF2B5EF4-FFF2-40B4-BE49-F238E27FC236}">
              <a16:creationId xmlns:a16="http://schemas.microsoft.com/office/drawing/2014/main" id="{8CA527DF-B94A-4805-BCF3-6BEEAEB2D0D8}"/>
            </a:ext>
          </a:extLst>
        </xdr:cNvPr>
        <xdr:cNvCxnSpPr/>
      </xdr:nvCxnSpPr>
      <xdr:spPr>
        <a:xfrm>
          <a:off x="3797300" y="603939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9" name="楕円 78">
          <a:extLst>
            <a:ext uri="{FF2B5EF4-FFF2-40B4-BE49-F238E27FC236}">
              <a16:creationId xmlns:a16="http://schemas.microsoft.com/office/drawing/2014/main" id="{092BD269-1592-4925-A626-395A311DB8DB}"/>
            </a:ext>
          </a:extLst>
        </xdr:cNvPr>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38644</xdr:rowOff>
    </xdr:from>
    <xdr:to>
      <xdr:col>19</xdr:col>
      <xdr:colOff>177800</xdr:colOff>
      <xdr:row>35</xdr:row>
      <xdr:rowOff>84364</xdr:rowOff>
    </xdr:to>
    <xdr:cxnSp macro="">
      <xdr:nvCxnSpPr>
        <xdr:cNvPr id="80" name="直線コネクタ 79">
          <a:extLst>
            <a:ext uri="{FF2B5EF4-FFF2-40B4-BE49-F238E27FC236}">
              <a16:creationId xmlns:a16="http://schemas.microsoft.com/office/drawing/2014/main" id="{E4C9EBD4-8766-4256-9141-CBB366A18666}"/>
            </a:ext>
          </a:extLst>
        </xdr:cNvPr>
        <xdr:cNvCxnSpPr/>
      </xdr:nvCxnSpPr>
      <xdr:spPr>
        <a:xfrm flipV="1">
          <a:off x="2908300" y="60393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156028</xdr:rowOff>
    </xdr:from>
    <xdr:to>
      <xdr:col>10</xdr:col>
      <xdr:colOff>165100</xdr:colOff>
      <xdr:row>35</xdr:row>
      <xdr:rowOff>86178</xdr:rowOff>
    </xdr:to>
    <xdr:sp macro="" textlink="">
      <xdr:nvSpPr>
        <xdr:cNvPr id="81" name="楕円 80">
          <a:extLst>
            <a:ext uri="{FF2B5EF4-FFF2-40B4-BE49-F238E27FC236}">
              <a16:creationId xmlns:a16="http://schemas.microsoft.com/office/drawing/2014/main" id="{9BB7BBEF-7E08-4B58-821B-E818C4986B43}"/>
            </a:ext>
          </a:extLst>
        </xdr:cNvPr>
        <xdr:cNvSpPr/>
      </xdr:nvSpPr>
      <xdr:spPr>
        <a:xfrm>
          <a:off x="1968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35378</xdr:rowOff>
    </xdr:from>
    <xdr:to>
      <xdr:col>15</xdr:col>
      <xdr:colOff>50800</xdr:colOff>
      <xdr:row>35</xdr:row>
      <xdr:rowOff>84364</xdr:rowOff>
    </xdr:to>
    <xdr:cxnSp macro="">
      <xdr:nvCxnSpPr>
        <xdr:cNvPr id="82" name="直線コネクタ 81">
          <a:extLst>
            <a:ext uri="{FF2B5EF4-FFF2-40B4-BE49-F238E27FC236}">
              <a16:creationId xmlns:a16="http://schemas.microsoft.com/office/drawing/2014/main" id="{FDFB0623-F434-4D9C-96CC-EEF520E7504B}"/>
            </a:ext>
          </a:extLst>
        </xdr:cNvPr>
        <xdr:cNvCxnSpPr/>
      </xdr:nvCxnSpPr>
      <xdr:spPr>
        <a:xfrm>
          <a:off x="2019300" y="60361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113574</xdr:rowOff>
    </xdr:from>
    <xdr:to>
      <xdr:col>6</xdr:col>
      <xdr:colOff>38100</xdr:colOff>
      <xdr:row>35</xdr:row>
      <xdr:rowOff>43724</xdr:rowOff>
    </xdr:to>
    <xdr:sp macro="" textlink="">
      <xdr:nvSpPr>
        <xdr:cNvPr id="83" name="楕円 82">
          <a:extLst>
            <a:ext uri="{FF2B5EF4-FFF2-40B4-BE49-F238E27FC236}">
              <a16:creationId xmlns:a16="http://schemas.microsoft.com/office/drawing/2014/main" id="{69F9FBA4-F145-4309-A60D-CCA591849A7C}"/>
            </a:ext>
          </a:extLst>
        </xdr:cNvPr>
        <xdr:cNvSpPr/>
      </xdr:nvSpPr>
      <xdr:spPr>
        <a:xfrm>
          <a:off x="1079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164374</xdr:rowOff>
    </xdr:from>
    <xdr:to>
      <xdr:col>10</xdr:col>
      <xdr:colOff>114300</xdr:colOff>
      <xdr:row>35</xdr:row>
      <xdr:rowOff>35378</xdr:rowOff>
    </xdr:to>
    <xdr:cxnSp macro="">
      <xdr:nvCxnSpPr>
        <xdr:cNvPr id="84" name="直線コネクタ 83">
          <a:extLst>
            <a:ext uri="{FF2B5EF4-FFF2-40B4-BE49-F238E27FC236}">
              <a16:creationId xmlns:a16="http://schemas.microsoft.com/office/drawing/2014/main" id="{9524E19D-B93B-4046-AB08-A84FFCD88D6A}"/>
            </a:ext>
          </a:extLst>
        </xdr:cNvPr>
        <xdr:cNvCxnSpPr/>
      </xdr:nvCxnSpPr>
      <xdr:spPr>
        <a:xfrm>
          <a:off x="1130300" y="59936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23421</xdr:rowOff>
    </xdr:from>
    <xdr:ext cx="405111" cy="259045"/>
    <xdr:sp macro="" textlink="">
      <xdr:nvSpPr>
        <xdr:cNvPr id="85" name="n_1aveValue【道路】&#10;有形固定資産減価償却率">
          <a:extLst>
            <a:ext uri="{FF2B5EF4-FFF2-40B4-BE49-F238E27FC236}">
              <a16:creationId xmlns:a16="http://schemas.microsoft.com/office/drawing/2014/main" id="{D1479B04-675B-44FC-A0C8-29BB72343732}"/>
            </a:ext>
          </a:extLst>
        </xdr:cNvPr>
        <xdr:cNvSpPr txBox="1"/>
      </xdr:nvSpPr>
      <xdr:spPr>
        <a:xfrm>
          <a:off x="35820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152417</xdr:rowOff>
    </xdr:from>
    <xdr:ext cx="405111" cy="259045"/>
    <xdr:sp macro="" textlink="">
      <xdr:nvSpPr>
        <xdr:cNvPr id="86" name="n_2aveValue【道路】&#10;有形固定資産減価償却率">
          <a:extLst>
            <a:ext uri="{FF2B5EF4-FFF2-40B4-BE49-F238E27FC236}">
              <a16:creationId xmlns:a16="http://schemas.microsoft.com/office/drawing/2014/main" id="{2C2C28A4-17F6-4F01-9518-80FFC924438A}"/>
            </a:ext>
          </a:extLst>
        </xdr:cNvPr>
        <xdr:cNvSpPr txBox="1"/>
      </xdr:nvSpPr>
      <xdr:spPr>
        <a:xfrm>
          <a:off x="27057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103431</xdr:rowOff>
    </xdr:from>
    <xdr:ext cx="405111" cy="259045"/>
    <xdr:sp macro="" textlink="">
      <xdr:nvSpPr>
        <xdr:cNvPr id="87" name="n_3aveValue【道路】&#10;有形固定資産減価償却率">
          <a:extLst>
            <a:ext uri="{FF2B5EF4-FFF2-40B4-BE49-F238E27FC236}">
              <a16:creationId xmlns:a16="http://schemas.microsoft.com/office/drawing/2014/main" id="{C6EB18FE-8222-4B70-A366-508969582337}"/>
            </a:ext>
          </a:extLst>
        </xdr:cNvPr>
        <xdr:cNvSpPr txBox="1"/>
      </xdr:nvSpPr>
      <xdr:spPr>
        <a:xfrm>
          <a:off x="1816744" y="610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103431</xdr:rowOff>
    </xdr:from>
    <xdr:ext cx="405111" cy="259045"/>
    <xdr:sp macro="" textlink="">
      <xdr:nvSpPr>
        <xdr:cNvPr id="88" name="n_4aveValue【道路】&#10;有形固定資産減価償却率">
          <a:extLst>
            <a:ext uri="{FF2B5EF4-FFF2-40B4-BE49-F238E27FC236}">
              <a16:creationId xmlns:a16="http://schemas.microsoft.com/office/drawing/2014/main" id="{19814400-82B7-4331-9325-211E491C4D78}"/>
            </a:ext>
          </a:extLst>
        </xdr:cNvPr>
        <xdr:cNvSpPr txBox="1"/>
      </xdr:nvSpPr>
      <xdr:spPr>
        <a:xfrm>
          <a:off x="927744" y="610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105971</xdr:rowOff>
    </xdr:from>
    <xdr:ext cx="405111" cy="259045"/>
    <xdr:sp macro="" textlink="">
      <xdr:nvSpPr>
        <xdr:cNvPr id="89" name="n_1mainValue【道路】&#10;有形固定資産減価償却率">
          <a:extLst>
            <a:ext uri="{FF2B5EF4-FFF2-40B4-BE49-F238E27FC236}">
              <a16:creationId xmlns:a16="http://schemas.microsoft.com/office/drawing/2014/main" id="{724FE190-0737-4B9A-A49D-200163EED06B}"/>
            </a:ext>
          </a:extLst>
        </xdr:cNvPr>
        <xdr:cNvSpPr txBox="1"/>
      </xdr:nvSpPr>
      <xdr:spPr>
        <a:xfrm>
          <a:off x="35820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90" name="n_2mainValue【道路】&#10;有形固定資産減価償却率">
          <a:extLst>
            <a:ext uri="{FF2B5EF4-FFF2-40B4-BE49-F238E27FC236}">
              <a16:creationId xmlns:a16="http://schemas.microsoft.com/office/drawing/2014/main" id="{1255BA68-660F-4165-ABDC-240BE322E50F}"/>
            </a:ext>
          </a:extLst>
        </xdr:cNvPr>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102705</xdr:rowOff>
    </xdr:from>
    <xdr:ext cx="405111" cy="259045"/>
    <xdr:sp macro="" textlink="">
      <xdr:nvSpPr>
        <xdr:cNvPr id="91" name="n_3mainValue【道路】&#10;有形固定資産減価償却率">
          <a:extLst>
            <a:ext uri="{FF2B5EF4-FFF2-40B4-BE49-F238E27FC236}">
              <a16:creationId xmlns:a16="http://schemas.microsoft.com/office/drawing/2014/main" id="{E9E69B76-B301-44A1-BF8D-41F40CC7E112}"/>
            </a:ext>
          </a:extLst>
        </xdr:cNvPr>
        <xdr:cNvSpPr txBox="1"/>
      </xdr:nvSpPr>
      <xdr:spPr>
        <a:xfrm>
          <a:off x="1816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60251</xdr:rowOff>
    </xdr:from>
    <xdr:ext cx="405111" cy="259045"/>
    <xdr:sp macro="" textlink="">
      <xdr:nvSpPr>
        <xdr:cNvPr id="92" name="n_4mainValue【道路】&#10;有形固定資産減価償却率">
          <a:extLst>
            <a:ext uri="{FF2B5EF4-FFF2-40B4-BE49-F238E27FC236}">
              <a16:creationId xmlns:a16="http://schemas.microsoft.com/office/drawing/2014/main" id="{80C73602-1F47-4163-B732-0A5CC836A021}"/>
            </a:ext>
          </a:extLst>
        </xdr:cNvPr>
        <xdr:cNvSpPr txBox="1"/>
      </xdr:nvSpPr>
      <xdr:spPr>
        <a:xfrm>
          <a:off x="927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DD31B68D-A373-44A0-93FD-14BAB30373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B2CFAE3B-E025-46E3-BBFF-521FF8A896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89EF91DE-654F-4B80-A335-3B7D1BAC9F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63AE5A1F-6BA1-42E4-9BB2-D14726C0EE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D06411D6-7EDF-4190-9231-D1A3290DC0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B9504E37-4849-4489-B01A-708EECF085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578FDEF6-549B-4D84-816D-8EDD51DF60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B1910B20-BBFB-4FE8-8C56-4A35AC05332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652EDF5F-38DC-4950-912B-9B79B66ADB3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8DF6D733-7F37-4E50-B2F7-92E47C6CEC7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9683720B-2A75-4C33-8DB3-3EBC63D0487D}"/>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17DF3837-A481-4659-8437-19CF73B3928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52261A42-66D0-4200-851B-B099422D5DAF}"/>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EF58ABD0-554A-44B8-AE2A-F4CBC02E187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BFF3350B-58D0-4055-BF3F-109A2B6D20C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4A0A963-BB2A-4338-A6AA-6C153FE8510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AE38E435-B768-4B18-B4AA-15B66BAAA07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C6E1EFC7-09E2-4B3B-951C-3DAB66E171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8799CFFD-D305-48E6-A04B-CFC641FB877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20593BF-A6A5-4443-BF30-61F97B6EC1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E0732FA5-3576-4644-9CA4-8CF67175AC3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BCA148E7-F52F-4880-B81C-67E8F7D2F9A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661CED64-44F4-45F4-876D-4B80165865B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4284D18-B436-4104-92A4-368DCE22ECE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124130</xdr:rowOff>
    </xdr:from>
    <xdr:to>
      <xdr:col>54</xdr:col>
      <xdr:colOff>189865</xdr:colOff>
      <xdr:row>42</xdr:row>
      <xdr:rowOff>133274</xdr:rowOff>
    </xdr:to>
    <xdr:cxnSp macro="">
      <xdr:nvCxnSpPr>
        <xdr:cNvPr id="117" name="直線コネクタ 116">
          <a:extLst>
            <a:ext uri="{FF2B5EF4-FFF2-40B4-BE49-F238E27FC236}">
              <a16:creationId xmlns:a16="http://schemas.microsoft.com/office/drawing/2014/main" id="{23E85765-8357-4607-9AC1-C551F524C107}"/>
            </a:ext>
          </a:extLst>
        </xdr:cNvPr>
        <xdr:cNvCxnSpPr/>
      </xdr:nvCxnSpPr>
      <xdr:spPr>
        <a:xfrm flipV="1">
          <a:off x="10476865" y="595343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137101</xdr:rowOff>
    </xdr:from>
    <xdr:ext cx="534377" cy="259045"/>
    <xdr:sp macro="" textlink="">
      <xdr:nvSpPr>
        <xdr:cNvPr id="118" name="【道路】&#10;一人当たり延長最小値テキスト">
          <a:extLst>
            <a:ext uri="{FF2B5EF4-FFF2-40B4-BE49-F238E27FC236}">
              <a16:creationId xmlns:a16="http://schemas.microsoft.com/office/drawing/2014/main" id="{CFBFA84B-19DE-4993-A7D2-C9CCFFB14398}"/>
            </a:ext>
          </a:extLst>
        </xdr:cNvPr>
        <xdr:cNvSpPr txBox="1"/>
      </xdr:nvSpPr>
      <xdr:spPr>
        <a:xfrm>
          <a:off x="10515600" y="73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133274</xdr:rowOff>
    </xdr:from>
    <xdr:to>
      <xdr:col>55</xdr:col>
      <xdr:colOff>88900</xdr:colOff>
      <xdr:row>42</xdr:row>
      <xdr:rowOff>133274</xdr:rowOff>
    </xdr:to>
    <xdr:cxnSp macro="">
      <xdr:nvCxnSpPr>
        <xdr:cNvPr id="119" name="直線コネクタ 118">
          <a:extLst>
            <a:ext uri="{FF2B5EF4-FFF2-40B4-BE49-F238E27FC236}">
              <a16:creationId xmlns:a16="http://schemas.microsoft.com/office/drawing/2014/main" id="{280497E7-3B08-436A-B91B-80E671C58868}"/>
            </a:ext>
          </a:extLst>
        </xdr:cNvPr>
        <xdr:cNvCxnSpPr/>
      </xdr:nvCxnSpPr>
      <xdr:spPr>
        <a:xfrm>
          <a:off x="10388600" y="73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70807</xdr:rowOff>
    </xdr:from>
    <xdr:ext cx="534377" cy="259045"/>
    <xdr:sp macro="" textlink="">
      <xdr:nvSpPr>
        <xdr:cNvPr id="120" name="【道路】&#10;一人当たり延長最大値テキスト">
          <a:extLst>
            <a:ext uri="{FF2B5EF4-FFF2-40B4-BE49-F238E27FC236}">
              <a16:creationId xmlns:a16="http://schemas.microsoft.com/office/drawing/2014/main" id="{1CCB852C-4B6C-4380-A516-448A92F07FD0}"/>
            </a:ext>
          </a:extLst>
        </xdr:cNvPr>
        <xdr:cNvSpPr txBox="1"/>
      </xdr:nvSpPr>
      <xdr:spPr>
        <a:xfrm>
          <a:off x="10515600" y="5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124130</xdr:rowOff>
    </xdr:from>
    <xdr:to>
      <xdr:col>55</xdr:col>
      <xdr:colOff>88900</xdr:colOff>
      <xdr:row>34</xdr:row>
      <xdr:rowOff>124130</xdr:rowOff>
    </xdr:to>
    <xdr:cxnSp macro="">
      <xdr:nvCxnSpPr>
        <xdr:cNvPr id="121" name="直線コネクタ 120">
          <a:extLst>
            <a:ext uri="{FF2B5EF4-FFF2-40B4-BE49-F238E27FC236}">
              <a16:creationId xmlns:a16="http://schemas.microsoft.com/office/drawing/2014/main" id="{D9B031EF-2A93-4896-8F9B-587E9CFD351D}"/>
            </a:ext>
          </a:extLst>
        </xdr:cNvPr>
        <xdr:cNvCxnSpPr/>
      </xdr:nvCxnSpPr>
      <xdr:spPr>
        <a:xfrm>
          <a:off x="10388600" y="595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11282</xdr:rowOff>
    </xdr:from>
    <xdr:ext cx="534377" cy="259045"/>
    <xdr:sp macro="" textlink="">
      <xdr:nvSpPr>
        <xdr:cNvPr id="122" name="【道路】&#10;一人当たり延長平均値テキスト">
          <a:extLst>
            <a:ext uri="{FF2B5EF4-FFF2-40B4-BE49-F238E27FC236}">
              <a16:creationId xmlns:a16="http://schemas.microsoft.com/office/drawing/2014/main" id="{B93E1E4D-B025-442D-89E4-0C479D7454A5}"/>
            </a:ext>
          </a:extLst>
        </xdr:cNvPr>
        <xdr:cNvSpPr txBox="1"/>
      </xdr:nvSpPr>
      <xdr:spPr>
        <a:xfrm>
          <a:off x="10515600" y="6697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159855</xdr:rowOff>
    </xdr:from>
    <xdr:to>
      <xdr:col>55</xdr:col>
      <xdr:colOff>50800</xdr:colOff>
      <xdr:row>40</xdr:row>
      <xdr:rowOff>90005</xdr:rowOff>
    </xdr:to>
    <xdr:sp macro="" textlink="">
      <xdr:nvSpPr>
        <xdr:cNvPr id="123" name="フローチャート: 判断 122">
          <a:extLst>
            <a:ext uri="{FF2B5EF4-FFF2-40B4-BE49-F238E27FC236}">
              <a16:creationId xmlns:a16="http://schemas.microsoft.com/office/drawing/2014/main" id="{CAC7150F-B090-4047-BE61-E27C9AD052A3}"/>
            </a:ext>
          </a:extLst>
        </xdr:cNvPr>
        <xdr:cNvSpPr/>
      </xdr:nvSpPr>
      <xdr:spPr>
        <a:xfrm>
          <a:off x="10426700" y="68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170732</xdr:rowOff>
    </xdr:from>
    <xdr:to>
      <xdr:col>50</xdr:col>
      <xdr:colOff>165100</xdr:colOff>
      <xdr:row>40</xdr:row>
      <xdr:rowOff>100882</xdr:rowOff>
    </xdr:to>
    <xdr:sp macro="" textlink="">
      <xdr:nvSpPr>
        <xdr:cNvPr id="124" name="フローチャート: 判断 123">
          <a:extLst>
            <a:ext uri="{FF2B5EF4-FFF2-40B4-BE49-F238E27FC236}">
              <a16:creationId xmlns:a16="http://schemas.microsoft.com/office/drawing/2014/main" id="{0A9E4FD1-C68C-4983-8537-C05EB6FFD1FB}"/>
            </a:ext>
          </a:extLst>
        </xdr:cNvPr>
        <xdr:cNvSpPr/>
      </xdr:nvSpPr>
      <xdr:spPr>
        <a:xfrm>
          <a:off x="9588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11188</xdr:rowOff>
    </xdr:from>
    <xdr:to>
      <xdr:col>46</xdr:col>
      <xdr:colOff>38100</xdr:colOff>
      <xdr:row>40</xdr:row>
      <xdr:rowOff>112788</xdr:rowOff>
    </xdr:to>
    <xdr:sp macro="" textlink="">
      <xdr:nvSpPr>
        <xdr:cNvPr id="125" name="フローチャート: 判断 124">
          <a:extLst>
            <a:ext uri="{FF2B5EF4-FFF2-40B4-BE49-F238E27FC236}">
              <a16:creationId xmlns:a16="http://schemas.microsoft.com/office/drawing/2014/main" id="{1EA20AF6-71BA-4A30-BEE4-B9E68B5E0260}"/>
            </a:ext>
          </a:extLst>
        </xdr:cNvPr>
        <xdr:cNvSpPr/>
      </xdr:nvSpPr>
      <xdr:spPr>
        <a:xfrm>
          <a:off x="8699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20142</xdr:rowOff>
    </xdr:from>
    <xdr:to>
      <xdr:col>41</xdr:col>
      <xdr:colOff>101600</xdr:colOff>
      <xdr:row>40</xdr:row>
      <xdr:rowOff>121742</xdr:rowOff>
    </xdr:to>
    <xdr:sp macro="" textlink="">
      <xdr:nvSpPr>
        <xdr:cNvPr id="126" name="フローチャート: 判断 125">
          <a:extLst>
            <a:ext uri="{FF2B5EF4-FFF2-40B4-BE49-F238E27FC236}">
              <a16:creationId xmlns:a16="http://schemas.microsoft.com/office/drawing/2014/main" id="{940C532A-2957-428B-81D6-6C3DDB9DD25E}"/>
            </a:ext>
          </a:extLst>
        </xdr:cNvPr>
        <xdr:cNvSpPr/>
      </xdr:nvSpPr>
      <xdr:spPr>
        <a:xfrm>
          <a:off x="7810500" y="68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32772</xdr:rowOff>
    </xdr:from>
    <xdr:to>
      <xdr:col>36</xdr:col>
      <xdr:colOff>165100</xdr:colOff>
      <xdr:row>40</xdr:row>
      <xdr:rowOff>134372</xdr:rowOff>
    </xdr:to>
    <xdr:sp macro="" textlink="">
      <xdr:nvSpPr>
        <xdr:cNvPr id="127" name="フローチャート: 判断 126">
          <a:extLst>
            <a:ext uri="{FF2B5EF4-FFF2-40B4-BE49-F238E27FC236}">
              <a16:creationId xmlns:a16="http://schemas.microsoft.com/office/drawing/2014/main" id="{2B3B604C-2DC9-4281-BC03-D77531C83A57}"/>
            </a:ext>
          </a:extLst>
        </xdr:cNvPr>
        <xdr:cNvSpPr/>
      </xdr:nvSpPr>
      <xdr:spPr>
        <a:xfrm>
          <a:off x="6921500" y="689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C2491DE-7B5A-4CD8-8CE4-6A35DE461A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0291FBA-2BD5-4B89-9494-D795CE5AC79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CDAD020-998E-4093-AE11-DC9EC40FCD7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AF49CB2-A1CF-4048-85D6-13D5463626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1A5E087-0091-4CD5-95B2-969321FE9E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99676</xdr:rowOff>
    </xdr:from>
    <xdr:to>
      <xdr:col>55</xdr:col>
      <xdr:colOff>50800</xdr:colOff>
      <xdr:row>41</xdr:row>
      <xdr:rowOff>29826</xdr:rowOff>
    </xdr:to>
    <xdr:sp macro="" textlink="">
      <xdr:nvSpPr>
        <xdr:cNvPr id="133" name="楕円 132">
          <a:extLst>
            <a:ext uri="{FF2B5EF4-FFF2-40B4-BE49-F238E27FC236}">
              <a16:creationId xmlns:a16="http://schemas.microsoft.com/office/drawing/2014/main" id="{D144F964-D708-4E5E-845F-FBF3A8030E21}"/>
            </a:ext>
          </a:extLst>
        </xdr:cNvPr>
        <xdr:cNvSpPr/>
      </xdr:nvSpPr>
      <xdr:spPr>
        <a:xfrm>
          <a:off x="10426700" y="695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78103</xdr:rowOff>
    </xdr:from>
    <xdr:ext cx="534377" cy="259045"/>
    <xdr:sp macro="" textlink="">
      <xdr:nvSpPr>
        <xdr:cNvPr id="134" name="【道路】&#10;一人当たり延長該当値テキスト">
          <a:extLst>
            <a:ext uri="{FF2B5EF4-FFF2-40B4-BE49-F238E27FC236}">
              <a16:creationId xmlns:a16="http://schemas.microsoft.com/office/drawing/2014/main" id="{C2DD0660-450E-46DD-A817-81A356397B30}"/>
            </a:ext>
          </a:extLst>
        </xdr:cNvPr>
        <xdr:cNvSpPr txBox="1"/>
      </xdr:nvSpPr>
      <xdr:spPr>
        <a:xfrm>
          <a:off x="10515600" y="6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101162</xdr:rowOff>
    </xdr:from>
    <xdr:to>
      <xdr:col>50</xdr:col>
      <xdr:colOff>165100</xdr:colOff>
      <xdr:row>41</xdr:row>
      <xdr:rowOff>31312</xdr:rowOff>
    </xdr:to>
    <xdr:sp macro="" textlink="">
      <xdr:nvSpPr>
        <xdr:cNvPr id="135" name="楕円 134">
          <a:extLst>
            <a:ext uri="{FF2B5EF4-FFF2-40B4-BE49-F238E27FC236}">
              <a16:creationId xmlns:a16="http://schemas.microsoft.com/office/drawing/2014/main" id="{E24138B2-A472-4784-979B-C13F03170D03}"/>
            </a:ext>
          </a:extLst>
        </xdr:cNvPr>
        <xdr:cNvSpPr/>
      </xdr:nvSpPr>
      <xdr:spPr>
        <a:xfrm>
          <a:off x="9588500" y="6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150476</xdr:rowOff>
    </xdr:from>
    <xdr:to>
      <xdr:col>55</xdr:col>
      <xdr:colOff>0</xdr:colOff>
      <xdr:row>40</xdr:row>
      <xdr:rowOff>151962</xdr:rowOff>
    </xdr:to>
    <xdr:cxnSp macro="">
      <xdr:nvCxnSpPr>
        <xdr:cNvPr id="136" name="直線コネクタ 135">
          <a:extLst>
            <a:ext uri="{FF2B5EF4-FFF2-40B4-BE49-F238E27FC236}">
              <a16:creationId xmlns:a16="http://schemas.microsoft.com/office/drawing/2014/main" id="{281C8D48-3E2A-460D-87EB-DA95A83BDBC5}"/>
            </a:ext>
          </a:extLst>
        </xdr:cNvPr>
        <xdr:cNvCxnSpPr/>
      </xdr:nvCxnSpPr>
      <xdr:spPr>
        <a:xfrm flipV="1">
          <a:off x="9639300" y="7008476"/>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114154</xdr:rowOff>
    </xdr:from>
    <xdr:to>
      <xdr:col>46</xdr:col>
      <xdr:colOff>38100</xdr:colOff>
      <xdr:row>42</xdr:row>
      <xdr:rowOff>44304</xdr:rowOff>
    </xdr:to>
    <xdr:sp macro="" textlink="">
      <xdr:nvSpPr>
        <xdr:cNvPr id="137" name="楕円 136">
          <a:extLst>
            <a:ext uri="{FF2B5EF4-FFF2-40B4-BE49-F238E27FC236}">
              <a16:creationId xmlns:a16="http://schemas.microsoft.com/office/drawing/2014/main" id="{B4A09DA8-90C1-45A6-9172-650B420AD492}"/>
            </a:ext>
          </a:extLst>
        </xdr:cNvPr>
        <xdr:cNvSpPr/>
      </xdr:nvSpPr>
      <xdr:spPr>
        <a:xfrm>
          <a:off x="8699500" y="71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151962</xdr:rowOff>
    </xdr:from>
    <xdr:to>
      <xdr:col>50</xdr:col>
      <xdr:colOff>114300</xdr:colOff>
      <xdr:row>41</xdr:row>
      <xdr:rowOff>164954</xdr:rowOff>
    </xdr:to>
    <xdr:cxnSp macro="">
      <xdr:nvCxnSpPr>
        <xdr:cNvPr id="138" name="直線コネクタ 137">
          <a:extLst>
            <a:ext uri="{FF2B5EF4-FFF2-40B4-BE49-F238E27FC236}">
              <a16:creationId xmlns:a16="http://schemas.microsoft.com/office/drawing/2014/main" id="{C1D211D4-BF72-4227-86D6-002387FE5304}"/>
            </a:ext>
          </a:extLst>
        </xdr:cNvPr>
        <xdr:cNvCxnSpPr/>
      </xdr:nvCxnSpPr>
      <xdr:spPr>
        <a:xfrm flipV="1">
          <a:off x="8750300" y="7009962"/>
          <a:ext cx="889000" cy="1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129642</xdr:rowOff>
    </xdr:from>
    <xdr:to>
      <xdr:col>41</xdr:col>
      <xdr:colOff>101600</xdr:colOff>
      <xdr:row>42</xdr:row>
      <xdr:rowOff>59792</xdr:rowOff>
    </xdr:to>
    <xdr:sp macro="" textlink="">
      <xdr:nvSpPr>
        <xdr:cNvPr id="139" name="楕円 138">
          <a:extLst>
            <a:ext uri="{FF2B5EF4-FFF2-40B4-BE49-F238E27FC236}">
              <a16:creationId xmlns:a16="http://schemas.microsoft.com/office/drawing/2014/main" id="{06B50F7A-756C-4070-B7FF-A783AF7D7868}"/>
            </a:ext>
          </a:extLst>
        </xdr:cNvPr>
        <xdr:cNvSpPr/>
      </xdr:nvSpPr>
      <xdr:spPr>
        <a:xfrm>
          <a:off x="7810500" y="71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164954</xdr:rowOff>
    </xdr:from>
    <xdr:to>
      <xdr:col>45</xdr:col>
      <xdr:colOff>177800</xdr:colOff>
      <xdr:row>42</xdr:row>
      <xdr:rowOff>8992</xdr:rowOff>
    </xdr:to>
    <xdr:cxnSp macro="">
      <xdr:nvCxnSpPr>
        <xdr:cNvPr id="140" name="直線コネクタ 139">
          <a:extLst>
            <a:ext uri="{FF2B5EF4-FFF2-40B4-BE49-F238E27FC236}">
              <a16:creationId xmlns:a16="http://schemas.microsoft.com/office/drawing/2014/main" id="{D639FB91-DFCC-496E-B4CA-5DF1E85524C3}"/>
            </a:ext>
          </a:extLst>
        </xdr:cNvPr>
        <xdr:cNvCxnSpPr/>
      </xdr:nvCxnSpPr>
      <xdr:spPr>
        <a:xfrm flipV="1">
          <a:off x="7861300" y="7194404"/>
          <a:ext cx="8890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4026</xdr:rowOff>
    </xdr:from>
    <xdr:to>
      <xdr:col>36</xdr:col>
      <xdr:colOff>165100</xdr:colOff>
      <xdr:row>41</xdr:row>
      <xdr:rowOff>105626</xdr:rowOff>
    </xdr:to>
    <xdr:sp macro="" textlink="">
      <xdr:nvSpPr>
        <xdr:cNvPr id="141" name="楕円 140">
          <a:extLst>
            <a:ext uri="{FF2B5EF4-FFF2-40B4-BE49-F238E27FC236}">
              <a16:creationId xmlns:a16="http://schemas.microsoft.com/office/drawing/2014/main" id="{6862106A-51B4-4525-8B81-D67B4C762ED2}"/>
            </a:ext>
          </a:extLst>
        </xdr:cNvPr>
        <xdr:cNvSpPr/>
      </xdr:nvSpPr>
      <xdr:spPr>
        <a:xfrm>
          <a:off x="6921500" y="70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54826</xdr:rowOff>
    </xdr:from>
    <xdr:to>
      <xdr:col>41</xdr:col>
      <xdr:colOff>50800</xdr:colOff>
      <xdr:row>42</xdr:row>
      <xdr:rowOff>8992</xdr:rowOff>
    </xdr:to>
    <xdr:cxnSp macro="">
      <xdr:nvCxnSpPr>
        <xdr:cNvPr id="142" name="直線コネクタ 141">
          <a:extLst>
            <a:ext uri="{FF2B5EF4-FFF2-40B4-BE49-F238E27FC236}">
              <a16:creationId xmlns:a16="http://schemas.microsoft.com/office/drawing/2014/main" id="{503D2FAD-40DB-4906-AE61-B08B7E0997B9}"/>
            </a:ext>
          </a:extLst>
        </xdr:cNvPr>
        <xdr:cNvCxnSpPr/>
      </xdr:nvCxnSpPr>
      <xdr:spPr>
        <a:xfrm>
          <a:off x="6972300" y="7084276"/>
          <a:ext cx="889000" cy="1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117409</xdr:rowOff>
    </xdr:from>
    <xdr:ext cx="534377" cy="259045"/>
    <xdr:sp macro="" textlink="">
      <xdr:nvSpPr>
        <xdr:cNvPr id="143" name="n_1aveValue【道路】&#10;一人当たり延長">
          <a:extLst>
            <a:ext uri="{FF2B5EF4-FFF2-40B4-BE49-F238E27FC236}">
              <a16:creationId xmlns:a16="http://schemas.microsoft.com/office/drawing/2014/main" id="{4BDC357A-4A80-45CB-990E-84A9941C5840}"/>
            </a:ext>
          </a:extLst>
        </xdr:cNvPr>
        <xdr:cNvSpPr txBox="1"/>
      </xdr:nvSpPr>
      <xdr:spPr>
        <a:xfrm>
          <a:off x="93594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129315</xdr:rowOff>
    </xdr:from>
    <xdr:ext cx="534377" cy="259045"/>
    <xdr:sp macro="" textlink="">
      <xdr:nvSpPr>
        <xdr:cNvPr id="144" name="n_2aveValue【道路】&#10;一人当たり延長">
          <a:extLst>
            <a:ext uri="{FF2B5EF4-FFF2-40B4-BE49-F238E27FC236}">
              <a16:creationId xmlns:a16="http://schemas.microsoft.com/office/drawing/2014/main" id="{74D53A2A-177D-4815-9238-0A56A45B4223}"/>
            </a:ext>
          </a:extLst>
        </xdr:cNvPr>
        <xdr:cNvSpPr txBox="1"/>
      </xdr:nvSpPr>
      <xdr:spPr>
        <a:xfrm>
          <a:off x="8483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138269</xdr:rowOff>
    </xdr:from>
    <xdr:ext cx="534377" cy="259045"/>
    <xdr:sp macro="" textlink="">
      <xdr:nvSpPr>
        <xdr:cNvPr id="145" name="n_3aveValue【道路】&#10;一人当たり延長">
          <a:extLst>
            <a:ext uri="{FF2B5EF4-FFF2-40B4-BE49-F238E27FC236}">
              <a16:creationId xmlns:a16="http://schemas.microsoft.com/office/drawing/2014/main" id="{3B53A74E-C891-4B15-8E5D-49AF07700A5A}"/>
            </a:ext>
          </a:extLst>
        </xdr:cNvPr>
        <xdr:cNvSpPr txBox="1"/>
      </xdr:nvSpPr>
      <xdr:spPr>
        <a:xfrm>
          <a:off x="7594111" y="66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150899</xdr:rowOff>
    </xdr:from>
    <xdr:ext cx="534377" cy="259045"/>
    <xdr:sp macro="" textlink="">
      <xdr:nvSpPr>
        <xdr:cNvPr id="146" name="n_4aveValue【道路】&#10;一人当たり延長">
          <a:extLst>
            <a:ext uri="{FF2B5EF4-FFF2-40B4-BE49-F238E27FC236}">
              <a16:creationId xmlns:a16="http://schemas.microsoft.com/office/drawing/2014/main" id="{5066B3EF-EA13-4B72-85F0-87305948AA4B}"/>
            </a:ext>
          </a:extLst>
        </xdr:cNvPr>
        <xdr:cNvSpPr txBox="1"/>
      </xdr:nvSpPr>
      <xdr:spPr>
        <a:xfrm>
          <a:off x="6705111" y="66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22439</xdr:rowOff>
    </xdr:from>
    <xdr:ext cx="534377" cy="259045"/>
    <xdr:sp macro="" textlink="">
      <xdr:nvSpPr>
        <xdr:cNvPr id="147" name="n_1mainValue【道路】&#10;一人当たり延長">
          <a:extLst>
            <a:ext uri="{FF2B5EF4-FFF2-40B4-BE49-F238E27FC236}">
              <a16:creationId xmlns:a16="http://schemas.microsoft.com/office/drawing/2014/main" id="{F6937429-A6A5-42C3-9B77-83B09BF5C478}"/>
            </a:ext>
          </a:extLst>
        </xdr:cNvPr>
        <xdr:cNvSpPr txBox="1"/>
      </xdr:nvSpPr>
      <xdr:spPr>
        <a:xfrm>
          <a:off x="9359411" y="7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35431</xdr:rowOff>
    </xdr:from>
    <xdr:ext cx="534377" cy="259045"/>
    <xdr:sp macro="" textlink="">
      <xdr:nvSpPr>
        <xdr:cNvPr id="148" name="n_2mainValue【道路】&#10;一人当たり延長">
          <a:extLst>
            <a:ext uri="{FF2B5EF4-FFF2-40B4-BE49-F238E27FC236}">
              <a16:creationId xmlns:a16="http://schemas.microsoft.com/office/drawing/2014/main" id="{13E9D33F-F2D9-4867-84AC-EA4DB9BEC4C5}"/>
            </a:ext>
          </a:extLst>
        </xdr:cNvPr>
        <xdr:cNvSpPr txBox="1"/>
      </xdr:nvSpPr>
      <xdr:spPr>
        <a:xfrm>
          <a:off x="8483111" y="723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50919</xdr:rowOff>
    </xdr:from>
    <xdr:ext cx="534377" cy="259045"/>
    <xdr:sp macro="" textlink="">
      <xdr:nvSpPr>
        <xdr:cNvPr id="149" name="n_3mainValue【道路】&#10;一人当たり延長">
          <a:extLst>
            <a:ext uri="{FF2B5EF4-FFF2-40B4-BE49-F238E27FC236}">
              <a16:creationId xmlns:a16="http://schemas.microsoft.com/office/drawing/2014/main" id="{61F75082-B1B9-46F3-B398-A0688DE56C3E}"/>
            </a:ext>
          </a:extLst>
        </xdr:cNvPr>
        <xdr:cNvSpPr txBox="1"/>
      </xdr:nvSpPr>
      <xdr:spPr>
        <a:xfrm>
          <a:off x="7594111" y="725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96753</xdr:rowOff>
    </xdr:from>
    <xdr:ext cx="534377" cy="259045"/>
    <xdr:sp macro="" textlink="">
      <xdr:nvSpPr>
        <xdr:cNvPr id="150" name="n_4mainValue【道路】&#10;一人当たり延長">
          <a:extLst>
            <a:ext uri="{FF2B5EF4-FFF2-40B4-BE49-F238E27FC236}">
              <a16:creationId xmlns:a16="http://schemas.microsoft.com/office/drawing/2014/main" id="{404254EF-D87D-4CFB-B81E-3AA87C2505DB}"/>
            </a:ext>
          </a:extLst>
        </xdr:cNvPr>
        <xdr:cNvSpPr txBox="1"/>
      </xdr:nvSpPr>
      <xdr:spPr>
        <a:xfrm>
          <a:off x="6705111" y="71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5A9D115-2C2B-4480-B099-67279448F0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BAE6D98-8725-419E-BDCC-F365AE4004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D7B2168-FEBB-4541-9B8E-752A6DD033A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832A0E3-CF22-4E28-A8FC-63F2525EEF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F685908-BB7E-4E16-9B26-531C6325F9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23D1AF7-2405-4BF9-A80E-554CE23DB2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34035BF7-7084-4808-9EC8-B8DB8461AF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398A697-E5D0-4D5D-9DBC-9FFC5FF8E7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4011537-F416-460C-B099-7F54964368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EB9CEA9-6DA9-4DF5-8B96-55EE3AD814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64C2C0D-B86C-474F-8D33-C7AED0DE2BF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C124D83F-6D7F-4DC4-8B7F-0664A2B1E3F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6DCD866-CB93-4962-9EFE-3143B5F89FB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DCC620E3-6558-4A1A-A41D-B11FEBC8CC4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3185BC8-9BC2-44A7-88E0-52967768B8A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EF87D641-145A-4514-B3C0-2563BFE5539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F8ECDD19-539C-4458-AF7B-C389672BC4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981A77D-0573-4371-BFF8-BE7EBF612D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18DF9924-FDAE-4ED5-B37F-5375C476922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B4692F98-B714-4E26-A77A-CB49AAB02DB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7ED91CE3-C4BA-4BDF-9DC7-BDF33ADED5C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2C438D9-9232-467B-A367-B10D891E45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D445D16-3663-4673-8361-9BC214AA708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DBCF0166-8610-493C-B406-DA342F17D7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142875</xdr:rowOff>
    </xdr:from>
    <xdr:to>
      <xdr:col>24</xdr:col>
      <xdr:colOff>62865</xdr:colOff>
      <xdr:row>63</xdr:row>
      <xdr:rowOff>142875</xdr:rowOff>
    </xdr:to>
    <xdr:cxnSp macro="">
      <xdr:nvCxnSpPr>
        <xdr:cNvPr id="175" name="直線コネクタ 174">
          <a:extLst>
            <a:ext uri="{FF2B5EF4-FFF2-40B4-BE49-F238E27FC236}">
              <a16:creationId xmlns:a16="http://schemas.microsoft.com/office/drawing/2014/main" id="{34AA7FE3-3BF7-4D8C-88FD-7078505E31A8}"/>
            </a:ext>
          </a:extLst>
        </xdr:cNvPr>
        <xdr:cNvCxnSpPr/>
      </xdr:nvCxnSpPr>
      <xdr:spPr>
        <a:xfrm flipV="1">
          <a:off x="4634865" y="97440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55203BB7-FA50-4826-B957-9AD4E19EA51E}"/>
            </a:ext>
          </a:extLst>
        </xdr:cNvPr>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7" name="直線コネクタ 176">
          <a:extLst>
            <a:ext uri="{FF2B5EF4-FFF2-40B4-BE49-F238E27FC236}">
              <a16:creationId xmlns:a16="http://schemas.microsoft.com/office/drawing/2014/main" id="{A69B9A9D-7579-4421-8690-CAE1268346BB}"/>
            </a:ext>
          </a:extLst>
        </xdr:cNvPr>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89552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5D5DD504-87B8-4FEE-B146-BAF6AF9E8C4B}"/>
            </a:ext>
          </a:extLst>
        </xdr:cNvPr>
        <xdr:cNvSpPr txBox="1"/>
      </xdr:nvSpPr>
      <xdr:spPr>
        <a:xfrm>
          <a:off x="4673600" y="951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142875</xdr:rowOff>
    </xdr:from>
    <xdr:to>
      <xdr:col>24</xdr:col>
      <xdr:colOff>152400</xdr:colOff>
      <xdr:row>56</xdr:row>
      <xdr:rowOff>142875</xdr:rowOff>
    </xdr:to>
    <xdr:cxnSp macro="">
      <xdr:nvCxnSpPr>
        <xdr:cNvPr id="179" name="直線コネクタ 178">
          <a:extLst>
            <a:ext uri="{FF2B5EF4-FFF2-40B4-BE49-F238E27FC236}">
              <a16:creationId xmlns:a16="http://schemas.microsoft.com/office/drawing/2014/main" id="{FB3F8F3C-D4A6-4D3E-88D4-0CBE6D8F6D2A}"/>
            </a:ext>
          </a:extLst>
        </xdr:cNvPr>
        <xdr:cNvCxnSpPr/>
      </xdr:nvCxnSpPr>
      <xdr:spPr>
        <a:xfrm>
          <a:off x="4546600" y="974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5F669B5-6AEE-4EF9-8814-ED779431E206}"/>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81" name="フローチャート: 判断 180">
          <a:extLst>
            <a:ext uri="{FF2B5EF4-FFF2-40B4-BE49-F238E27FC236}">
              <a16:creationId xmlns:a16="http://schemas.microsoft.com/office/drawing/2014/main" id="{15155E5A-4E9A-4089-B158-836A75FC647E}"/>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82" name="フローチャート: 判断 181">
          <a:extLst>
            <a:ext uri="{FF2B5EF4-FFF2-40B4-BE49-F238E27FC236}">
              <a16:creationId xmlns:a16="http://schemas.microsoft.com/office/drawing/2014/main" id="{26EEE5BF-E57C-48BF-8F69-7FC892C68329}"/>
            </a:ext>
          </a:extLst>
        </xdr:cNvPr>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83" name="フローチャート: 判断 182">
          <a:extLst>
            <a:ext uri="{FF2B5EF4-FFF2-40B4-BE49-F238E27FC236}">
              <a16:creationId xmlns:a16="http://schemas.microsoft.com/office/drawing/2014/main" id="{C69974B1-C443-4B26-9921-6AD159A37E39}"/>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84" name="フローチャート: 判断 183">
          <a:extLst>
            <a:ext uri="{FF2B5EF4-FFF2-40B4-BE49-F238E27FC236}">
              <a16:creationId xmlns:a16="http://schemas.microsoft.com/office/drawing/2014/main" id="{D2652D27-EAC3-45CC-B71B-739A6059D29D}"/>
            </a:ext>
          </a:extLst>
        </xdr:cNvPr>
        <xdr:cNvSpPr/>
      </xdr:nvSpPr>
      <xdr:spPr>
        <a:xfrm>
          <a:off x="1968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4445</xdr:rowOff>
    </xdr:from>
    <xdr:to>
      <xdr:col>6</xdr:col>
      <xdr:colOff>38100</xdr:colOff>
      <xdr:row>59</xdr:row>
      <xdr:rowOff>106045</xdr:rowOff>
    </xdr:to>
    <xdr:sp macro="" textlink="">
      <xdr:nvSpPr>
        <xdr:cNvPr id="185" name="フローチャート: 判断 184">
          <a:extLst>
            <a:ext uri="{FF2B5EF4-FFF2-40B4-BE49-F238E27FC236}">
              <a16:creationId xmlns:a16="http://schemas.microsoft.com/office/drawing/2014/main" id="{1393D4FE-C530-419B-B82C-525F25C1668C}"/>
            </a:ext>
          </a:extLst>
        </xdr:cNvPr>
        <xdr:cNvSpPr/>
      </xdr:nvSpPr>
      <xdr:spPr>
        <a:xfrm>
          <a:off x="1079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E93D7B-21D9-40D7-93F3-F3F87A8323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0A999DF-CC34-42F0-A464-22C858AD41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2F98F2-06B1-4154-A254-8CD505EB895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373CE2-7DEE-4D7C-92A4-DCDA531BB5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7FC0E13-C821-47E9-B294-ACD7CA1815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137795</xdr:rowOff>
    </xdr:from>
    <xdr:to>
      <xdr:col>24</xdr:col>
      <xdr:colOff>114300</xdr:colOff>
      <xdr:row>61</xdr:row>
      <xdr:rowOff>67945</xdr:rowOff>
    </xdr:to>
    <xdr:sp macro="" textlink="">
      <xdr:nvSpPr>
        <xdr:cNvPr id="191" name="楕円 190">
          <a:extLst>
            <a:ext uri="{FF2B5EF4-FFF2-40B4-BE49-F238E27FC236}">
              <a16:creationId xmlns:a16="http://schemas.microsoft.com/office/drawing/2014/main" id="{6F960699-9F8F-405E-A3A2-894008A49839}"/>
            </a:ext>
          </a:extLst>
        </xdr:cNvPr>
        <xdr:cNvSpPr/>
      </xdr:nvSpPr>
      <xdr:spPr>
        <a:xfrm>
          <a:off x="4584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116222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DC73BAE0-663D-4930-A572-F778C78BA7DB}"/>
            </a:ext>
          </a:extLst>
        </xdr:cNvPr>
        <xdr:cNvSpPr txBox="1"/>
      </xdr:nvSpPr>
      <xdr:spPr>
        <a:xfrm>
          <a:off x="4673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141605</xdr:rowOff>
    </xdr:from>
    <xdr:to>
      <xdr:col>20</xdr:col>
      <xdr:colOff>38100</xdr:colOff>
      <xdr:row>61</xdr:row>
      <xdr:rowOff>71755</xdr:rowOff>
    </xdr:to>
    <xdr:sp macro="" textlink="">
      <xdr:nvSpPr>
        <xdr:cNvPr id="193" name="楕円 192">
          <a:extLst>
            <a:ext uri="{FF2B5EF4-FFF2-40B4-BE49-F238E27FC236}">
              <a16:creationId xmlns:a16="http://schemas.microsoft.com/office/drawing/2014/main" id="{E84DAD93-E248-4C51-97EC-9EA86EE43638}"/>
            </a:ext>
          </a:extLst>
        </xdr:cNvPr>
        <xdr:cNvSpPr/>
      </xdr:nvSpPr>
      <xdr:spPr>
        <a:xfrm>
          <a:off x="3746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20955</xdr:rowOff>
    </xdr:to>
    <xdr:cxnSp macro="">
      <xdr:nvCxnSpPr>
        <xdr:cNvPr id="194" name="直線コネクタ 193">
          <a:extLst>
            <a:ext uri="{FF2B5EF4-FFF2-40B4-BE49-F238E27FC236}">
              <a16:creationId xmlns:a16="http://schemas.microsoft.com/office/drawing/2014/main" id="{436B227E-1591-4D25-9779-07080F88661E}"/>
            </a:ext>
          </a:extLst>
        </xdr:cNvPr>
        <xdr:cNvCxnSpPr/>
      </xdr:nvCxnSpPr>
      <xdr:spPr>
        <a:xfrm flipV="1">
          <a:off x="3797300" y="104755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130175</xdr:rowOff>
    </xdr:from>
    <xdr:to>
      <xdr:col>15</xdr:col>
      <xdr:colOff>101600</xdr:colOff>
      <xdr:row>61</xdr:row>
      <xdr:rowOff>60325</xdr:rowOff>
    </xdr:to>
    <xdr:sp macro="" textlink="">
      <xdr:nvSpPr>
        <xdr:cNvPr id="195" name="楕円 194">
          <a:extLst>
            <a:ext uri="{FF2B5EF4-FFF2-40B4-BE49-F238E27FC236}">
              <a16:creationId xmlns:a16="http://schemas.microsoft.com/office/drawing/2014/main" id="{99DA08FE-F595-4302-9184-B8BEDB5265FC}"/>
            </a:ext>
          </a:extLst>
        </xdr:cNvPr>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20955</xdr:rowOff>
    </xdr:to>
    <xdr:cxnSp macro="">
      <xdr:nvCxnSpPr>
        <xdr:cNvPr id="196" name="直線コネクタ 195">
          <a:extLst>
            <a:ext uri="{FF2B5EF4-FFF2-40B4-BE49-F238E27FC236}">
              <a16:creationId xmlns:a16="http://schemas.microsoft.com/office/drawing/2014/main" id="{D66A112A-2177-451D-A4CA-85D5DA829730}"/>
            </a:ext>
          </a:extLst>
        </xdr:cNvPr>
        <xdr:cNvCxnSpPr/>
      </xdr:nvCxnSpPr>
      <xdr:spPr>
        <a:xfrm>
          <a:off x="2908300" y="10467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99695</xdr:rowOff>
    </xdr:from>
    <xdr:to>
      <xdr:col>10</xdr:col>
      <xdr:colOff>165100</xdr:colOff>
      <xdr:row>61</xdr:row>
      <xdr:rowOff>29845</xdr:rowOff>
    </xdr:to>
    <xdr:sp macro="" textlink="">
      <xdr:nvSpPr>
        <xdr:cNvPr id="197" name="楕円 196">
          <a:extLst>
            <a:ext uri="{FF2B5EF4-FFF2-40B4-BE49-F238E27FC236}">
              <a16:creationId xmlns:a16="http://schemas.microsoft.com/office/drawing/2014/main" id="{7500ABC3-F256-4906-98E6-981918D0FCA1}"/>
            </a:ext>
          </a:extLst>
        </xdr:cNvPr>
        <xdr:cNvSpPr/>
      </xdr:nvSpPr>
      <xdr:spPr>
        <a:xfrm>
          <a:off x="1968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61</xdr:row>
      <xdr:rowOff>9525</xdr:rowOff>
    </xdr:to>
    <xdr:cxnSp macro="">
      <xdr:nvCxnSpPr>
        <xdr:cNvPr id="198" name="直線コネクタ 197">
          <a:extLst>
            <a:ext uri="{FF2B5EF4-FFF2-40B4-BE49-F238E27FC236}">
              <a16:creationId xmlns:a16="http://schemas.microsoft.com/office/drawing/2014/main" id="{4549BCE1-D98E-42E0-B7A4-8EB4B6019994}"/>
            </a:ext>
          </a:extLst>
        </xdr:cNvPr>
        <xdr:cNvCxnSpPr/>
      </xdr:nvCxnSpPr>
      <xdr:spPr>
        <a:xfrm>
          <a:off x="2019300" y="10437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71120</xdr:rowOff>
    </xdr:from>
    <xdr:to>
      <xdr:col>6</xdr:col>
      <xdr:colOff>38100</xdr:colOff>
      <xdr:row>61</xdr:row>
      <xdr:rowOff>1270</xdr:rowOff>
    </xdr:to>
    <xdr:sp macro="" textlink="">
      <xdr:nvSpPr>
        <xdr:cNvPr id="199" name="楕円 198">
          <a:extLst>
            <a:ext uri="{FF2B5EF4-FFF2-40B4-BE49-F238E27FC236}">
              <a16:creationId xmlns:a16="http://schemas.microsoft.com/office/drawing/2014/main" id="{7954D635-0E56-472D-930A-5B00D12F2CC1}"/>
            </a:ext>
          </a:extLst>
        </xdr:cNvPr>
        <xdr:cNvSpPr/>
      </xdr:nvSpPr>
      <xdr:spPr>
        <a:xfrm>
          <a:off x="1079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121920</xdr:rowOff>
    </xdr:from>
    <xdr:to>
      <xdr:col>10</xdr:col>
      <xdr:colOff>114300</xdr:colOff>
      <xdr:row>60</xdr:row>
      <xdr:rowOff>150495</xdr:rowOff>
    </xdr:to>
    <xdr:cxnSp macro="">
      <xdr:nvCxnSpPr>
        <xdr:cNvPr id="200" name="直線コネクタ 199">
          <a:extLst>
            <a:ext uri="{FF2B5EF4-FFF2-40B4-BE49-F238E27FC236}">
              <a16:creationId xmlns:a16="http://schemas.microsoft.com/office/drawing/2014/main" id="{CC36D373-1180-4572-8E05-9F3C3A07CB75}"/>
            </a:ext>
          </a:extLst>
        </xdr:cNvPr>
        <xdr:cNvCxnSpPr/>
      </xdr:nvCxnSpPr>
      <xdr:spPr>
        <a:xfrm>
          <a:off x="1130300" y="104089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57802</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8E6E15A-60E3-45A8-A0FA-536BBDE76BE6}"/>
            </a:ext>
          </a:extLst>
        </xdr:cNvPr>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9E953288-3CE2-4015-A5FB-207826770821}"/>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ABCFC0BD-37E6-4416-906C-1712F1E1965B}"/>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122572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601CB74-8940-4B6D-9683-549DF8FDE3A1}"/>
            </a:ext>
          </a:extLst>
        </xdr:cNvPr>
        <xdr:cNvSpPr txBox="1"/>
      </xdr:nvSpPr>
      <xdr:spPr>
        <a:xfrm>
          <a:off x="927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62882</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FEE78A17-C9AA-4E51-8C2F-14D25B8FDA88}"/>
            </a:ext>
          </a:extLst>
        </xdr:cNvPr>
        <xdr:cNvSpPr txBox="1"/>
      </xdr:nvSpPr>
      <xdr:spPr>
        <a:xfrm>
          <a:off x="3582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51452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59381874-8D26-42D2-9437-2B7575D9E0AD}"/>
            </a:ext>
          </a:extLst>
        </xdr:cNvPr>
        <xdr:cNvSpPr txBox="1"/>
      </xdr:nvSpPr>
      <xdr:spPr>
        <a:xfrm>
          <a:off x="2705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20972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D0283B6-4E27-4772-A3DF-7BAEEE5FF13F}"/>
            </a:ext>
          </a:extLst>
        </xdr:cNvPr>
        <xdr:cNvSpPr txBox="1"/>
      </xdr:nvSpPr>
      <xdr:spPr>
        <a:xfrm>
          <a:off x="1816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163847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98CBB55-0F4E-4BF7-ADEC-8C4F7E97067E}"/>
            </a:ext>
          </a:extLst>
        </xdr:cNvPr>
        <xdr:cNvSpPr txBox="1"/>
      </xdr:nvSpPr>
      <xdr:spPr>
        <a:xfrm>
          <a:off x="927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89ED10D-8E7A-43AC-956A-FA03377449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BD1A4C0-8F88-40CC-844D-5D844F7148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F7BB586A-0033-4599-98D0-FDD2124A0F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B52B5EB-01E0-45BC-ACA3-6C0BC0B5BC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A0BBBB2-23ED-458D-B3DF-3F0212F5B73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B06C796-DC45-46B9-9FE2-8D9355D9D5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335F96D-8B74-4CD3-94E9-900FA4E2D2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B867A9D-9038-446D-B2A3-DE00360224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D190AEB-D3F4-4524-B486-B263D6610E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BD274D7-55D5-47AE-8A41-F350269673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932BF81-0E62-4579-8011-81F05D318C2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92781457-003A-4D03-AAD3-29A022E9833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2C65FF90-96CC-4C28-8C98-150BB547CCE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41924F5B-BBAA-4F27-A970-0A1217FDC88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929967D-B410-41A8-98BA-54B6F51BD7E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9995100-89B5-4ABB-92B7-D2819AF7141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FD97A0B7-F417-48A3-9093-CDF35E2E149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D6A7AC39-8284-4B2E-9362-5CDE2C50F96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8D603BAC-525B-4EAE-9B75-DA1B68A3DD4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a:extLst>
            <a:ext uri="{FF2B5EF4-FFF2-40B4-BE49-F238E27FC236}">
              <a16:creationId xmlns:a16="http://schemas.microsoft.com/office/drawing/2014/main" id="{3250AD3B-5B1C-4867-A316-27A2A9E3BC8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80D7FE9F-E514-408A-B3BA-902451E6C60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2542A45D-F4B5-43C0-9963-6101D4C4607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11690090-6C5D-4AF3-A621-9049AF4A99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E1ACF08C-2994-41FF-ACBA-1D10A3C0B4B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36F5626A-BFFB-49A0-A9DB-171611F784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112292</xdr:rowOff>
    </xdr:from>
    <xdr:to>
      <xdr:col>54</xdr:col>
      <xdr:colOff>189865</xdr:colOff>
      <xdr:row>64</xdr:row>
      <xdr:rowOff>107898</xdr:rowOff>
    </xdr:to>
    <xdr:cxnSp macro="">
      <xdr:nvCxnSpPr>
        <xdr:cNvPr id="234" name="直線コネクタ 233">
          <a:extLst>
            <a:ext uri="{FF2B5EF4-FFF2-40B4-BE49-F238E27FC236}">
              <a16:creationId xmlns:a16="http://schemas.microsoft.com/office/drawing/2014/main" id="{9C410724-783C-4518-933D-455BBEAC79DE}"/>
            </a:ext>
          </a:extLst>
        </xdr:cNvPr>
        <xdr:cNvCxnSpPr/>
      </xdr:nvCxnSpPr>
      <xdr:spPr>
        <a:xfrm flipV="1">
          <a:off x="10476865" y="9542042"/>
          <a:ext cx="0" cy="15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111725</xdr:rowOff>
    </xdr:from>
    <xdr:ext cx="534377" cy="259045"/>
    <xdr:sp macro="" textlink="">
      <xdr:nvSpPr>
        <xdr:cNvPr id="235" name="【橋りょう・トンネル】&#10;一人当たり有形固定資産（償却資産）額最小値テキスト">
          <a:extLst>
            <a:ext uri="{FF2B5EF4-FFF2-40B4-BE49-F238E27FC236}">
              <a16:creationId xmlns:a16="http://schemas.microsoft.com/office/drawing/2014/main" id="{5EA592B8-C1C5-4A9A-AC27-64AE0B830D45}"/>
            </a:ext>
          </a:extLst>
        </xdr:cNvPr>
        <xdr:cNvSpPr txBox="1"/>
      </xdr:nvSpPr>
      <xdr:spPr>
        <a:xfrm>
          <a:off x="10515600" y="110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107898</xdr:rowOff>
    </xdr:from>
    <xdr:to>
      <xdr:col>55</xdr:col>
      <xdr:colOff>88900</xdr:colOff>
      <xdr:row>64</xdr:row>
      <xdr:rowOff>107898</xdr:rowOff>
    </xdr:to>
    <xdr:cxnSp macro="">
      <xdr:nvCxnSpPr>
        <xdr:cNvPr id="236" name="直線コネクタ 235">
          <a:extLst>
            <a:ext uri="{FF2B5EF4-FFF2-40B4-BE49-F238E27FC236}">
              <a16:creationId xmlns:a16="http://schemas.microsoft.com/office/drawing/2014/main" id="{71874129-9B0D-4FCB-B256-887E3DB06D5C}"/>
            </a:ext>
          </a:extLst>
        </xdr:cNvPr>
        <xdr:cNvCxnSpPr/>
      </xdr:nvCxnSpPr>
      <xdr:spPr>
        <a:xfrm>
          <a:off x="10388600" y="1108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58969</xdr:rowOff>
    </xdr:from>
    <xdr:ext cx="690189" cy="259045"/>
    <xdr:sp macro="" textlink="">
      <xdr:nvSpPr>
        <xdr:cNvPr id="237" name="【橋りょう・トンネル】&#10;一人当たり有形固定資産（償却資産）額最大値テキスト">
          <a:extLst>
            <a:ext uri="{FF2B5EF4-FFF2-40B4-BE49-F238E27FC236}">
              <a16:creationId xmlns:a16="http://schemas.microsoft.com/office/drawing/2014/main" id="{A8413387-79C0-499C-901C-3890FAD7BFED}"/>
            </a:ext>
          </a:extLst>
        </xdr:cNvPr>
        <xdr:cNvSpPr txBox="1"/>
      </xdr:nvSpPr>
      <xdr:spPr>
        <a:xfrm>
          <a:off x="10515600" y="9317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112292</xdr:rowOff>
    </xdr:from>
    <xdr:to>
      <xdr:col>55</xdr:col>
      <xdr:colOff>88900</xdr:colOff>
      <xdr:row>55</xdr:row>
      <xdr:rowOff>112292</xdr:rowOff>
    </xdr:to>
    <xdr:cxnSp macro="">
      <xdr:nvCxnSpPr>
        <xdr:cNvPr id="238" name="直線コネクタ 237">
          <a:extLst>
            <a:ext uri="{FF2B5EF4-FFF2-40B4-BE49-F238E27FC236}">
              <a16:creationId xmlns:a16="http://schemas.microsoft.com/office/drawing/2014/main" id="{EC2659EF-4CE0-4B47-B434-F698E3398ABE}"/>
            </a:ext>
          </a:extLst>
        </xdr:cNvPr>
        <xdr:cNvCxnSpPr/>
      </xdr:nvCxnSpPr>
      <xdr:spPr>
        <a:xfrm>
          <a:off x="10388600" y="954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40665</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B257C07-867B-4BBB-917F-71C1E7947E06}"/>
            </a:ext>
          </a:extLst>
        </xdr:cNvPr>
        <xdr:cNvSpPr txBox="1"/>
      </xdr:nvSpPr>
      <xdr:spPr>
        <a:xfrm>
          <a:off x="10515600" y="104991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62238</xdr:rowOff>
    </xdr:from>
    <xdr:to>
      <xdr:col>55</xdr:col>
      <xdr:colOff>50800</xdr:colOff>
      <xdr:row>61</xdr:row>
      <xdr:rowOff>163838</xdr:rowOff>
    </xdr:to>
    <xdr:sp macro="" textlink="">
      <xdr:nvSpPr>
        <xdr:cNvPr id="240" name="フローチャート: 判断 239">
          <a:extLst>
            <a:ext uri="{FF2B5EF4-FFF2-40B4-BE49-F238E27FC236}">
              <a16:creationId xmlns:a16="http://schemas.microsoft.com/office/drawing/2014/main" id="{FF9359D7-0AB0-4D93-8A28-3DB8EDFBD6E0}"/>
            </a:ext>
          </a:extLst>
        </xdr:cNvPr>
        <xdr:cNvSpPr/>
      </xdr:nvSpPr>
      <xdr:spPr>
        <a:xfrm>
          <a:off x="104267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67056</xdr:rowOff>
    </xdr:from>
    <xdr:to>
      <xdr:col>50</xdr:col>
      <xdr:colOff>165100</xdr:colOff>
      <xdr:row>61</xdr:row>
      <xdr:rowOff>168656</xdr:rowOff>
    </xdr:to>
    <xdr:sp macro="" textlink="">
      <xdr:nvSpPr>
        <xdr:cNvPr id="241" name="フローチャート: 判断 240">
          <a:extLst>
            <a:ext uri="{FF2B5EF4-FFF2-40B4-BE49-F238E27FC236}">
              <a16:creationId xmlns:a16="http://schemas.microsoft.com/office/drawing/2014/main" id="{0740896C-C6E9-490E-9025-059946ED4A9B}"/>
            </a:ext>
          </a:extLst>
        </xdr:cNvPr>
        <xdr:cNvSpPr/>
      </xdr:nvSpPr>
      <xdr:spPr>
        <a:xfrm>
          <a:off x="9588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98984</xdr:rowOff>
    </xdr:from>
    <xdr:to>
      <xdr:col>46</xdr:col>
      <xdr:colOff>38100</xdr:colOff>
      <xdr:row>62</xdr:row>
      <xdr:rowOff>29134</xdr:rowOff>
    </xdr:to>
    <xdr:sp macro="" textlink="">
      <xdr:nvSpPr>
        <xdr:cNvPr id="242" name="フローチャート: 判断 241">
          <a:extLst>
            <a:ext uri="{FF2B5EF4-FFF2-40B4-BE49-F238E27FC236}">
              <a16:creationId xmlns:a16="http://schemas.microsoft.com/office/drawing/2014/main" id="{4BCC38F2-637E-4078-9E53-AB9C003CF8B8}"/>
            </a:ext>
          </a:extLst>
        </xdr:cNvPr>
        <xdr:cNvSpPr/>
      </xdr:nvSpPr>
      <xdr:spPr>
        <a:xfrm>
          <a:off x="8699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123943</xdr:rowOff>
    </xdr:from>
    <xdr:to>
      <xdr:col>41</xdr:col>
      <xdr:colOff>101600</xdr:colOff>
      <xdr:row>62</xdr:row>
      <xdr:rowOff>54093</xdr:rowOff>
    </xdr:to>
    <xdr:sp macro="" textlink="">
      <xdr:nvSpPr>
        <xdr:cNvPr id="243" name="フローチャート: 判断 242">
          <a:extLst>
            <a:ext uri="{FF2B5EF4-FFF2-40B4-BE49-F238E27FC236}">
              <a16:creationId xmlns:a16="http://schemas.microsoft.com/office/drawing/2014/main" id="{B160852E-A27B-4421-AA9B-408431924F6F}"/>
            </a:ext>
          </a:extLst>
        </xdr:cNvPr>
        <xdr:cNvSpPr/>
      </xdr:nvSpPr>
      <xdr:spPr>
        <a:xfrm>
          <a:off x="7810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2446</xdr:rowOff>
    </xdr:from>
    <xdr:to>
      <xdr:col>36</xdr:col>
      <xdr:colOff>165100</xdr:colOff>
      <xdr:row>62</xdr:row>
      <xdr:rowOff>104046</xdr:rowOff>
    </xdr:to>
    <xdr:sp macro="" textlink="">
      <xdr:nvSpPr>
        <xdr:cNvPr id="244" name="フローチャート: 判断 243">
          <a:extLst>
            <a:ext uri="{FF2B5EF4-FFF2-40B4-BE49-F238E27FC236}">
              <a16:creationId xmlns:a16="http://schemas.microsoft.com/office/drawing/2014/main" id="{D394706B-B55B-43D9-97AD-DD67111FA000}"/>
            </a:ext>
          </a:extLst>
        </xdr:cNvPr>
        <xdr:cNvSpPr/>
      </xdr:nvSpPr>
      <xdr:spPr>
        <a:xfrm>
          <a:off x="6921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BDD45C-7F63-47AC-B575-64822B11E5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73D8107-0D09-4E60-81D5-1DE66079C4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561ED37-0037-4FC0-ABBD-A617333C5C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A08C31E-5A4E-409A-9761-1CC70C6F10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3ADBE0E7-6ACF-41B4-9AA1-CEF52A9C2D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113144</xdr:rowOff>
    </xdr:from>
    <xdr:to>
      <xdr:col>55</xdr:col>
      <xdr:colOff>50800</xdr:colOff>
      <xdr:row>60</xdr:row>
      <xdr:rowOff>43294</xdr:rowOff>
    </xdr:to>
    <xdr:sp macro="" textlink="">
      <xdr:nvSpPr>
        <xdr:cNvPr id="250" name="楕円 249">
          <a:extLst>
            <a:ext uri="{FF2B5EF4-FFF2-40B4-BE49-F238E27FC236}">
              <a16:creationId xmlns:a16="http://schemas.microsoft.com/office/drawing/2014/main" id="{E1766281-D69D-485D-BB61-F45D2E75FA91}"/>
            </a:ext>
          </a:extLst>
        </xdr:cNvPr>
        <xdr:cNvSpPr/>
      </xdr:nvSpPr>
      <xdr:spPr>
        <a:xfrm>
          <a:off x="10426700" y="102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136021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CB28F8F7-321C-4CA8-982F-29FF6C4DE34E}"/>
            </a:ext>
          </a:extLst>
        </xdr:cNvPr>
        <xdr:cNvSpPr txBox="1"/>
      </xdr:nvSpPr>
      <xdr:spPr>
        <a:xfrm>
          <a:off x="10515600" y="1008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155803</xdr:rowOff>
    </xdr:from>
    <xdr:to>
      <xdr:col>50</xdr:col>
      <xdr:colOff>165100</xdr:colOff>
      <xdr:row>60</xdr:row>
      <xdr:rowOff>85953</xdr:rowOff>
    </xdr:to>
    <xdr:sp macro="" textlink="">
      <xdr:nvSpPr>
        <xdr:cNvPr id="252" name="楕円 251">
          <a:extLst>
            <a:ext uri="{FF2B5EF4-FFF2-40B4-BE49-F238E27FC236}">
              <a16:creationId xmlns:a16="http://schemas.microsoft.com/office/drawing/2014/main" id="{D21C7BF3-680A-4F26-9112-0A54EB4F102D}"/>
            </a:ext>
          </a:extLst>
        </xdr:cNvPr>
        <xdr:cNvSpPr/>
      </xdr:nvSpPr>
      <xdr:spPr>
        <a:xfrm>
          <a:off x="9588500" y="1027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163944</xdr:rowOff>
    </xdr:from>
    <xdr:to>
      <xdr:col>55</xdr:col>
      <xdr:colOff>0</xdr:colOff>
      <xdr:row>60</xdr:row>
      <xdr:rowOff>35153</xdr:rowOff>
    </xdr:to>
    <xdr:cxnSp macro="">
      <xdr:nvCxnSpPr>
        <xdr:cNvPr id="253" name="直線コネクタ 252">
          <a:extLst>
            <a:ext uri="{FF2B5EF4-FFF2-40B4-BE49-F238E27FC236}">
              <a16:creationId xmlns:a16="http://schemas.microsoft.com/office/drawing/2014/main" id="{D6FD5594-F063-445E-A9D8-FA173CBB13FA}"/>
            </a:ext>
          </a:extLst>
        </xdr:cNvPr>
        <xdr:cNvCxnSpPr/>
      </xdr:nvCxnSpPr>
      <xdr:spPr>
        <a:xfrm flipV="1">
          <a:off x="9639300" y="10279494"/>
          <a:ext cx="838200" cy="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16349</xdr:rowOff>
    </xdr:from>
    <xdr:to>
      <xdr:col>46</xdr:col>
      <xdr:colOff>38100</xdr:colOff>
      <xdr:row>60</xdr:row>
      <xdr:rowOff>117949</xdr:rowOff>
    </xdr:to>
    <xdr:sp macro="" textlink="">
      <xdr:nvSpPr>
        <xdr:cNvPr id="254" name="楕円 253">
          <a:extLst>
            <a:ext uri="{FF2B5EF4-FFF2-40B4-BE49-F238E27FC236}">
              <a16:creationId xmlns:a16="http://schemas.microsoft.com/office/drawing/2014/main" id="{1EE357FD-6AC7-45EA-AFD2-03CA041A32FA}"/>
            </a:ext>
          </a:extLst>
        </xdr:cNvPr>
        <xdr:cNvSpPr/>
      </xdr:nvSpPr>
      <xdr:spPr>
        <a:xfrm>
          <a:off x="8699500" y="103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35153</xdr:rowOff>
    </xdr:from>
    <xdr:to>
      <xdr:col>50</xdr:col>
      <xdr:colOff>114300</xdr:colOff>
      <xdr:row>60</xdr:row>
      <xdr:rowOff>67149</xdr:rowOff>
    </xdr:to>
    <xdr:cxnSp macro="">
      <xdr:nvCxnSpPr>
        <xdr:cNvPr id="255" name="直線コネクタ 254">
          <a:extLst>
            <a:ext uri="{FF2B5EF4-FFF2-40B4-BE49-F238E27FC236}">
              <a16:creationId xmlns:a16="http://schemas.microsoft.com/office/drawing/2014/main" id="{48566084-03D1-42DF-8385-97EFE9D7527A}"/>
            </a:ext>
          </a:extLst>
        </xdr:cNvPr>
        <xdr:cNvCxnSpPr/>
      </xdr:nvCxnSpPr>
      <xdr:spPr>
        <a:xfrm flipV="1">
          <a:off x="8750300" y="10322153"/>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43604</xdr:rowOff>
    </xdr:from>
    <xdr:to>
      <xdr:col>41</xdr:col>
      <xdr:colOff>101600</xdr:colOff>
      <xdr:row>60</xdr:row>
      <xdr:rowOff>145204</xdr:rowOff>
    </xdr:to>
    <xdr:sp macro="" textlink="">
      <xdr:nvSpPr>
        <xdr:cNvPr id="256" name="楕円 255">
          <a:extLst>
            <a:ext uri="{FF2B5EF4-FFF2-40B4-BE49-F238E27FC236}">
              <a16:creationId xmlns:a16="http://schemas.microsoft.com/office/drawing/2014/main" id="{0F986C39-DE49-4903-8059-D268020EFCDA}"/>
            </a:ext>
          </a:extLst>
        </xdr:cNvPr>
        <xdr:cNvSpPr/>
      </xdr:nvSpPr>
      <xdr:spPr>
        <a:xfrm>
          <a:off x="7810500" y="1033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67149</xdr:rowOff>
    </xdr:from>
    <xdr:to>
      <xdr:col>45</xdr:col>
      <xdr:colOff>177800</xdr:colOff>
      <xdr:row>60</xdr:row>
      <xdr:rowOff>94404</xdr:rowOff>
    </xdr:to>
    <xdr:cxnSp macro="">
      <xdr:nvCxnSpPr>
        <xdr:cNvPr id="257" name="直線コネクタ 256">
          <a:extLst>
            <a:ext uri="{FF2B5EF4-FFF2-40B4-BE49-F238E27FC236}">
              <a16:creationId xmlns:a16="http://schemas.microsoft.com/office/drawing/2014/main" id="{387985FA-39DC-46F6-8E2B-7EFD5AAF55E3}"/>
            </a:ext>
          </a:extLst>
        </xdr:cNvPr>
        <xdr:cNvCxnSpPr/>
      </xdr:nvCxnSpPr>
      <xdr:spPr>
        <a:xfrm flipV="1">
          <a:off x="7861300" y="10354149"/>
          <a:ext cx="889000" cy="2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63233</xdr:rowOff>
    </xdr:from>
    <xdr:to>
      <xdr:col>36</xdr:col>
      <xdr:colOff>165100</xdr:colOff>
      <xdr:row>60</xdr:row>
      <xdr:rowOff>164833</xdr:rowOff>
    </xdr:to>
    <xdr:sp macro="" textlink="">
      <xdr:nvSpPr>
        <xdr:cNvPr id="258" name="楕円 257">
          <a:extLst>
            <a:ext uri="{FF2B5EF4-FFF2-40B4-BE49-F238E27FC236}">
              <a16:creationId xmlns:a16="http://schemas.microsoft.com/office/drawing/2014/main" id="{ABB743E3-3F09-4173-A85D-381CDB750F6A}"/>
            </a:ext>
          </a:extLst>
        </xdr:cNvPr>
        <xdr:cNvSpPr/>
      </xdr:nvSpPr>
      <xdr:spPr>
        <a:xfrm>
          <a:off x="6921500" y="103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94404</xdr:rowOff>
    </xdr:from>
    <xdr:to>
      <xdr:col>41</xdr:col>
      <xdr:colOff>50800</xdr:colOff>
      <xdr:row>60</xdr:row>
      <xdr:rowOff>114033</xdr:rowOff>
    </xdr:to>
    <xdr:cxnSp macro="">
      <xdr:nvCxnSpPr>
        <xdr:cNvPr id="259" name="直線コネクタ 258">
          <a:extLst>
            <a:ext uri="{FF2B5EF4-FFF2-40B4-BE49-F238E27FC236}">
              <a16:creationId xmlns:a16="http://schemas.microsoft.com/office/drawing/2014/main" id="{BA2FAE1F-E1AE-4B81-8F7B-091F9B19A2BA}"/>
            </a:ext>
          </a:extLst>
        </xdr:cNvPr>
        <xdr:cNvCxnSpPr/>
      </xdr:nvCxnSpPr>
      <xdr:spPr>
        <a:xfrm flipV="1">
          <a:off x="6972300" y="10381404"/>
          <a:ext cx="889000" cy="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159783</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80897C7B-936C-4088-8BCB-A09E8DF49D12}"/>
            </a:ext>
          </a:extLst>
        </xdr:cNvPr>
        <xdr:cNvSpPr txBox="1"/>
      </xdr:nvSpPr>
      <xdr:spPr>
        <a:xfrm>
          <a:off x="93270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20261</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189302B9-EC15-4684-9C6A-64871FFF0824}"/>
            </a:ext>
          </a:extLst>
        </xdr:cNvPr>
        <xdr:cNvSpPr txBox="1"/>
      </xdr:nvSpPr>
      <xdr:spPr>
        <a:xfrm>
          <a:off x="8450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45220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7FADD78E-434D-4A89-9A8A-C6E87C791825}"/>
            </a:ext>
          </a:extLst>
        </xdr:cNvPr>
        <xdr:cNvSpPr txBox="1"/>
      </xdr:nvSpPr>
      <xdr:spPr>
        <a:xfrm>
          <a:off x="7561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95173</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72B23E5E-177C-40B2-A015-FB0EE7DF842E}"/>
            </a:ext>
          </a:extLst>
        </xdr:cNvPr>
        <xdr:cNvSpPr txBox="1"/>
      </xdr:nvSpPr>
      <xdr:spPr>
        <a:xfrm>
          <a:off x="6672795" y="107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102480</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6B5CA8B4-CED5-468F-B334-2B9E461A824F}"/>
            </a:ext>
          </a:extLst>
        </xdr:cNvPr>
        <xdr:cNvSpPr txBox="1"/>
      </xdr:nvSpPr>
      <xdr:spPr>
        <a:xfrm>
          <a:off x="9327095" y="1004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134476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6F23AD5C-A3A3-4F51-A97B-B9CE1CBA800D}"/>
            </a:ext>
          </a:extLst>
        </xdr:cNvPr>
        <xdr:cNvSpPr txBox="1"/>
      </xdr:nvSpPr>
      <xdr:spPr>
        <a:xfrm>
          <a:off x="8450795" y="1007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161731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EA453702-76E2-4349-B3AC-648FE7AEDDAC}"/>
            </a:ext>
          </a:extLst>
        </xdr:cNvPr>
        <xdr:cNvSpPr txBox="1"/>
      </xdr:nvSpPr>
      <xdr:spPr>
        <a:xfrm>
          <a:off x="7561795" y="1010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9910</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4AE33023-C61C-4224-9475-A40DA7DFED51}"/>
            </a:ext>
          </a:extLst>
        </xdr:cNvPr>
        <xdr:cNvSpPr txBox="1"/>
      </xdr:nvSpPr>
      <xdr:spPr>
        <a:xfrm>
          <a:off x="6672795" y="1012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E3CC58A7-3530-4C81-BF49-067077347EE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2C87A1B8-1B92-491F-845F-60297636C8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5FC6C45B-B025-4793-959A-06CA893616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6D9A6A4D-FB4B-4692-8DE4-73233A13B77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97F67A54-15D9-4299-975D-F5C27A8F9C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47CDC9D0-317A-4EDE-A725-EFD0AF87C6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BB8BCD2F-2012-491B-8678-873CCD48D0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CCAB3FA5-7E1B-4AF8-8F4B-3495255A27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A260106E-DE40-4AD3-8C66-B6EB3FACA3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3C84A98A-609F-4B2D-A4EF-7B279AF93E3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5D36CAF3-5B0D-4CF6-8DEB-34F69B370E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E0E10F9A-A084-4B95-90BA-558A92EF43E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22AD2708-6F90-4D25-B296-AC65F4DCEDF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8177D97A-7F02-476E-B9D9-8AA1D2F25F4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A7166766-349D-406E-9ED2-9E1EDBC3DB6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80B569CD-463E-4611-88DD-B3C6D5EEB25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1DA77B01-039C-4259-A046-7F666DB253A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F35E764D-8980-4055-95ED-F85A0025B08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7D1F98B6-9A1E-477D-8220-0875CAE880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31C70A3C-E502-4D5D-8BDD-4B688DE625B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BCF6C233-6887-40C7-ABAE-2745F1486E5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82A6FBD6-DC29-43BC-B8F5-DBC19E3A41F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F5A531F3-D4D5-406D-A891-227D9115087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D9C34DB0-B88D-4DB1-8C85-4D501B0539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86</xdr:row>
      <xdr:rowOff>26670</xdr:rowOff>
    </xdr:to>
    <xdr:cxnSp macro="">
      <xdr:nvCxnSpPr>
        <xdr:cNvPr id="292" name="直線コネクタ 291">
          <a:extLst>
            <a:ext uri="{FF2B5EF4-FFF2-40B4-BE49-F238E27FC236}">
              <a16:creationId xmlns:a16="http://schemas.microsoft.com/office/drawing/2014/main" id="{64E12904-0790-4155-99CA-1D790A4B948B}"/>
            </a:ext>
          </a:extLst>
        </xdr:cNvPr>
        <xdr:cNvCxnSpPr/>
      </xdr:nvCxnSpPr>
      <xdr:spPr>
        <a:xfrm flipV="1">
          <a:off x="4634865" y="13512164"/>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B684BF02-EFDA-4800-935E-6C106695071D}"/>
            </a:ext>
          </a:extLst>
        </xdr:cNvPr>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94" name="直線コネクタ 293">
          <a:extLst>
            <a:ext uri="{FF2B5EF4-FFF2-40B4-BE49-F238E27FC236}">
              <a16:creationId xmlns:a16="http://schemas.microsoft.com/office/drawing/2014/main" id="{120D10A1-9DFE-40CF-B4F6-73E08FCA3224}"/>
            </a:ext>
          </a:extLst>
        </xdr:cNvPr>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CBCF1BCB-CCE0-4E22-9B44-0FD06B4C6329}"/>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6" name="直線コネクタ 295">
          <a:extLst>
            <a:ext uri="{FF2B5EF4-FFF2-40B4-BE49-F238E27FC236}">
              <a16:creationId xmlns:a16="http://schemas.microsoft.com/office/drawing/2014/main" id="{78AC5E33-6D5E-4ACB-AD62-6C8257D48089}"/>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933E226C-040A-46D7-B580-AC953712B531}"/>
            </a:ext>
          </a:extLst>
        </xdr:cNvPr>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98" name="フローチャート: 判断 297">
          <a:extLst>
            <a:ext uri="{FF2B5EF4-FFF2-40B4-BE49-F238E27FC236}">
              <a16:creationId xmlns:a16="http://schemas.microsoft.com/office/drawing/2014/main" id="{AF72C5E3-038D-457D-9A67-69B2248A1F88}"/>
            </a:ext>
          </a:extLst>
        </xdr:cNvPr>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9" name="フローチャート: 判断 298">
          <a:extLst>
            <a:ext uri="{FF2B5EF4-FFF2-40B4-BE49-F238E27FC236}">
              <a16:creationId xmlns:a16="http://schemas.microsoft.com/office/drawing/2014/main" id="{0EB7046C-1C4A-4388-A262-FFAE12AFAFD5}"/>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23495</xdr:rowOff>
    </xdr:from>
    <xdr:to>
      <xdr:col>15</xdr:col>
      <xdr:colOff>101600</xdr:colOff>
      <xdr:row>82</xdr:row>
      <xdr:rowOff>125095</xdr:rowOff>
    </xdr:to>
    <xdr:sp macro="" textlink="">
      <xdr:nvSpPr>
        <xdr:cNvPr id="300" name="フローチャート: 判断 299">
          <a:extLst>
            <a:ext uri="{FF2B5EF4-FFF2-40B4-BE49-F238E27FC236}">
              <a16:creationId xmlns:a16="http://schemas.microsoft.com/office/drawing/2014/main" id="{B4FC3870-2B13-43B2-AF8D-23D31B3A6749}"/>
            </a:ext>
          </a:extLst>
        </xdr:cNvPr>
        <xdr:cNvSpPr/>
      </xdr:nvSpPr>
      <xdr:spPr>
        <a:xfrm>
          <a:off x="2857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a:extLst>
            <a:ext uri="{FF2B5EF4-FFF2-40B4-BE49-F238E27FC236}">
              <a16:creationId xmlns:a16="http://schemas.microsoft.com/office/drawing/2014/main" id="{F2FDC21D-365E-45B9-A97B-1E9C84D70DBF}"/>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76836</xdr:rowOff>
    </xdr:from>
    <xdr:to>
      <xdr:col>6</xdr:col>
      <xdr:colOff>38100</xdr:colOff>
      <xdr:row>83</xdr:row>
      <xdr:rowOff>6986</xdr:rowOff>
    </xdr:to>
    <xdr:sp macro="" textlink="">
      <xdr:nvSpPr>
        <xdr:cNvPr id="302" name="フローチャート: 判断 301">
          <a:extLst>
            <a:ext uri="{FF2B5EF4-FFF2-40B4-BE49-F238E27FC236}">
              <a16:creationId xmlns:a16="http://schemas.microsoft.com/office/drawing/2014/main" id="{2D6C2956-7664-4F51-92B1-8906300EEB9E}"/>
            </a:ext>
          </a:extLst>
        </xdr:cNvPr>
        <xdr:cNvSpPr/>
      </xdr:nvSpPr>
      <xdr:spPr>
        <a:xfrm>
          <a:off x="1079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6799D1C-9779-49DB-A18B-C6BD5494E7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9E783BB-60F8-49D9-9F0A-369F9FF7ED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15FA0EA-3193-48A0-A7BB-3C7615B094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A3E12DC-1732-4713-AA9B-157ABF293F5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E7F2824C-0C90-4956-AF54-12141CDA6F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308" name="楕円 307">
          <a:extLst>
            <a:ext uri="{FF2B5EF4-FFF2-40B4-BE49-F238E27FC236}">
              <a16:creationId xmlns:a16="http://schemas.microsoft.com/office/drawing/2014/main" id="{CCE13B7C-6006-41E2-89EB-801FFAA3B0DB}"/>
            </a:ext>
          </a:extLst>
        </xdr:cNvPr>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154957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DE41BC0E-6A35-490C-B098-97121EF9B463}"/>
            </a:ext>
          </a:extLst>
        </xdr:cNvPr>
        <xdr:cNvSpPr txBox="1"/>
      </xdr:nvSpPr>
      <xdr:spPr>
        <a:xfrm>
          <a:off x="4673600"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126364</xdr:rowOff>
    </xdr:from>
    <xdr:to>
      <xdr:col>20</xdr:col>
      <xdr:colOff>38100</xdr:colOff>
      <xdr:row>82</xdr:row>
      <xdr:rowOff>56514</xdr:rowOff>
    </xdr:to>
    <xdr:sp macro="" textlink="">
      <xdr:nvSpPr>
        <xdr:cNvPr id="310" name="楕円 309">
          <a:extLst>
            <a:ext uri="{FF2B5EF4-FFF2-40B4-BE49-F238E27FC236}">
              <a16:creationId xmlns:a16="http://schemas.microsoft.com/office/drawing/2014/main" id="{D1DF869A-A215-4166-B644-B3CD4B8E7486}"/>
            </a:ext>
          </a:extLst>
        </xdr:cNvPr>
        <xdr:cNvSpPr/>
      </xdr:nvSpPr>
      <xdr:spPr>
        <a:xfrm>
          <a:off x="3746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5714</xdr:rowOff>
    </xdr:from>
    <xdr:to>
      <xdr:col>24</xdr:col>
      <xdr:colOff>63500</xdr:colOff>
      <xdr:row>82</xdr:row>
      <xdr:rowOff>11430</xdr:rowOff>
    </xdr:to>
    <xdr:cxnSp macro="">
      <xdr:nvCxnSpPr>
        <xdr:cNvPr id="311" name="直線コネクタ 310">
          <a:extLst>
            <a:ext uri="{FF2B5EF4-FFF2-40B4-BE49-F238E27FC236}">
              <a16:creationId xmlns:a16="http://schemas.microsoft.com/office/drawing/2014/main" id="{A9628243-4A44-4C6A-87A5-A3CA8EBAFC3C}"/>
            </a:ext>
          </a:extLst>
        </xdr:cNvPr>
        <xdr:cNvCxnSpPr/>
      </xdr:nvCxnSpPr>
      <xdr:spPr>
        <a:xfrm>
          <a:off x="3797300" y="140646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130175</xdr:rowOff>
    </xdr:from>
    <xdr:to>
      <xdr:col>15</xdr:col>
      <xdr:colOff>101600</xdr:colOff>
      <xdr:row>83</xdr:row>
      <xdr:rowOff>60325</xdr:rowOff>
    </xdr:to>
    <xdr:sp macro="" textlink="">
      <xdr:nvSpPr>
        <xdr:cNvPr id="312" name="楕円 311">
          <a:extLst>
            <a:ext uri="{FF2B5EF4-FFF2-40B4-BE49-F238E27FC236}">
              <a16:creationId xmlns:a16="http://schemas.microsoft.com/office/drawing/2014/main" id="{B97E2700-5932-48E4-9BC6-A7FDB403832B}"/>
            </a:ext>
          </a:extLst>
        </xdr:cNvPr>
        <xdr:cNvSpPr/>
      </xdr:nvSpPr>
      <xdr:spPr>
        <a:xfrm>
          <a:off x="2857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83</xdr:row>
      <xdr:rowOff>9525</xdr:rowOff>
    </xdr:to>
    <xdr:cxnSp macro="">
      <xdr:nvCxnSpPr>
        <xdr:cNvPr id="313" name="直線コネクタ 312">
          <a:extLst>
            <a:ext uri="{FF2B5EF4-FFF2-40B4-BE49-F238E27FC236}">
              <a16:creationId xmlns:a16="http://schemas.microsoft.com/office/drawing/2014/main" id="{1E39BC09-17B9-4E8C-8295-C86A150B009D}"/>
            </a:ext>
          </a:extLst>
        </xdr:cNvPr>
        <xdr:cNvCxnSpPr/>
      </xdr:nvCxnSpPr>
      <xdr:spPr>
        <a:xfrm flipV="1">
          <a:off x="2908300" y="14064614"/>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14" name="楕円 313">
          <a:extLst>
            <a:ext uri="{FF2B5EF4-FFF2-40B4-BE49-F238E27FC236}">
              <a16:creationId xmlns:a16="http://schemas.microsoft.com/office/drawing/2014/main" id="{BB1AA62C-EAB2-40D0-9D64-E02D068305E4}"/>
            </a:ext>
          </a:extLst>
        </xdr:cNvPr>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9525</xdr:rowOff>
    </xdr:to>
    <xdr:cxnSp macro="">
      <xdr:nvCxnSpPr>
        <xdr:cNvPr id="315" name="直線コネクタ 314">
          <a:extLst>
            <a:ext uri="{FF2B5EF4-FFF2-40B4-BE49-F238E27FC236}">
              <a16:creationId xmlns:a16="http://schemas.microsoft.com/office/drawing/2014/main" id="{03D7ADCA-5E09-423E-81B8-BE6DFB7F8811}"/>
            </a:ext>
          </a:extLst>
        </xdr:cNvPr>
        <xdr:cNvCxnSpPr/>
      </xdr:nvCxnSpPr>
      <xdr:spPr>
        <a:xfrm>
          <a:off x="2019300" y="1421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76836</xdr:rowOff>
    </xdr:from>
    <xdr:to>
      <xdr:col>6</xdr:col>
      <xdr:colOff>38100</xdr:colOff>
      <xdr:row>83</xdr:row>
      <xdr:rowOff>6986</xdr:rowOff>
    </xdr:to>
    <xdr:sp macro="" textlink="">
      <xdr:nvSpPr>
        <xdr:cNvPr id="316" name="楕円 315">
          <a:extLst>
            <a:ext uri="{FF2B5EF4-FFF2-40B4-BE49-F238E27FC236}">
              <a16:creationId xmlns:a16="http://schemas.microsoft.com/office/drawing/2014/main" id="{4C181972-2331-4855-8EF8-0337E78D6A20}"/>
            </a:ext>
          </a:extLst>
        </xdr:cNvPr>
        <xdr:cNvSpPr/>
      </xdr:nvSpPr>
      <xdr:spPr>
        <a:xfrm>
          <a:off x="1079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127636</xdr:rowOff>
    </xdr:from>
    <xdr:to>
      <xdr:col>10</xdr:col>
      <xdr:colOff>114300</xdr:colOff>
      <xdr:row>82</xdr:row>
      <xdr:rowOff>152400</xdr:rowOff>
    </xdr:to>
    <xdr:cxnSp macro="">
      <xdr:nvCxnSpPr>
        <xdr:cNvPr id="317" name="直線コネクタ 316">
          <a:extLst>
            <a:ext uri="{FF2B5EF4-FFF2-40B4-BE49-F238E27FC236}">
              <a16:creationId xmlns:a16="http://schemas.microsoft.com/office/drawing/2014/main" id="{291844B6-6F2C-414B-BD62-C51B1BE60C5B}"/>
            </a:ext>
          </a:extLst>
        </xdr:cNvPr>
        <xdr:cNvCxnSpPr/>
      </xdr:nvCxnSpPr>
      <xdr:spPr>
        <a:xfrm>
          <a:off x="1130300" y="141865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8" name="n_1aveValue【公営住宅】&#10;有形固定資産減価償却率">
          <a:extLst>
            <a:ext uri="{FF2B5EF4-FFF2-40B4-BE49-F238E27FC236}">
              <a16:creationId xmlns:a16="http://schemas.microsoft.com/office/drawing/2014/main" id="{21330E23-CE08-4799-8E26-889F21A13B3A}"/>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141622</xdr:rowOff>
    </xdr:from>
    <xdr:ext cx="405111" cy="259045"/>
    <xdr:sp macro="" textlink="">
      <xdr:nvSpPr>
        <xdr:cNvPr id="319" name="n_2aveValue【公営住宅】&#10;有形固定資産減価償却率">
          <a:extLst>
            <a:ext uri="{FF2B5EF4-FFF2-40B4-BE49-F238E27FC236}">
              <a16:creationId xmlns:a16="http://schemas.microsoft.com/office/drawing/2014/main" id="{291A21D4-62A8-457D-A25A-3DD66A415920}"/>
            </a:ext>
          </a:extLst>
        </xdr:cNvPr>
        <xdr:cNvSpPr txBox="1"/>
      </xdr:nvSpPr>
      <xdr:spPr>
        <a:xfrm>
          <a:off x="2705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a:extLst>
            <a:ext uri="{FF2B5EF4-FFF2-40B4-BE49-F238E27FC236}">
              <a16:creationId xmlns:a16="http://schemas.microsoft.com/office/drawing/2014/main" id="{0E93F065-2F46-4547-BE51-FB31F6537C68}"/>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169563</xdr:rowOff>
    </xdr:from>
    <xdr:ext cx="405111" cy="259045"/>
    <xdr:sp macro="" textlink="">
      <xdr:nvSpPr>
        <xdr:cNvPr id="321" name="n_4aveValue【公営住宅】&#10;有形固定資産減価償却率">
          <a:extLst>
            <a:ext uri="{FF2B5EF4-FFF2-40B4-BE49-F238E27FC236}">
              <a16:creationId xmlns:a16="http://schemas.microsoft.com/office/drawing/2014/main" id="{37E57A5C-7A24-4191-8EBB-407F01A8B49C}"/>
            </a:ext>
          </a:extLst>
        </xdr:cNvPr>
        <xdr:cNvSpPr txBox="1"/>
      </xdr:nvSpPr>
      <xdr:spPr>
        <a:xfrm>
          <a:off x="927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73041</xdr:rowOff>
    </xdr:from>
    <xdr:ext cx="405111" cy="259045"/>
    <xdr:sp macro="" textlink="">
      <xdr:nvSpPr>
        <xdr:cNvPr id="322" name="n_1mainValue【公営住宅】&#10;有形固定資産減価償却率">
          <a:extLst>
            <a:ext uri="{FF2B5EF4-FFF2-40B4-BE49-F238E27FC236}">
              <a16:creationId xmlns:a16="http://schemas.microsoft.com/office/drawing/2014/main" id="{F8A6F95C-3415-4A29-9291-3D254408A103}"/>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51452</xdr:rowOff>
    </xdr:from>
    <xdr:ext cx="405111" cy="259045"/>
    <xdr:sp macro="" textlink="">
      <xdr:nvSpPr>
        <xdr:cNvPr id="323" name="n_2mainValue【公営住宅】&#10;有形固定資産減価償却率">
          <a:extLst>
            <a:ext uri="{FF2B5EF4-FFF2-40B4-BE49-F238E27FC236}">
              <a16:creationId xmlns:a16="http://schemas.microsoft.com/office/drawing/2014/main" id="{39834C99-3E3F-4992-A99A-A0A100DC7A11}"/>
            </a:ext>
          </a:extLst>
        </xdr:cNvPr>
        <xdr:cNvSpPr txBox="1"/>
      </xdr:nvSpPr>
      <xdr:spPr>
        <a:xfrm>
          <a:off x="2705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24" name="n_3mainValue【公営住宅】&#10;有形固定資産減価償却率">
          <a:extLst>
            <a:ext uri="{FF2B5EF4-FFF2-40B4-BE49-F238E27FC236}">
              <a16:creationId xmlns:a16="http://schemas.microsoft.com/office/drawing/2014/main" id="{C668A5EF-4A2B-433C-B8EF-C85AD61D495F}"/>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23513</xdr:rowOff>
    </xdr:from>
    <xdr:ext cx="405111" cy="259045"/>
    <xdr:sp macro="" textlink="">
      <xdr:nvSpPr>
        <xdr:cNvPr id="325" name="n_4mainValue【公営住宅】&#10;有形固定資産減価償却率">
          <a:extLst>
            <a:ext uri="{FF2B5EF4-FFF2-40B4-BE49-F238E27FC236}">
              <a16:creationId xmlns:a16="http://schemas.microsoft.com/office/drawing/2014/main" id="{0EB812C1-D063-4CB8-89DF-D73770A6396D}"/>
            </a:ext>
          </a:extLst>
        </xdr:cNvPr>
        <xdr:cNvSpPr txBox="1"/>
      </xdr:nvSpPr>
      <xdr:spPr>
        <a:xfrm>
          <a:off x="927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86DA8A18-A37D-4162-BC22-58A25E319A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7B7E2E91-3337-418C-95E6-A5659CC882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E7446B19-98F4-494F-B56C-4F5DA340A0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9D9FA1C6-B0AE-43EB-9E34-AE24AA7B63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EA9DADFB-F129-4734-B241-0A30990E1F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B20E24F4-819E-4B8D-99F3-F880555E74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B18470AA-58D7-4A8C-B853-0869CF11AA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84CAC8C6-429F-4138-B239-59290E4A8C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DA918073-C336-4AD1-AF2F-07A154537C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2DC9ECD8-97AD-4A5D-8DEC-8498A88B3B1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3D44225B-67F9-46FD-AC36-824D65F31E6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8927B212-9FCF-4CD2-A4DF-546B9D7253C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B6639100-2FDA-4BD2-A3B3-3DC5416F94E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1502F043-7582-4126-9FD8-39448CE55E2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FE55496-C63D-4D35-9AF7-8D03810BC66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4A61CF5E-FBEA-4F05-AE84-18992AC21E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CBCD48BB-D2D2-4F50-9794-81E408D3D8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8681433C-2D41-47AF-85D1-8DCD81B65E6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DF04739C-106D-40CE-8BE1-DD79F0AD1D6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5" name="テキスト ボックス 344">
          <a:extLst>
            <a:ext uri="{FF2B5EF4-FFF2-40B4-BE49-F238E27FC236}">
              <a16:creationId xmlns:a16="http://schemas.microsoft.com/office/drawing/2014/main" id="{9DE40910-5A82-483C-B8B0-B26BF064CF6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447F8B2-0227-4726-91E9-BC44C957460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B608192B-6ADD-4198-A730-160024B9AA2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B99C59A-7ACB-489E-9CD3-557C079A32B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111379</xdr:rowOff>
    </xdr:from>
    <xdr:to>
      <xdr:col>54</xdr:col>
      <xdr:colOff>189865</xdr:colOff>
      <xdr:row>86</xdr:row>
      <xdr:rowOff>88519</xdr:rowOff>
    </xdr:to>
    <xdr:cxnSp macro="">
      <xdr:nvCxnSpPr>
        <xdr:cNvPr id="349" name="直線コネクタ 348">
          <a:extLst>
            <a:ext uri="{FF2B5EF4-FFF2-40B4-BE49-F238E27FC236}">
              <a16:creationId xmlns:a16="http://schemas.microsoft.com/office/drawing/2014/main" id="{93973791-781C-47E8-8F55-ADAFB28916B5}"/>
            </a:ext>
          </a:extLst>
        </xdr:cNvPr>
        <xdr:cNvCxnSpPr/>
      </xdr:nvCxnSpPr>
      <xdr:spPr>
        <a:xfrm flipV="1">
          <a:off x="10476865" y="13484479"/>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92346</xdr:rowOff>
    </xdr:from>
    <xdr:ext cx="469744" cy="259045"/>
    <xdr:sp macro="" textlink="">
      <xdr:nvSpPr>
        <xdr:cNvPr id="350" name="【公営住宅】&#10;一人当たり面積最小値テキスト">
          <a:extLst>
            <a:ext uri="{FF2B5EF4-FFF2-40B4-BE49-F238E27FC236}">
              <a16:creationId xmlns:a16="http://schemas.microsoft.com/office/drawing/2014/main" id="{649DA83A-5A9B-4BFC-A3E5-F5CB751EB9AE}"/>
            </a:ext>
          </a:extLst>
        </xdr:cNvPr>
        <xdr:cNvSpPr txBox="1"/>
      </xdr:nvSpPr>
      <xdr:spPr>
        <a:xfrm>
          <a:off x="10515600" y="1483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88519</xdr:rowOff>
    </xdr:from>
    <xdr:to>
      <xdr:col>55</xdr:col>
      <xdr:colOff>88900</xdr:colOff>
      <xdr:row>86</xdr:row>
      <xdr:rowOff>88519</xdr:rowOff>
    </xdr:to>
    <xdr:cxnSp macro="">
      <xdr:nvCxnSpPr>
        <xdr:cNvPr id="351" name="直線コネクタ 350">
          <a:extLst>
            <a:ext uri="{FF2B5EF4-FFF2-40B4-BE49-F238E27FC236}">
              <a16:creationId xmlns:a16="http://schemas.microsoft.com/office/drawing/2014/main" id="{623B72B9-E68A-4E52-B89E-CF5FB45614E3}"/>
            </a:ext>
          </a:extLst>
        </xdr:cNvPr>
        <xdr:cNvCxnSpPr/>
      </xdr:nvCxnSpPr>
      <xdr:spPr>
        <a:xfrm>
          <a:off x="10388600" y="1483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58056</xdr:rowOff>
    </xdr:from>
    <xdr:ext cx="534377" cy="259045"/>
    <xdr:sp macro="" textlink="">
      <xdr:nvSpPr>
        <xdr:cNvPr id="352" name="【公営住宅】&#10;一人当たり面積最大値テキスト">
          <a:extLst>
            <a:ext uri="{FF2B5EF4-FFF2-40B4-BE49-F238E27FC236}">
              <a16:creationId xmlns:a16="http://schemas.microsoft.com/office/drawing/2014/main" id="{96317AD7-C248-4267-A987-EA3DFE90E590}"/>
            </a:ext>
          </a:extLst>
        </xdr:cNvPr>
        <xdr:cNvSpPr txBox="1"/>
      </xdr:nvSpPr>
      <xdr:spPr>
        <a:xfrm>
          <a:off x="10515600" y="132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111379</xdr:rowOff>
    </xdr:from>
    <xdr:to>
      <xdr:col>55</xdr:col>
      <xdr:colOff>88900</xdr:colOff>
      <xdr:row>78</xdr:row>
      <xdr:rowOff>111379</xdr:rowOff>
    </xdr:to>
    <xdr:cxnSp macro="">
      <xdr:nvCxnSpPr>
        <xdr:cNvPr id="353" name="直線コネクタ 352">
          <a:extLst>
            <a:ext uri="{FF2B5EF4-FFF2-40B4-BE49-F238E27FC236}">
              <a16:creationId xmlns:a16="http://schemas.microsoft.com/office/drawing/2014/main" id="{E8AF9CA9-A3E4-4483-AE23-3CCB836F9EF4}"/>
            </a:ext>
          </a:extLst>
        </xdr:cNvPr>
        <xdr:cNvCxnSpPr/>
      </xdr:nvCxnSpPr>
      <xdr:spPr>
        <a:xfrm>
          <a:off x="10388600" y="1348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161307</xdr:rowOff>
    </xdr:from>
    <xdr:ext cx="469744" cy="259045"/>
    <xdr:sp macro="" textlink="">
      <xdr:nvSpPr>
        <xdr:cNvPr id="354" name="【公営住宅】&#10;一人当たり面積平均値テキスト">
          <a:extLst>
            <a:ext uri="{FF2B5EF4-FFF2-40B4-BE49-F238E27FC236}">
              <a16:creationId xmlns:a16="http://schemas.microsoft.com/office/drawing/2014/main" id="{2838991E-4AB8-48C7-905E-F823B7B36340}"/>
            </a:ext>
          </a:extLst>
        </xdr:cNvPr>
        <xdr:cNvSpPr txBox="1"/>
      </xdr:nvSpPr>
      <xdr:spPr>
        <a:xfrm>
          <a:off x="10515600" y="1439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138430</xdr:rowOff>
    </xdr:from>
    <xdr:to>
      <xdr:col>55</xdr:col>
      <xdr:colOff>50800</xdr:colOff>
      <xdr:row>85</xdr:row>
      <xdr:rowOff>68580</xdr:rowOff>
    </xdr:to>
    <xdr:sp macro="" textlink="">
      <xdr:nvSpPr>
        <xdr:cNvPr id="355" name="フローチャート: 判断 354">
          <a:extLst>
            <a:ext uri="{FF2B5EF4-FFF2-40B4-BE49-F238E27FC236}">
              <a16:creationId xmlns:a16="http://schemas.microsoft.com/office/drawing/2014/main" id="{112E8FDB-214C-456C-AEA2-84F11D1DAE0C}"/>
            </a:ext>
          </a:extLst>
        </xdr:cNvPr>
        <xdr:cNvSpPr/>
      </xdr:nvSpPr>
      <xdr:spPr>
        <a:xfrm>
          <a:off x="104267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162688</xdr:rowOff>
    </xdr:from>
    <xdr:to>
      <xdr:col>50</xdr:col>
      <xdr:colOff>165100</xdr:colOff>
      <xdr:row>85</xdr:row>
      <xdr:rowOff>92838</xdr:rowOff>
    </xdr:to>
    <xdr:sp macro="" textlink="">
      <xdr:nvSpPr>
        <xdr:cNvPr id="356" name="フローチャート: 判断 355">
          <a:extLst>
            <a:ext uri="{FF2B5EF4-FFF2-40B4-BE49-F238E27FC236}">
              <a16:creationId xmlns:a16="http://schemas.microsoft.com/office/drawing/2014/main" id="{F34E4CD0-A9EC-4BD7-9057-1E11AF85EBDF}"/>
            </a:ext>
          </a:extLst>
        </xdr:cNvPr>
        <xdr:cNvSpPr/>
      </xdr:nvSpPr>
      <xdr:spPr>
        <a:xfrm>
          <a:off x="9588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156718</xdr:rowOff>
    </xdr:from>
    <xdr:to>
      <xdr:col>46</xdr:col>
      <xdr:colOff>38100</xdr:colOff>
      <xdr:row>85</xdr:row>
      <xdr:rowOff>86868</xdr:rowOff>
    </xdr:to>
    <xdr:sp macro="" textlink="">
      <xdr:nvSpPr>
        <xdr:cNvPr id="357" name="フローチャート: 判断 356">
          <a:extLst>
            <a:ext uri="{FF2B5EF4-FFF2-40B4-BE49-F238E27FC236}">
              <a16:creationId xmlns:a16="http://schemas.microsoft.com/office/drawing/2014/main" id="{688174BB-9FB9-4CDF-B16A-AD1A5679273B}"/>
            </a:ext>
          </a:extLst>
        </xdr:cNvPr>
        <xdr:cNvSpPr/>
      </xdr:nvSpPr>
      <xdr:spPr>
        <a:xfrm>
          <a:off x="8699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6986</xdr:rowOff>
    </xdr:from>
    <xdr:to>
      <xdr:col>41</xdr:col>
      <xdr:colOff>101600</xdr:colOff>
      <xdr:row>85</xdr:row>
      <xdr:rowOff>108586</xdr:rowOff>
    </xdr:to>
    <xdr:sp macro="" textlink="">
      <xdr:nvSpPr>
        <xdr:cNvPr id="358" name="フローチャート: 判断 357">
          <a:extLst>
            <a:ext uri="{FF2B5EF4-FFF2-40B4-BE49-F238E27FC236}">
              <a16:creationId xmlns:a16="http://schemas.microsoft.com/office/drawing/2014/main" id="{4E6F4329-4B21-475D-81D2-935E856AF4FB}"/>
            </a:ext>
          </a:extLst>
        </xdr:cNvPr>
        <xdr:cNvSpPr/>
      </xdr:nvSpPr>
      <xdr:spPr>
        <a:xfrm>
          <a:off x="7810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15239</xdr:rowOff>
    </xdr:from>
    <xdr:to>
      <xdr:col>36</xdr:col>
      <xdr:colOff>165100</xdr:colOff>
      <xdr:row>85</xdr:row>
      <xdr:rowOff>116839</xdr:rowOff>
    </xdr:to>
    <xdr:sp macro="" textlink="">
      <xdr:nvSpPr>
        <xdr:cNvPr id="359" name="フローチャート: 判断 358">
          <a:extLst>
            <a:ext uri="{FF2B5EF4-FFF2-40B4-BE49-F238E27FC236}">
              <a16:creationId xmlns:a16="http://schemas.microsoft.com/office/drawing/2014/main" id="{EC90C8CA-24D6-4487-8280-73C1D42538E5}"/>
            </a:ext>
          </a:extLst>
        </xdr:cNvPr>
        <xdr:cNvSpPr/>
      </xdr:nvSpPr>
      <xdr:spPr>
        <a:xfrm>
          <a:off x="6921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BC3DF2E-D316-47DC-90D0-AF6B8486D2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3AF5CF9-A0A0-4B54-8534-CA389B0FE9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3267220-0456-4C19-BCBF-E899047BC1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F7BFBF4-1031-4EF6-9296-9F14DF0CEE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894F836-8651-422B-BBD9-1365B9AEE5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130048</xdr:rowOff>
    </xdr:from>
    <xdr:to>
      <xdr:col>55</xdr:col>
      <xdr:colOff>50800</xdr:colOff>
      <xdr:row>86</xdr:row>
      <xdr:rowOff>60198</xdr:rowOff>
    </xdr:to>
    <xdr:sp macro="" textlink="">
      <xdr:nvSpPr>
        <xdr:cNvPr id="365" name="楕円 364">
          <a:extLst>
            <a:ext uri="{FF2B5EF4-FFF2-40B4-BE49-F238E27FC236}">
              <a16:creationId xmlns:a16="http://schemas.microsoft.com/office/drawing/2014/main" id="{C43AEE89-DA46-453E-84CC-9F34B7B8BE2A}"/>
            </a:ext>
          </a:extLst>
        </xdr:cNvPr>
        <xdr:cNvSpPr/>
      </xdr:nvSpPr>
      <xdr:spPr>
        <a:xfrm>
          <a:off x="10426700" y="147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44975</xdr:rowOff>
    </xdr:from>
    <xdr:ext cx="469744" cy="259045"/>
    <xdr:sp macro="" textlink="">
      <xdr:nvSpPr>
        <xdr:cNvPr id="366" name="【公営住宅】&#10;一人当たり面積該当値テキスト">
          <a:extLst>
            <a:ext uri="{FF2B5EF4-FFF2-40B4-BE49-F238E27FC236}">
              <a16:creationId xmlns:a16="http://schemas.microsoft.com/office/drawing/2014/main" id="{83BEDBCF-B225-4252-B466-D4E933C20620}"/>
            </a:ext>
          </a:extLst>
        </xdr:cNvPr>
        <xdr:cNvSpPr txBox="1"/>
      </xdr:nvSpPr>
      <xdr:spPr>
        <a:xfrm>
          <a:off x="10515600" y="1461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123698</xdr:rowOff>
    </xdr:from>
    <xdr:to>
      <xdr:col>50</xdr:col>
      <xdr:colOff>165100</xdr:colOff>
      <xdr:row>86</xdr:row>
      <xdr:rowOff>53848</xdr:rowOff>
    </xdr:to>
    <xdr:sp macro="" textlink="">
      <xdr:nvSpPr>
        <xdr:cNvPr id="367" name="楕円 366">
          <a:extLst>
            <a:ext uri="{FF2B5EF4-FFF2-40B4-BE49-F238E27FC236}">
              <a16:creationId xmlns:a16="http://schemas.microsoft.com/office/drawing/2014/main" id="{F8A110ED-DC74-4E1F-9802-06BE9CD3C00C}"/>
            </a:ext>
          </a:extLst>
        </xdr:cNvPr>
        <xdr:cNvSpPr/>
      </xdr:nvSpPr>
      <xdr:spPr>
        <a:xfrm>
          <a:off x="9588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xdr:rowOff>
    </xdr:from>
    <xdr:to>
      <xdr:col>55</xdr:col>
      <xdr:colOff>0</xdr:colOff>
      <xdr:row>86</xdr:row>
      <xdr:rowOff>9398</xdr:rowOff>
    </xdr:to>
    <xdr:cxnSp macro="">
      <xdr:nvCxnSpPr>
        <xdr:cNvPr id="368" name="直線コネクタ 367">
          <a:extLst>
            <a:ext uri="{FF2B5EF4-FFF2-40B4-BE49-F238E27FC236}">
              <a16:creationId xmlns:a16="http://schemas.microsoft.com/office/drawing/2014/main" id="{8A62D964-F18E-4B16-B1FF-DC29D3020226}"/>
            </a:ext>
          </a:extLst>
        </xdr:cNvPr>
        <xdr:cNvCxnSpPr/>
      </xdr:nvCxnSpPr>
      <xdr:spPr>
        <a:xfrm>
          <a:off x="9639300" y="14747748"/>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133731</xdr:rowOff>
    </xdr:from>
    <xdr:to>
      <xdr:col>46</xdr:col>
      <xdr:colOff>38100</xdr:colOff>
      <xdr:row>86</xdr:row>
      <xdr:rowOff>63881</xdr:rowOff>
    </xdr:to>
    <xdr:sp macro="" textlink="">
      <xdr:nvSpPr>
        <xdr:cNvPr id="369" name="楕円 368">
          <a:extLst>
            <a:ext uri="{FF2B5EF4-FFF2-40B4-BE49-F238E27FC236}">
              <a16:creationId xmlns:a16="http://schemas.microsoft.com/office/drawing/2014/main" id="{3097B5C5-C88C-482D-93E2-A0F10001FF55}"/>
            </a:ext>
          </a:extLst>
        </xdr:cNvPr>
        <xdr:cNvSpPr/>
      </xdr:nvSpPr>
      <xdr:spPr>
        <a:xfrm>
          <a:off x="8699500" y="147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xdr:rowOff>
    </xdr:from>
    <xdr:to>
      <xdr:col>50</xdr:col>
      <xdr:colOff>114300</xdr:colOff>
      <xdr:row>86</xdr:row>
      <xdr:rowOff>13081</xdr:rowOff>
    </xdr:to>
    <xdr:cxnSp macro="">
      <xdr:nvCxnSpPr>
        <xdr:cNvPr id="370" name="直線コネクタ 369">
          <a:extLst>
            <a:ext uri="{FF2B5EF4-FFF2-40B4-BE49-F238E27FC236}">
              <a16:creationId xmlns:a16="http://schemas.microsoft.com/office/drawing/2014/main" id="{599A4218-E4AF-4774-99EA-E3B45F48B5A5}"/>
            </a:ext>
          </a:extLst>
        </xdr:cNvPr>
        <xdr:cNvCxnSpPr/>
      </xdr:nvCxnSpPr>
      <xdr:spPr>
        <a:xfrm flipV="1">
          <a:off x="8750300" y="14747748"/>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137413</xdr:rowOff>
    </xdr:from>
    <xdr:to>
      <xdr:col>41</xdr:col>
      <xdr:colOff>101600</xdr:colOff>
      <xdr:row>86</xdr:row>
      <xdr:rowOff>67563</xdr:rowOff>
    </xdr:to>
    <xdr:sp macro="" textlink="">
      <xdr:nvSpPr>
        <xdr:cNvPr id="371" name="楕円 370">
          <a:extLst>
            <a:ext uri="{FF2B5EF4-FFF2-40B4-BE49-F238E27FC236}">
              <a16:creationId xmlns:a16="http://schemas.microsoft.com/office/drawing/2014/main" id="{07A52A14-F08C-4549-93E4-E96E77A2D65E}"/>
            </a:ext>
          </a:extLst>
        </xdr:cNvPr>
        <xdr:cNvSpPr/>
      </xdr:nvSpPr>
      <xdr:spPr>
        <a:xfrm>
          <a:off x="7810500" y="147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13081</xdr:rowOff>
    </xdr:from>
    <xdr:to>
      <xdr:col>45</xdr:col>
      <xdr:colOff>177800</xdr:colOff>
      <xdr:row>86</xdr:row>
      <xdr:rowOff>16763</xdr:rowOff>
    </xdr:to>
    <xdr:cxnSp macro="">
      <xdr:nvCxnSpPr>
        <xdr:cNvPr id="372" name="直線コネクタ 371">
          <a:extLst>
            <a:ext uri="{FF2B5EF4-FFF2-40B4-BE49-F238E27FC236}">
              <a16:creationId xmlns:a16="http://schemas.microsoft.com/office/drawing/2014/main" id="{0B7CEE88-9671-4B09-839E-FDB00EB11498}"/>
            </a:ext>
          </a:extLst>
        </xdr:cNvPr>
        <xdr:cNvCxnSpPr/>
      </xdr:nvCxnSpPr>
      <xdr:spPr>
        <a:xfrm flipV="1">
          <a:off x="7861300" y="14757781"/>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139573</xdr:rowOff>
    </xdr:from>
    <xdr:to>
      <xdr:col>36</xdr:col>
      <xdr:colOff>165100</xdr:colOff>
      <xdr:row>86</xdr:row>
      <xdr:rowOff>69723</xdr:rowOff>
    </xdr:to>
    <xdr:sp macro="" textlink="">
      <xdr:nvSpPr>
        <xdr:cNvPr id="373" name="楕円 372">
          <a:extLst>
            <a:ext uri="{FF2B5EF4-FFF2-40B4-BE49-F238E27FC236}">
              <a16:creationId xmlns:a16="http://schemas.microsoft.com/office/drawing/2014/main" id="{22545E09-45E6-498F-9E8B-9AB29EBD8EFA}"/>
            </a:ext>
          </a:extLst>
        </xdr:cNvPr>
        <xdr:cNvSpPr/>
      </xdr:nvSpPr>
      <xdr:spPr>
        <a:xfrm>
          <a:off x="6921500" y="147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16763</xdr:rowOff>
    </xdr:from>
    <xdr:to>
      <xdr:col>41</xdr:col>
      <xdr:colOff>50800</xdr:colOff>
      <xdr:row>86</xdr:row>
      <xdr:rowOff>18923</xdr:rowOff>
    </xdr:to>
    <xdr:cxnSp macro="">
      <xdr:nvCxnSpPr>
        <xdr:cNvPr id="374" name="直線コネクタ 373">
          <a:extLst>
            <a:ext uri="{FF2B5EF4-FFF2-40B4-BE49-F238E27FC236}">
              <a16:creationId xmlns:a16="http://schemas.microsoft.com/office/drawing/2014/main" id="{97EF4E8A-1E0D-4752-B15A-5780EB3BAEF9}"/>
            </a:ext>
          </a:extLst>
        </xdr:cNvPr>
        <xdr:cNvCxnSpPr/>
      </xdr:nvCxnSpPr>
      <xdr:spPr>
        <a:xfrm flipV="1">
          <a:off x="6972300" y="14761463"/>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109365</xdr:rowOff>
    </xdr:from>
    <xdr:ext cx="469744" cy="259045"/>
    <xdr:sp macro="" textlink="">
      <xdr:nvSpPr>
        <xdr:cNvPr id="375" name="n_1aveValue【公営住宅】&#10;一人当たり面積">
          <a:extLst>
            <a:ext uri="{FF2B5EF4-FFF2-40B4-BE49-F238E27FC236}">
              <a16:creationId xmlns:a16="http://schemas.microsoft.com/office/drawing/2014/main" id="{0CE63961-BC7C-40C6-BDEB-1C91F56235D9}"/>
            </a:ext>
          </a:extLst>
        </xdr:cNvPr>
        <xdr:cNvSpPr txBox="1"/>
      </xdr:nvSpPr>
      <xdr:spPr>
        <a:xfrm>
          <a:off x="93917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103395</xdr:rowOff>
    </xdr:from>
    <xdr:ext cx="469744" cy="259045"/>
    <xdr:sp macro="" textlink="">
      <xdr:nvSpPr>
        <xdr:cNvPr id="376" name="n_2aveValue【公営住宅】&#10;一人当たり面積">
          <a:extLst>
            <a:ext uri="{FF2B5EF4-FFF2-40B4-BE49-F238E27FC236}">
              <a16:creationId xmlns:a16="http://schemas.microsoft.com/office/drawing/2014/main" id="{ECB6F565-F6A8-4B89-A92C-088AD0ABB436}"/>
            </a:ext>
          </a:extLst>
        </xdr:cNvPr>
        <xdr:cNvSpPr txBox="1"/>
      </xdr:nvSpPr>
      <xdr:spPr>
        <a:xfrm>
          <a:off x="8515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125113</xdr:rowOff>
    </xdr:from>
    <xdr:ext cx="469744" cy="259045"/>
    <xdr:sp macro="" textlink="">
      <xdr:nvSpPr>
        <xdr:cNvPr id="377" name="n_3aveValue【公営住宅】&#10;一人当たり面積">
          <a:extLst>
            <a:ext uri="{FF2B5EF4-FFF2-40B4-BE49-F238E27FC236}">
              <a16:creationId xmlns:a16="http://schemas.microsoft.com/office/drawing/2014/main" id="{E43F78D6-6FE8-477F-8A21-3131845C9F5A}"/>
            </a:ext>
          </a:extLst>
        </xdr:cNvPr>
        <xdr:cNvSpPr txBox="1"/>
      </xdr:nvSpPr>
      <xdr:spPr>
        <a:xfrm>
          <a:off x="7626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133366</xdr:rowOff>
    </xdr:from>
    <xdr:ext cx="469744" cy="259045"/>
    <xdr:sp macro="" textlink="">
      <xdr:nvSpPr>
        <xdr:cNvPr id="378" name="n_4aveValue【公営住宅】&#10;一人当たり面積">
          <a:extLst>
            <a:ext uri="{FF2B5EF4-FFF2-40B4-BE49-F238E27FC236}">
              <a16:creationId xmlns:a16="http://schemas.microsoft.com/office/drawing/2014/main" id="{20C525FB-E016-4895-B5C2-3A0FBC22B25E}"/>
            </a:ext>
          </a:extLst>
        </xdr:cNvPr>
        <xdr:cNvSpPr txBox="1"/>
      </xdr:nvSpPr>
      <xdr:spPr>
        <a:xfrm>
          <a:off x="67374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44975</xdr:rowOff>
    </xdr:from>
    <xdr:ext cx="469744" cy="259045"/>
    <xdr:sp macro="" textlink="">
      <xdr:nvSpPr>
        <xdr:cNvPr id="379" name="n_1mainValue【公営住宅】&#10;一人当たり面積">
          <a:extLst>
            <a:ext uri="{FF2B5EF4-FFF2-40B4-BE49-F238E27FC236}">
              <a16:creationId xmlns:a16="http://schemas.microsoft.com/office/drawing/2014/main" id="{0CB29B3C-BDD2-4CC0-9930-160ADA09A3F6}"/>
            </a:ext>
          </a:extLst>
        </xdr:cNvPr>
        <xdr:cNvSpPr txBox="1"/>
      </xdr:nvSpPr>
      <xdr:spPr>
        <a:xfrm>
          <a:off x="93917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55008</xdr:rowOff>
    </xdr:from>
    <xdr:ext cx="469744" cy="259045"/>
    <xdr:sp macro="" textlink="">
      <xdr:nvSpPr>
        <xdr:cNvPr id="380" name="n_2mainValue【公営住宅】&#10;一人当たり面積">
          <a:extLst>
            <a:ext uri="{FF2B5EF4-FFF2-40B4-BE49-F238E27FC236}">
              <a16:creationId xmlns:a16="http://schemas.microsoft.com/office/drawing/2014/main" id="{ADF8B5CD-3106-49C5-85AF-B1E2A162EE28}"/>
            </a:ext>
          </a:extLst>
        </xdr:cNvPr>
        <xdr:cNvSpPr txBox="1"/>
      </xdr:nvSpPr>
      <xdr:spPr>
        <a:xfrm>
          <a:off x="8515427" y="1479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58690</xdr:rowOff>
    </xdr:from>
    <xdr:ext cx="469744" cy="259045"/>
    <xdr:sp macro="" textlink="">
      <xdr:nvSpPr>
        <xdr:cNvPr id="381" name="n_3mainValue【公営住宅】&#10;一人当たり面積">
          <a:extLst>
            <a:ext uri="{FF2B5EF4-FFF2-40B4-BE49-F238E27FC236}">
              <a16:creationId xmlns:a16="http://schemas.microsoft.com/office/drawing/2014/main" id="{D3FACE40-2DDC-4E59-94BC-71EE81693285}"/>
            </a:ext>
          </a:extLst>
        </xdr:cNvPr>
        <xdr:cNvSpPr txBox="1"/>
      </xdr:nvSpPr>
      <xdr:spPr>
        <a:xfrm>
          <a:off x="7626427" y="1480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60850</xdr:rowOff>
    </xdr:from>
    <xdr:ext cx="469744" cy="259045"/>
    <xdr:sp macro="" textlink="">
      <xdr:nvSpPr>
        <xdr:cNvPr id="382" name="n_4mainValue【公営住宅】&#10;一人当たり面積">
          <a:extLst>
            <a:ext uri="{FF2B5EF4-FFF2-40B4-BE49-F238E27FC236}">
              <a16:creationId xmlns:a16="http://schemas.microsoft.com/office/drawing/2014/main" id="{9C327409-A5DC-4310-A31D-9399986EB279}"/>
            </a:ext>
          </a:extLst>
        </xdr:cNvPr>
        <xdr:cNvSpPr txBox="1"/>
      </xdr:nvSpPr>
      <xdr:spPr>
        <a:xfrm>
          <a:off x="6737427" y="14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2F3E1AB-274E-4EE3-82B4-4974C58C42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AF4940A-F9E0-42E1-B0F8-64CE92181F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C107CA2-6E88-4F02-86B7-6E2E22AF57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ECF21FBF-3CAC-4EB0-A4B3-AF6B8BA6DB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836E6A13-0E31-47B7-B33E-689E800A52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18C0F47-CF0B-46A3-A4B1-A6EAC371AD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761B05E-56EE-408B-A117-DE2DB7CFED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553FFAE-9BCA-43BE-94D8-4BBFDDAB5CA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BA9A0F93-3EA6-4EAC-8B96-4F9390967E1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6D2B8D69-B88E-41A9-BE12-E6D81432BD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2475EB49-3D16-42EC-BF80-A00FCD5EC6F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12594E41-FE4E-4910-B54E-39DEE03DEC7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a:extLst>
            <a:ext uri="{FF2B5EF4-FFF2-40B4-BE49-F238E27FC236}">
              <a16:creationId xmlns:a16="http://schemas.microsoft.com/office/drawing/2014/main" id="{9F52D802-706C-48D6-95FF-A6EEFB597FED}"/>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36BA75B3-E6F1-472E-9A66-FE9FA0338EC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B39D92DF-34E8-45F8-806C-8061348BBE4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7DA5FE39-2603-4EC8-BCB2-CC8D432B4A9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D71A9E1D-431D-4EBB-8ABD-A85257BCF44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517329FF-6C29-48EC-BE2D-A8A27C84EE2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D48BF0AD-8190-451D-883C-8043F213CE7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5D0F9AA8-AA29-42F1-A0FB-154CA0D962B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31CDE3D9-8CB5-4DF4-8DD6-00CFF2E502AD}"/>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D95E9EB-D9EE-4C08-809E-2EB4DE156F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50CD962D-9863-4794-9F44-2FAD32BD34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80011</xdr:rowOff>
    </xdr:from>
    <xdr:to>
      <xdr:col>24</xdr:col>
      <xdr:colOff>62865</xdr:colOff>
      <xdr:row>107</xdr:row>
      <xdr:rowOff>102870</xdr:rowOff>
    </xdr:to>
    <xdr:cxnSp macro="">
      <xdr:nvCxnSpPr>
        <xdr:cNvPr id="406" name="直線コネクタ 405">
          <a:extLst>
            <a:ext uri="{FF2B5EF4-FFF2-40B4-BE49-F238E27FC236}">
              <a16:creationId xmlns:a16="http://schemas.microsoft.com/office/drawing/2014/main" id="{D0AC52C2-CF0C-4481-B36F-6691B48EE9DD}"/>
            </a:ext>
          </a:extLst>
        </xdr:cNvPr>
        <xdr:cNvCxnSpPr/>
      </xdr:nvCxnSpPr>
      <xdr:spPr>
        <a:xfrm flipV="1">
          <a:off x="4634865" y="17225011"/>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106697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1405FE21-7718-4B43-A96B-A1E3F40E0A22}"/>
            </a:ext>
          </a:extLst>
        </xdr:cNvPr>
        <xdr:cNvSpPr txBox="1"/>
      </xdr:nvSpPr>
      <xdr:spPr>
        <a:xfrm>
          <a:off x="4673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102870</xdr:rowOff>
    </xdr:from>
    <xdr:to>
      <xdr:col>24</xdr:col>
      <xdr:colOff>152400</xdr:colOff>
      <xdr:row>107</xdr:row>
      <xdr:rowOff>102870</xdr:rowOff>
    </xdr:to>
    <xdr:cxnSp macro="">
      <xdr:nvCxnSpPr>
        <xdr:cNvPr id="408" name="直線コネクタ 407">
          <a:extLst>
            <a:ext uri="{FF2B5EF4-FFF2-40B4-BE49-F238E27FC236}">
              <a16:creationId xmlns:a16="http://schemas.microsoft.com/office/drawing/2014/main" id="{DB3C1B80-CFEE-444D-B082-879FE9C880FF}"/>
            </a:ext>
          </a:extLst>
        </xdr:cNvPr>
        <xdr:cNvCxnSpPr/>
      </xdr:nvCxnSpPr>
      <xdr:spPr>
        <a:xfrm>
          <a:off x="4546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26688</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9579A366-8A04-4F82-A52B-CE82CEE60935}"/>
            </a:ext>
          </a:extLst>
        </xdr:cNvPr>
        <xdr:cNvSpPr txBox="1"/>
      </xdr:nvSpPr>
      <xdr:spPr>
        <a:xfrm>
          <a:off x="4673600" y="17000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80011</xdr:rowOff>
    </xdr:from>
    <xdr:to>
      <xdr:col>24</xdr:col>
      <xdr:colOff>152400</xdr:colOff>
      <xdr:row>100</xdr:row>
      <xdr:rowOff>80011</xdr:rowOff>
    </xdr:to>
    <xdr:cxnSp macro="">
      <xdr:nvCxnSpPr>
        <xdr:cNvPr id="410" name="直線コネクタ 409">
          <a:extLst>
            <a:ext uri="{FF2B5EF4-FFF2-40B4-BE49-F238E27FC236}">
              <a16:creationId xmlns:a16="http://schemas.microsoft.com/office/drawing/2014/main" id="{F307F7BE-6374-4791-AA86-BB21D3CB710E}"/>
            </a:ext>
          </a:extLst>
        </xdr:cNvPr>
        <xdr:cNvCxnSpPr/>
      </xdr:nvCxnSpPr>
      <xdr:spPr>
        <a:xfrm>
          <a:off x="4546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86377</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672D69AC-34EA-4E73-9AD7-77D3759B7478}"/>
            </a:ext>
          </a:extLst>
        </xdr:cNvPr>
        <xdr:cNvSpPr txBox="1"/>
      </xdr:nvSpPr>
      <xdr:spPr>
        <a:xfrm>
          <a:off x="4673600" y="18088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63500</xdr:rowOff>
    </xdr:from>
    <xdr:to>
      <xdr:col>24</xdr:col>
      <xdr:colOff>114300</xdr:colOff>
      <xdr:row>106</xdr:row>
      <xdr:rowOff>165100</xdr:rowOff>
    </xdr:to>
    <xdr:sp macro="" textlink="">
      <xdr:nvSpPr>
        <xdr:cNvPr id="412" name="フローチャート: 判断 411">
          <a:extLst>
            <a:ext uri="{FF2B5EF4-FFF2-40B4-BE49-F238E27FC236}">
              <a16:creationId xmlns:a16="http://schemas.microsoft.com/office/drawing/2014/main" id="{29BDA739-DC0F-43A4-93B4-585AAF64D423}"/>
            </a:ext>
          </a:extLst>
        </xdr:cNvPr>
        <xdr:cNvSpPr/>
      </xdr:nvSpPr>
      <xdr:spPr>
        <a:xfrm>
          <a:off x="4584700" y="182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33020</xdr:rowOff>
    </xdr:from>
    <xdr:to>
      <xdr:col>20</xdr:col>
      <xdr:colOff>38100</xdr:colOff>
      <xdr:row>106</xdr:row>
      <xdr:rowOff>134620</xdr:rowOff>
    </xdr:to>
    <xdr:sp macro="" textlink="">
      <xdr:nvSpPr>
        <xdr:cNvPr id="413" name="フローチャート: 判断 412">
          <a:extLst>
            <a:ext uri="{FF2B5EF4-FFF2-40B4-BE49-F238E27FC236}">
              <a16:creationId xmlns:a16="http://schemas.microsoft.com/office/drawing/2014/main" id="{3788C602-A0E3-4AD7-B234-17614FCB85B7}"/>
            </a:ext>
          </a:extLst>
        </xdr:cNvPr>
        <xdr:cNvSpPr/>
      </xdr:nvSpPr>
      <xdr:spPr>
        <a:xfrm>
          <a:off x="3746500" y="182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414" name="フローチャート: 判断 413">
          <a:extLst>
            <a:ext uri="{FF2B5EF4-FFF2-40B4-BE49-F238E27FC236}">
              <a16:creationId xmlns:a16="http://schemas.microsoft.com/office/drawing/2014/main" id="{9194EFB4-E092-4817-A408-5C03323870E3}"/>
            </a:ext>
          </a:extLst>
        </xdr:cNvPr>
        <xdr:cNvSpPr/>
      </xdr:nvSpPr>
      <xdr:spPr>
        <a:xfrm>
          <a:off x="2857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42545</xdr:rowOff>
    </xdr:from>
    <xdr:to>
      <xdr:col>10</xdr:col>
      <xdr:colOff>165100</xdr:colOff>
      <xdr:row>106</xdr:row>
      <xdr:rowOff>144145</xdr:rowOff>
    </xdr:to>
    <xdr:sp macro="" textlink="">
      <xdr:nvSpPr>
        <xdr:cNvPr id="415" name="フローチャート: 判断 414">
          <a:extLst>
            <a:ext uri="{FF2B5EF4-FFF2-40B4-BE49-F238E27FC236}">
              <a16:creationId xmlns:a16="http://schemas.microsoft.com/office/drawing/2014/main" id="{CBED6732-0A14-4E79-809A-4944C14B45F9}"/>
            </a:ext>
          </a:extLst>
        </xdr:cNvPr>
        <xdr:cNvSpPr/>
      </xdr:nvSpPr>
      <xdr:spPr>
        <a:xfrm>
          <a:off x="1968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23495</xdr:rowOff>
    </xdr:from>
    <xdr:to>
      <xdr:col>6</xdr:col>
      <xdr:colOff>38100</xdr:colOff>
      <xdr:row>106</xdr:row>
      <xdr:rowOff>125095</xdr:rowOff>
    </xdr:to>
    <xdr:sp macro="" textlink="">
      <xdr:nvSpPr>
        <xdr:cNvPr id="416" name="フローチャート: 判断 415">
          <a:extLst>
            <a:ext uri="{FF2B5EF4-FFF2-40B4-BE49-F238E27FC236}">
              <a16:creationId xmlns:a16="http://schemas.microsoft.com/office/drawing/2014/main" id="{81CAA00F-E66E-47DA-92E0-3E24E262D68D}"/>
            </a:ext>
          </a:extLst>
        </xdr:cNvPr>
        <xdr:cNvSpPr/>
      </xdr:nvSpPr>
      <xdr:spPr>
        <a:xfrm>
          <a:off x="1079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1395828-0FB9-415E-896F-DC4C82368A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1AF3AA0-63A9-4BFE-8DF1-6B26600F9A3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B9AC9C5-B42D-4296-AB9F-55D6E3036E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2A06A23-105F-4C43-8D87-17D47BDD166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B8B3EFA-4914-478B-B48C-22ABDBDD8E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120650</xdr:rowOff>
    </xdr:from>
    <xdr:to>
      <xdr:col>24</xdr:col>
      <xdr:colOff>114300</xdr:colOff>
      <xdr:row>107</xdr:row>
      <xdr:rowOff>50800</xdr:rowOff>
    </xdr:to>
    <xdr:sp macro="" textlink="">
      <xdr:nvSpPr>
        <xdr:cNvPr id="422" name="楕円 421">
          <a:extLst>
            <a:ext uri="{FF2B5EF4-FFF2-40B4-BE49-F238E27FC236}">
              <a16:creationId xmlns:a16="http://schemas.microsoft.com/office/drawing/2014/main" id="{7362E2AE-9CF0-470F-B953-8452112F672D}"/>
            </a:ext>
          </a:extLst>
        </xdr:cNvPr>
        <xdr:cNvSpPr/>
      </xdr:nvSpPr>
      <xdr:spPr>
        <a:xfrm>
          <a:off x="4584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41927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45CF86FD-8DDD-4835-B4E2-6D6AE0440ADF}"/>
            </a:ext>
          </a:extLst>
        </xdr:cNvPr>
        <xdr:cNvSpPr txBox="1"/>
      </xdr:nvSpPr>
      <xdr:spPr>
        <a:xfrm>
          <a:off x="4673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93980</xdr:rowOff>
    </xdr:from>
    <xdr:to>
      <xdr:col>20</xdr:col>
      <xdr:colOff>38100</xdr:colOff>
      <xdr:row>107</xdr:row>
      <xdr:rowOff>24130</xdr:rowOff>
    </xdr:to>
    <xdr:sp macro="" textlink="">
      <xdr:nvSpPr>
        <xdr:cNvPr id="424" name="楕円 423">
          <a:extLst>
            <a:ext uri="{FF2B5EF4-FFF2-40B4-BE49-F238E27FC236}">
              <a16:creationId xmlns:a16="http://schemas.microsoft.com/office/drawing/2014/main" id="{1440A88F-8148-4B8D-89B8-D8929AC59293}"/>
            </a:ext>
          </a:extLst>
        </xdr:cNvPr>
        <xdr:cNvSpPr/>
      </xdr:nvSpPr>
      <xdr:spPr>
        <a:xfrm>
          <a:off x="3746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144780</xdr:rowOff>
    </xdr:from>
    <xdr:to>
      <xdr:col>24</xdr:col>
      <xdr:colOff>63500</xdr:colOff>
      <xdr:row>107</xdr:row>
      <xdr:rowOff>0</xdr:rowOff>
    </xdr:to>
    <xdr:cxnSp macro="">
      <xdr:nvCxnSpPr>
        <xdr:cNvPr id="425" name="直線コネクタ 424">
          <a:extLst>
            <a:ext uri="{FF2B5EF4-FFF2-40B4-BE49-F238E27FC236}">
              <a16:creationId xmlns:a16="http://schemas.microsoft.com/office/drawing/2014/main" id="{AD021670-34FE-4D19-BF97-22E9203FC5BC}"/>
            </a:ext>
          </a:extLst>
        </xdr:cNvPr>
        <xdr:cNvCxnSpPr/>
      </xdr:nvCxnSpPr>
      <xdr:spPr>
        <a:xfrm>
          <a:off x="3797300" y="18318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67311</xdr:rowOff>
    </xdr:from>
    <xdr:to>
      <xdr:col>15</xdr:col>
      <xdr:colOff>101600</xdr:colOff>
      <xdr:row>106</xdr:row>
      <xdr:rowOff>168911</xdr:rowOff>
    </xdr:to>
    <xdr:sp macro="" textlink="">
      <xdr:nvSpPr>
        <xdr:cNvPr id="426" name="楕円 425">
          <a:extLst>
            <a:ext uri="{FF2B5EF4-FFF2-40B4-BE49-F238E27FC236}">
              <a16:creationId xmlns:a16="http://schemas.microsoft.com/office/drawing/2014/main" id="{FE107E8D-15DE-4331-ABE6-BB3CA797D1D6}"/>
            </a:ext>
          </a:extLst>
        </xdr:cNvPr>
        <xdr:cNvSpPr/>
      </xdr:nvSpPr>
      <xdr:spPr>
        <a:xfrm>
          <a:off x="2857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118111</xdr:rowOff>
    </xdr:from>
    <xdr:to>
      <xdr:col>19</xdr:col>
      <xdr:colOff>177800</xdr:colOff>
      <xdr:row>106</xdr:row>
      <xdr:rowOff>144780</xdr:rowOff>
    </xdr:to>
    <xdr:cxnSp macro="">
      <xdr:nvCxnSpPr>
        <xdr:cNvPr id="427" name="直線コネクタ 426">
          <a:extLst>
            <a:ext uri="{FF2B5EF4-FFF2-40B4-BE49-F238E27FC236}">
              <a16:creationId xmlns:a16="http://schemas.microsoft.com/office/drawing/2014/main" id="{7C6CEB20-CC6D-4E85-B5F4-AAFA959A7A9D}"/>
            </a:ext>
          </a:extLst>
        </xdr:cNvPr>
        <xdr:cNvCxnSpPr/>
      </xdr:nvCxnSpPr>
      <xdr:spPr>
        <a:xfrm>
          <a:off x="2908300" y="18291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34925</xdr:rowOff>
    </xdr:from>
    <xdr:to>
      <xdr:col>10</xdr:col>
      <xdr:colOff>165100</xdr:colOff>
      <xdr:row>106</xdr:row>
      <xdr:rowOff>136525</xdr:rowOff>
    </xdr:to>
    <xdr:sp macro="" textlink="">
      <xdr:nvSpPr>
        <xdr:cNvPr id="428" name="楕円 427">
          <a:extLst>
            <a:ext uri="{FF2B5EF4-FFF2-40B4-BE49-F238E27FC236}">
              <a16:creationId xmlns:a16="http://schemas.microsoft.com/office/drawing/2014/main" id="{7AC7E2DC-E941-4C35-A447-D306F8227160}"/>
            </a:ext>
          </a:extLst>
        </xdr:cNvPr>
        <xdr:cNvSpPr/>
      </xdr:nvSpPr>
      <xdr:spPr>
        <a:xfrm>
          <a:off x="1968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85725</xdr:rowOff>
    </xdr:from>
    <xdr:to>
      <xdr:col>15</xdr:col>
      <xdr:colOff>50800</xdr:colOff>
      <xdr:row>106</xdr:row>
      <xdr:rowOff>118111</xdr:rowOff>
    </xdr:to>
    <xdr:cxnSp macro="">
      <xdr:nvCxnSpPr>
        <xdr:cNvPr id="429" name="直線コネクタ 428">
          <a:extLst>
            <a:ext uri="{FF2B5EF4-FFF2-40B4-BE49-F238E27FC236}">
              <a16:creationId xmlns:a16="http://schemas.microsoft.com/office/drawing/2014/main" id="{5EA02524-7B89-483C-8C29-03EAD8645A96}"/>
            </a:ext>
          </a:extLst>
        </xdr:cNvPr>
        <xdr:cNvCxnSpPr/>
      </xdr:nvCxnSpPr>
      <xdr:spPr>
        <a:xfrm>
          <a:off x="2019300" y="18259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2539</xdr:rowOff>
    </xdr:from>
    <xdr:to>
      <xdr:col>6</xdr:col>
      <xdr:colOff>38100</xdr:colOff>
      <xdr:row>106</xdr:row>
      <xdr:rowOff>104139</xdr:rowOff>
    </xdr:to>
    <xdr:sp macro="" textlink="">
      <xdr:nvSpPr>
        <xdr:cNvPr id="430" name="楕円 429">
          <a:extLst>
            <a:ext uri="{FF2B5EF4-FFF2-40B4-BE49-F238E27FC236}">
              <a16:creationId xmlns:a16="http://schemas.microsoft.com/office/drawing/2014/main" id="{F3F0C5F6-115F-4778-9FAB-558B0EE79DB7}"/>
            </a:ext>
          </a:extLst>
        </xdr:cNvPr>
        <xdr:cNvSpPr/>
      </xdr:nvSpPr>
      <xdr:spPr>
        <a:xfrm>
          <a:off x="1079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53339</xdr:rowOff>
    </xdr:from>
    <xdr:to>
      <xdr:col>10</xdr:col>
      <xdr:colOff>114300</xdr:colOff>
      <xdr:row>106</xdr:row>
      <xdr:rowOff>85725</xdr:rowOff>
    </xdr:to>
    <xdr:cxnSp macro="">
      <xdr:nvCxnSpPr>
        <xdr:cNvPr id="431" name="直線コネクタ 430">
          <a:extLst>
            <a:ext uri="{FF2B5EF4-FFF2-40B4-BE49-F238E27FC236}">
              <a16:creationId xmlns:a16="http://schemas.microsoft.com/office/drawing/2014/main" id="{238C4639-D2E8-4179-91D1-CBB9764ECA05}"/>
            </a:ext>
          </a:extLst>
        </xdr:cNvPr>
        <xdr:cNvCxnSpPr/>
      </xdr:nvCxnSpPr>
      <xdr:spPr>
        <a:xfrm>
          <a:off x="1130300" y="182270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151147</xdr:rowOff>
    </xdr:from>
    <xdr:ext cx="405111" cy="259045"/>
    <xdr:sp macro="" textlink="">
      <xdr:nvSpPr>
        <xdr:cNvPr id="432" name="n_1aveValue【港湾・漁港】&#10;有形固定資産減価償却率">
          <a:extLst>
            <a:ext uri="{FF2B5EF4-FFF2-40B4-BE49-F238E27FC236}">
              <a16:creationId xmlns:a16="http://schemas.microsoft.com/office/drawing/2014/main" id="{EFB678A7-AD1F-4D42-85EA-4D150321E5F7}"/>
            </a:ext>
          </a:extLst>
        </xdr:cNvPr>
        <xdr:cNvSpPr txBox="1"/>
      </xdr:nvSpPr>
      <xdr:spPr>
        <a:xfrm>
          <a:off x="3582044"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22877</xdr:rowOff>
    </xdr:from>
    <xdr:ext cx="405111" cy="259045"/>
    <xdr:sp macro="" textlink="">
      <xdr:nvSpPr>
        <xdr:cNvPr id="433" name="n_2aveValue【港湾・漁港】&#10;有形固定資産減価償却率">
          <a:extLst>
            <a:ext uri="{FF2B5EF4-FFF2-40B4-BE49-F238E27FC236}">
              <a16:creationId xmlns:a16="http://schemas.microsoft.com/office/drawing/2014/main" id="{2A1A618D-F129-40D9-B71C-76BC36BB96A2}"/>
            </a:ext>
          </a:extLst>
        </xdr:cNvPr>
        <xdr:cNvSpPr txBox="1"/>
      </xdr:nvSpPr>
      <xdr:spPr>
        <a:xfrm>
          <a:off x="2705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135272</xdr:rowOff>
    </xdr:from>
    <xdr:ext cx="405111" cy="259045"/>
    <xdr:sp macro="" textlink="">
      <xdr:nvSpPr>
        <xdr:cNvPr id="434" name="n_3aveValue【港湾・漁港】&#10;有形固定資産減価償却率">
          <a:extLst>
            <a:ext uri="{FF2B5EF4-FFF2-40B4-BE49-F238E27FC236}">
              <a16:creationId xmlns:a16="http://schemas.microsoft.com/office/drawing/2014/main" id="{2AD7E627-60D8-4588-8AA0-74F08233E972}"/>
            </a:ext>
          </a:extLst>
        </xdr:cNvPr>
        <xdr:cNvSpPr txBox="1"/>
      </xdr:nvSpPr>
      <xdr:spPr>
        <a:xfrm>
          <a:off x="1816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116222</xdr:rowOff>
    </xdr:from>
    <xdr:ext cx="405111" cy="259045"/>
    <xdr:sp macro="" textlink="">
      <xdr:nvSpPr>
        <xdr:cNvPr id="435" name="n_4aveValue【港湾・漁港】&#10;有形固定資産減価償却率">
          <a:extLst>
            <a:ext uri="{FF2B5EF4-FFF2-40B4-BE49-F238E27FC236}">
              <a16:creationId xmlns:a16="http://schemas.microsoft.com/office/drawing/2014/main" id="{573500E7-49F2-439A-8103-67E6EFB8B85B}"/>
            </a:ext>
          </a:extLst>
        </xdr:cNvPr>
        <xdr:cNvSpPr txBox="1"/>
      </xdr:nvSpPr>
      <xdr:spPr>
        <a:xfrm>
          <a:off x="927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15257</xdr:rowOff>
    </xdr:from>
    <xdr:ext cx="405111" cy="259045"/>
    <xdr:sp macro="" textlink="">
      <xdr:nvSpPr>
        <xdr:cNvPr id="436" name="n_1mainValue【港湾・漁港】&#10;有形固定資産減価償却率">
          <a:extLst>
            <a:ext uri="{FF2B5EF4-FFF2-40B4-BE49-F238E27FC236}">
              <a16:creationId xmlns:a16="http://schemas.microsoft.com/office/drawing/2014/main" id="{BBB4108F-5B14-467C-B312-4C3A5586C3A6}"/>
            </a:ext>
          </a:extLst>
        </xdr:cNvPr>
        <xdr:cNvSpPr txBox="1"/>
      </xdr:nvSpPr>
      <xdr:spPr>
        <a:xfrm>
          <a:off x="3582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13988</xdr:rowOff>
    </xdr:from>
    <xdr:ext cx="405111" cy="259045"/>
    <xdr:sp macro="" textlink="">
      <xdr:nvSpPr>
        <xdr:cNvPr id="437" name="n_2mainValue【港湾・漁港】&#10;有形固定資産減価償却率">
          <a:extLst>
            <a:ext uri="{FF2B5EF4-FFF2-40B4-BE49-F238E27FC236}">
              <a16:creationId xmlns:a16="http://schemas.microsoft.com/office/drawing/2014/main" id="{9BC6DD2A-70F5-4198-8190-CAE3643C4B02}"/>
            </a:ext>
          </a:extLst>
        </xdr:cNvPr>
        <xdr:cNvSpPr txBox="1"/>
      </xdr:nvSpPr>
      <xdr:spPr>
        <a:xfrm>
          <a:off x="2705744" y="1801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153052</xdr:rowOff>
    </xdr:from>
    <xdr:ext cx="405111" cy="259045"/>
    <xdr:sp macro="" textlink="">
      <xdr:nvSpPr>
        <xdr:cNvPr id="438" name="n_3mainValue【港湾・漁港】&#10;有形固定資産減価償却率">
          <a:extLst>
            <a:ext uri="{FF2B5EF4-FFF2-40B4-BE49-F238E27FC236}">
              <a16:creationId xmlns:a16="http://schemas.microsoft.com/office/drawing/2014/main" id="{FA8D1201-4334-4546-9AAC-C6232D4F5F6B}"/>
            </a:ext>
          </a:extLst>
        </xdr:cNvPr>
        <xdr:cNvSpPr txBox="1"/>
      </xdr:nvSpPr>
      <xdr:spPr>
        <a:xfrm>
          <a:off x="1816744" y="1798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120666</xdr:rowOff>
    </xdr:from>
    <xdr:ext cx="405111" cy="259045"/>
    <xdr:sp macro="" textlink="">
      <xdr:nvSpPr>
        <xdr:cNvPr id="439" name="n_4mainValue【港湾・漁港】&#10;有形固定資産減価償却率">
          <a:extLst>
            <a:ext uri="{FF2B5EF4-FFF2-40B4-BE49-F238E27FC236}">
              <a16:creationId xmlns:a16="http://schemas.microsoft.com/office/drawing/2014/main" id="{94A4A2CA-ABCE-449A-BDD0-4A6CDC2C2F25}"/>
            </a:ext>
          </a:extLst>
        </xdr:cNvPr>
        <xdr:cNvSpPr txBox="1"/>
      </xdr:nvSpPr>
      <xdr:spPr>
        <a:xfrm>
          <a:off x="9277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8CDE5A8B-930A-4C42-9557-49BA397F71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1FD6D3F-EC83-4E7B-AA19-897D8E4A98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686F300-5446-440C-9469-9475AD62284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EA6E4667-005A-47D4-B065-B0A95EC4DE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5B61107-4193-4899-A1C7-39D2256D74E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1DB734D7-6432-4D05-B1D3-DE51DC5B13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75CFC72D-0392-4F16-A999-9729BEB3B8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5EDCEE68-3D70-42C5-A864-D111B3F0815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A45D6AE2-59A1-44B9-A7CC-A05325A33A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AC5DA501-4283-43EA-B7EF-7493F0E0506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a:extLst>
            <a:ext uri="{FF2B5EF4-FFF2-40B4-BE49-F238E27FC236}">
              <a16:creationId xmlns:a16="http://schemas.microsoft.com/office/drawing/2014/main" id="{1A87358D-EE70-436E-8433-3C53D0CEDC2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1" name="テキスト ボックス 450">
          <a:extLst>
            <a:ext uri="{FF2B5EF4-FFF2-40B4-BE49-F238E27FC236}">
              <a16:creationId xmlns:a16="http://schemas.microsoft.com/office/drawing/2014/main" id="{270E1EC8-C89D-4DA8-B1AA-9A1EC964BBF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AA5B0E3-0A94-494E-A7B9-743F5D8473F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459042EB-1007-4027-8368-BFCED6055F2E}"/>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a:extLst>
            <a:ext uri="{FF2B5EF4-FFF2-40B4-BE49-F238E27FC236}">
              <a16:creationId xmlns:a16="http://schemas.microsoft.com/office/drawing/2014/main" id="{630ED7EB-C581-4F2B-A762-1D7E985885C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5" name="テキスト ボックス 454">
          <a:extLst>
            <a:ext uri="{FF2B5EF4-FFF2-40B4-BE49-F238E27FC236}">
              <a16:creationId xmlns:a16="http://schemas.microsoft.com/office/drawing/2014/main" id="{962B7E50-4DEF-4AD8-AC94-42696381EDF4}"/>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6E7FE6E7-0FB1-43E7-8F72-49089F3ECF9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DC857F0A-4A14-453C-8EA6-9C7085D4C27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38E7EDA3-1D8C-434C-90AE-162E52F8A7F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79347</xdr:rowOff>
    </xdr:from>
    <xdr:to>
      <xdr:col>54</xdr:col>
      <xdr:colOff>189865</xdr:colOff>
      <xdr:row>107</xdr:row>
      <xdr:rowOff>131880</xdr:rowOff>
    </xdr:to>
    <xdr:cxnSp macro="">
      <xdr:nvCxnSpPr>
        <xdr:cNvPr id="459" name="直線コネクタ 458">
          <a:extLst>
            <a:ext uri="{FF2B5EF4-FFF2-40B4-BE49-F238E27FC236}">
              <a16:creationId xmlns:a16="http://schemas.microsoft.com/office/drawing/2014/main" id="{4C665EDF-04C4-426E-938D-00B06AD5ACAA}"/>
            </a:ext>
          </a:extLst>
        </xdr:cNvPr>
        <xdr:cNvCxnSpPr/>
      </xdr:nvCxnSpPr>
      <xdr:spPr>
        <a:xfrm flipV="1">
          <a:off x="10476865" y="17224347"/>
          <a:ext cx="0" cy="1252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135707</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BCAAEB49-B114-4640-BD9C-32A8A360045A}"/>
            </a:ext>
          </a:extLst>
        </xdr:cNvPr>
        <xdr:cNvSpPr txBox="1"/>
      </xdr:nvSpPr>
      <xdr:spPr>
        <a:xfrm>
          <a:off x="10515600" y="184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131880</xdr:rowOff>
    </xdr:from>
    <xdr:to>
      <xdr:col>55</xdr:col>
      <xdr:colOff>88900</xdr:colOff>
      <xdr:row>107</xdr:row>
      <xdr:rowOff>131880</xdr:rowOff>
    </xdr:to>
    <xdr:cxnSp macro="">
      <xdr:nvCxnSpPr>
        <xdr:cNvPr id="461" name="直線コネクタ 460">
          <a:extLst>
            <a:ext uri="{FF2B5EF4-FFF2-40B4-BE49-F238E27FC236}">
              <a16:creationId xmlns:a16="http://schemas.microsoft.com/office/drawing/2014/main" id="{3E8FBB5D-B347-4CF7-9B3D-A9E6D6F34269}"/>
            </a:ext>
          </a:extLst>
        </xdr:cNvPr>
        <xdr:cNvCxnSpPr/>
      </xdr:nvCxnSpPr>
      <xdr:spPr>
        <a:xfrm>
          <a:off x="10388600" y="184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26024</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CFFF4F99-4F00-4565-AF01-E8503130CCC8}"/>
            </a:ext>
          </a:extLst>
        </xdr:cNvPr>
        <xdr:cNvSpPr txBox="1"/>
      </xdr:nvSpPr>
      <xdr:spPr>
        <a:xfrm>
          <a:off x="10515600" y="169995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79347</xdr:rowOff>
    </xdr:from>
    <xdr:to>
      <xdr:col>55</xdr:col>
      <xdr:colOff>88900</xdr:colOff>
      <xdr:row>100</xdr:row>
      <xdr:rowOff>79347</xdr:rowOff>
    </xdr:to>
    <xdr:cxnSp macro="">
      <xdr:nvCxnSpPr>
        <xdr:cNvPr id="463" name="直線コネクタ 462">
          <a:extLst>
            <a:ext uri="{FF2B5EF4-FFF2-40B4-BE49-F238E27FC236}">
              <a16:creationId xmlns:a16="http://schemas.microsoft.com/office/drawing/2014/main" id="{B7FA2AFD-20E2-41C7-BCF0-2D928C539CB4}"/>
            </a:ext>
          </a:extLst>
        </xdr:cNvPr>
        <xdr:cNvCxnSpPr/>
      </xdr:nvCxnSpPr>
      <xdr:spPr>
        <a:xfrm>
          <a:off x="10388600" y="1722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154271</xdr:rowOff>
    </xdr:from>
    <xdr:ext cx="690189" cy="259045"/>
    <xdr:sp macro="" textlink="">
      <xdr:nvSpPr>
        <xdr:cNvPr id="464" name="【港湾・漁港】&#10;一人当たり有形固定資産（償却資産）額平均値テキスト">
          <a:extLst>
            <a:ext uri="{FF2B5EF4-FFF2-40B4-BE49-F238E27FC236}">
              <a16:creationId xmlns:a16="http://schemas.microsoft.com/office/drawing/2014/main" id="{01354219-C267-4AFF-BDFB-946FAA9DBD0A}"/>
            </a:ext>
          </a:extLst>
        </xdr:cNvPr>
        <xdr:cNvSpPr txBox="1"/>
      </xdr:nvSpPr>
      <xdr:spPr>
        <a:xfrm>
          <a:off x="10515600" y="1781362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4394</xdr:rowOff>
    </xdr:from>
    <xdr:to>
      <xdr:col>55</xdr:col>
      <xdr:colOff>50800</xdr:colOff>
      <xdr:row>104</xdr:row>
      <xdr:rowOff>105994</xdr:rowOff>
    </xdr:to>
    <xdr:sp macro="" textlink="">
      <xdr:nvSpPr>
        <xdr:cNvPr id="465" name="フローチャート: 判断 464">
          <a:extLst>
            <a:ext uri="{FF2B5EF4-FFF2-40B4-BE49-F238E27FC236}">
              <a16:creationId xmlns:a16="http://schemas.microsoft.com/office/drawing/2014/main" id="{A917DFC5-46BC-456D-B449-5049C1D54136}"/>
            </a:ext>
          </a:extLst>
        </xdr:cNvPr>
        <xdr:cNvSpPr/>
      </xdr:nvSpPr>
      <xdr:spPr>
        <a:xfrm>
          <a:off x="10426700" y="178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21541</xdr:rowOff>
    </xdr:from>
    <xdr:to>
      <xdr:col>50</xdr:col>
      <xdr:colOff>165100</xdr:colOff>
      <xdr:row>104</xdr:row>
      <xdr:rowOff>123141</xdr:rowOff>
    </xdr:to>
    <xdr:sp macro="" textlink="">
      <xdr:nvSpPr>
        <xdr:cNvPr id="466" name="フローチャート: 判断 465">
          <a:extLst>
            <a:ext uri="{FF2B5EF4-FFF2-40B4-BE49-F238E27FC236}">
              <a16:creationId xmlns:a16="http://schemas.microsoft.com/office/drawing/2014/main" id="{B547C13E-0718-4FF6-917B-18CB63DDD5A0}"/>
            </a:ext>
          </a:extLst>
        </xdr:cNvPr>
        <xdr:cNvSpPr/>
      </xdr:nvSpPr>
      <xdr:spPr>
        <a:xfrm>
          <a:off x="9588500" y="1785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41908</xdr:rowOff>
    </xdr:from>
    <xdr:to>
      <xdr:col>46</xdr:col>
      <xdr:colOff>38100</xdr:colOff>
      <xdr:row>104</xdr:row>
      <xdr:rowOff>143508</xdr:rowOff>
    </xdr:to>
    <xdr:sp macro="" textlink="">
      <xdr:nvSpPr>
        <xdr:cNvPr id="467" name="フローチャート: 判断 466">
          <a:extLst>
            <a:ext uri="{FF2B5EF4-FFF2-40B4-BE49-F238E27FC236}">
              <a16:creationId xmlns:a16="http://schemas.microsoft.com/office/drawing/2014/main" id="{5E182BF9-03F9-4B95-A2FC-C9788A81C181}"/>
            </a:ext>
          </a:extLst>
        </xdr:cNvPr>
        <xdr:cNvSpPr/>
      </xdr:nvSpPr>
      <xdr:spPr>
        <a:xfrm>
          <a:off x="8699500" y="178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141920</xdr:rowOff>
    </xdr:from>
    <xdr:to>
      <xdr:col>41</xdr:col>
      <xdr:colOff>101600</xdr:colOff>
      <xdr:row>105</xdr:row>
      <xdr:rowOff>72070</xdr:rowOff>
    </xdr:to>
    <xdr:sp macro="" textlink="">
      <xdr:nvSpPr>
        <xdr:cNvPr id="468" name="フローチャート: 判断 467">
          <a:extLst>
            <a:ext uri="{FF2B5EF4-FFF2-40B4-BE49-F238E27FC236}">
              <a16:creationId xmlns:a16="http://schemas.microsoft.com/office/drawing/2014/main" id="{5EA2462F-4A78-4DB0-9212-B219AD86E4B6}"/>
            </a:ext>
          </a:extLst>
        </xdr:cNvPr>
        <xdr:cNvSpPr/>
      </xdr:nvSpPr>
      <xdr:spPr>
        <a:xfrm>
          <a:off x="7810500" y="179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156573</xdr:rowOff>
    </xdr:from>
    <xdr:to>
      <xdr:col>36</xdr:col>
      <xdr:colOff>165100</xdr:colOff>
      <xdr:row>105</xdr:row>
      <xdr:rowOff>86723</xdr:rowOff>
    </xdr:to>
    <xdr:sp macro="" textlink="">
      <xdr:nvSpPr>
        <xdr:cNvPr id="469" name="フローチャート: 判断 468">
          <a:extLst>
            <a:ext uri="{FF2B5EF4-FFF2-40B4-BE49-F238E27FC236}">
              <a16:creationId xmlns:a16="http://schemas.microsoft.com/office/drawing/2014/main" id="{BC58F542-A41E-4943-BB91-9856D144E964}"/>
            </a:ext>
          </a:extLst>
        </xdr:cNvPr>
        <xdr:cNvSpPr/>
      </xdr:nvSpPr>
      <xdr:spPr>
        <a:xfrm>
          <a:off x="69215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96FF9DC-8F12-4AD6-831F-A4CB7C7D95B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AB97CE5-83D6-42A8-842D-76958E5EC8F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3D194AD-639F-4966-96B0-DD14FE74A1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AFC6B2E-F171-45FD-9396-3F0FB6F6DB1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C666594-307D-446C-AB68-EED2A31EEF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39560</xdr:rowOff>
    </xdr:from>
    <xdr:to>
      <xdr:col>55</xdr:col>
      <xdr:colOff>50800</xdr:colOff>
      <xdr:row>103</xdr:row>
      <xdr:rowOff>141160</xdr:rowOff>
    </xdr:to>
    <xdr:sp macro="" textlink="">
      <xdr:nvSpPr>
        <xdr:cNvPr id="475" name="楕円 474">
          <a:extLst>
            <a:ext uri="{FF2B5EF4-FFF2-40B4-BE49-F238E27FC236}">
              <a16:creationId xmlns:a16="http://schemas.microsoft.com/office/drawing/2014/main" id="{2F2C4428-390A-4811-830A-22C20D93F8B3}"/>
            </a:ext>
          </a:extLst>
        </xdr:cNvPr>
        <xdr:cNvSpPr/>
      </xdr:nvSpPr>
      <xdr:spPr>
        <a:xfrm>
          <a:off x="10426700" y="176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62437</xdr:rowOff>
    </xdr:from>
    <xdr:ext cx="690189" cy="259045"/>
    <xdr:sp macro="" textlink="">
      <xdr:nvSpPr>
        <xdr:cNvPr id="476" name="【港湾・漁港】&#10;一人当たり有形固定資産（償却資産）額該当値テキスト">
          <a:extLst>
            <a:ext uri="{FF2B5EF4-FFF2-40B4-BE49-F238E27FC236}">
              <a16:creationId xmlns:a16="http://schemas.microsoft.com/office/drawing/2014/main" id="{B34C828B-26F6-45A0-8E14-801411C79F36}"/>
            </a:ext>
          </a:extLst>
        </xdr:cNvPr>
        <xdr:cNvSpPr txBox="1"/>
      </xdr:nvSpPr>
      <xdr:spPr>
        <a:xfrm>
          <a:off x="10515600" y="175503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66056</xdr:rowOff>
    </xdr:from>
    <xdr:to>
      <xdr:col>50</xdr:col>
      <xdr:colOff>165100</xdr:colOff>
      <xdr:row>103</xdr:row>
      <xdr:rowOff>167656</xdr:rowOff>
    </xdr:to>
    <xdr:sp macro="" textlink="">
      <xdr:nvSpPr>
        <xdr:cNvPr id="477" name="楕円 476">
          <a:extLst>
            <a:ext uri="{FF2B5EF4-FFF2-40B4-BE49-F238E27FC236}">
              <a16:creationId xmlns:a16="http://schemas.microsoft.com/office/drawing/2014/main" id="{AFB6EE7D-C48C-4437-81BF-C0C7BE7C07FA}"/>
            </a:ext>
          </a:extLst>
        </xdr:cNvPr>
        <xdr:cNvSpPr/>
      </xdr:nvSpPr>
      <xdr:spPr>
        <a:xfrm>
          <a:off x="9588500" y="177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90360</xdr:rowOff>
    </xdr:from>
    <xdr:to>
      <xdr:col>55</xdr:col>
      <xdr:colOff>0</xdr:colOff>
      <xdr:row>103</xdr:row>
      <xdr:rowOff>116856</xdr:rowOff>
    </xdr:to>
    <xdr:cxnSp macro="">
      <xdr:nvCxnSpPr>
        <xdr:cNvPr id="478" name="直線コネクタ 477">
          <a:extLst>
            <a:ext uri="{FF2B5EF4-FFF2-40B4-BE49-F238E27FC236}">
              <a16:creationId xmlns:a16="http://schemas.microsoft.com/office/drawing/2014/main" id="{D1DD3B1E-DF72-4D82-BB06-61ED1A5CF30B}"/>
            </a:ext>
          </a:extLst>
        </xdr:cNvPr>
        <xdr:cNvCxnSpPr/>
      </xdr:nvCxnSpPr>
      <xdr:spPr>
        <a:xfrm flipV="1">
          <a:off x="9639300" y="17749710"/>
          <a:ext cx="8382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91825</xdr:rowOff>
    </xdr:from>
    <xdr:to>
      <xdr:col>46</xdr:col>
      <xdr:colOff>38100</xdr:colOff>
      <xdr:row>104</xdr:row>
      <xdr:rowOff>21975</xdr:rowOff>
    </xdr:to>
    <xdr:sp macro="" textlink="">
      <xdr:nvSpPr>
        <xdr:cNvPr id="479" name="楕円 478">
          <a:extLst>
            <a:ext uri="{FF2B5EF4-FFF2-40B4-BE49-F238E27FC236}">
              <a16:creationId xmlns:a16="http://schemas.microsoft.com/office/drawing/2014/main" id="{FAC7031B-81C8-4895-BA0E-9C5662093274}"/>
            </a:ext>
          </a:extLst>
        </xdr:cNvPr>
        <xdr:cNvSpPr/>
      </xdr:nvSpPr>
      <xdr:spPr>
        <a:xfrm>
          <a:off x="8699500" y="17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116856</xdr:rowOff>
    </xdr:from>
    <xdr:to>
      <xdr:col>50</xdr:col>
      <xdr:colOff>114300</xdr:colOff>
      <xdr:row>103</xdr:row>
      <xdr:rowOff>142625</xdr:rowOff>
    </xdr:to>
    <xdr:cxnSp macro="">
      <xdr:nvCxnSpPr>
        <xdr:cNvPr id="480" name="直線コネクタ 479">
          <a:extLst>
            <a:ext uri="{FF2B5EF4-FFF2-40B4-BE49-F238E27FC236}">
              <a16:creationId xmlns:a16="http://schemas.microsoft.com/office/drawing/2014/main" id="{8051A515-1B05-4FE5-B36C-2117A17BA2BF}"/>
            </a:ext>
          </a:extLst>
        </xdr:cNvPr>
        <xdr:cNvCxnSpPr/>
      </xdr:nvCxnSpPr>
      <xdr:spPr>
        <a:xfrm flipV="1">
          <a:off x="8750300" y="17776206"/>
          <a:ext cx="889000" cy="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117859</xdr:rowOff>
    </xdr:from>
    <xdr:to>
      <xdr:col>41</xdr:col>
      <xdr:colOff>101600</xdr:colOff>
      <xdr:row>104</xdr:row>
      <xdr:rowOff>48009</xdr:rowOff>
    </xdr:to>
    <xdr:sp macro="" textlink="">
      <xdr:nvSpPr>
        <xdr:cNvPr id="481" name="楕円 480">
          <a:extLst>
            <a:ext uri="{FF2B5EF4-FFF2-40B4-BE49-F238E27FC236}">
              <a16:creationId xmlns:a16="http://schemas.microsoft.com/office/drawing/2014/main" id="{B8C73CF2-D4E0-435D-A142-D74ED30F9AF0}"/>
            </a:ext>
          </a:extLst>
        </xdr:cNvPr>
        <xdr:cNvSpPr/>
      </xdr:nvSpPr>
      <xdr:spPr>
        <a:xfrm>
          <a:off x="7810500" y="177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142625</xdr:rowOff>
    </xdr:from>
    <xdr:to>
      <xdr:col>45</xdr:col>
      <xdr:colOff>177800</xdr:colOff>
      <xdr:row>103</xdr:row>
      <xdr:rowOff>168659</xdr:rowOff>
    </xdr:to>
    <xdr:cxnSp macro="">
      <xdr:nvCxnSpPr>
        <xdr:cNvPr id="482" name="直線コネクタ 481">
          <a:extLst>
            <a:ext uri="{FF2B5EF4-FFF2-40B4-BE49-F238E27FC236}">
              <a16:creationId xmlns:a16="http://schemas.microsoft.com/office/drawing/2014/main" id="{41D85237-0ABE-4104-85B2-9D8ABB6587B8}"/>
            </a:ext>
          </a:extLst>
        </xdr:cNvPr>
        <xdr:cNvCxnSpPr/>
      </xdr:nvCxnSpPr>
      <xdr:spPr>
        <a:xfrm flipV="1">
          <a:off x="7861300" y="17801975"/>
          <a:ext cx="889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136939</xdr:rowOff>
    </xdr:from>
    <xdr:to>
      <xdr:col>36</xdr:col>
      <xdr:colOff>165100</xdr:colOff>
      <xdr:row>104</xdr:row>
      <xdr:rowOff>67089</xdr:rowOff>
    </xdr:to>
    <xdr:sp macro="" textlink="">
      <xdr:nvSpPr>
        <xdr:cNvPr id="483" name="楕円 482">
          <a:extLst>
            <a:ext uri="{FF2B5EF4-FFF2-40B4-BE49-F238E27FC236}">
              <a16:creationId xmlns:a16="http://schemas.microsoft.com/office/drawing/2014/main" id="{E1534513-20AE-483B-8D85-D8568DF358F6}"/>
            </a:ext>
          </a:extLst>
        </xdr:cNvPr>
        <xdr:cNvSpPr/>
      </xdr:nvSpPr>
      <xdr:spPr>
        <a:xfrm>
          <a:off x="6921500" y="177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168659</xdr:rowOff>
    </xdr:from>
    <xdr:to>
      <xdr:col>41</xdr:col>
      <xdr:colOff>50800</xdr:colOff>
      <xdr:row>104</xdr:row>
      <xdr:rowOff>16289</xdr:rowOff>
    </xdr:to>
    <xdr:cxnSp macro="">
      <xdr:nvCxnSpPr>
        <xdr:cNvPr id="484" name="直線コネクタ 483">
          <a:extLst>
            <a:ext uri="{FF2B5EF4-FFF2-40B4-BE49-F238E27FC236}">
              <a16:creationId xmlns:a16="http://schemas.microsoft.com/office/drawing/2014/main" id="{C0BB3A8A-70A1-4112-A0FF-3C3F767B1AD5}"/>
            </a:ext>
          </a:extLst>
        </xdr:cNvPr>
        <xdr:cNvCxnSpPr/>
      </xdr:nvCxnSpPr>
      <xdr:spPr>
        <a:xfrm flipV="1">
          <a:off x="6972300" y="17828009"/>
          <a:ext cx="889000" cy="1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114268</xdr:rowOff>
    </xdr:from>
    <xdr:ext cx="690189" cy="259045"/>
    <xdr:sp macro="" textlink="">
      <xdr:nvSpPr>
        <xdr:cNvPr id="485" name="n_1aveValue【港湾・漁港】&#10;一人当たり有形固定資産（償却資産）額">
          <a:extLst>
            <a:ext uri="{FF2B5EF4-FFF2-40B4-BE49-F238E27FC236}">
              <a16:creationId xmlns:a16="http://schemas.microsoft.com/office/drawing/2014/main" id="{20496632-1027-448D-8CEB-5257B2D92076}"/>
            </a:ext>
          </a:extLst>
        </xdr:cNvPr>
        <xdr:cNvSpPr txBox="1"/>
      </xdr:nvSpPr>
      <xdr:spPr>
        <a:xfrm>
          <a:off x="9281505" y="17945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134635</xdr:rowOff>
    </xdr:from>
    <xdr:ext cx="599010" cy="259045"/>
    <xdr:sp macro="" textlink="">
      <xdr:nvSpPr>
        <xdr:cNvPr id="486" name="n_2aveValue【港湾・漁港】&#10;一人当たり有形固定資産（償却資産）額">
          <a:extLst>
            <a:ext uri="{FF2B5EF4-FFF2-40B4-BE49-F238E27FC236}">
              <a16:creationId xmlns:a16="http://schemas.microsoft.com/office/drawing/2014/main" id="{E0ACA22C-AA9B-4865-B46F-F3995CF0C476}"/>
            </a:ext>
          </a:extLst>
        </xdr:cNvPr>
        <xdr:cNvSpPr txBox="1"/>
      </xdr:nvSpPr>
      <xdr:spPr>
        <a:xfrm>
          <a:off x="8450795" y="1796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63197</xdr:rowOff>
    </xdr:from>
    <xdr:ext cx="599010" cy="259045"/>
    <xdr:sp macro="" textlink="">
      <xdr:nvSpPr>
        <xdr:cNvPr id="487" name="n_3aveValue【港湾・漁港】&#10;一人当たり有形固定資産（償却資産）額">
          <a:extLst>
            <a:ext uri="{FF2B5EF4-FFF2-40B4-BE49-F238E27FC236}">
              <a16:creationId xmlns:a16="http://schemas.microsoft.com/office/drawing/2014/main" id="{261E3EA9-4D03-4168-86AC-4E0A84D48BE3}"/>
            </a:ext>
          </a:extLst>
        </xdr:cNvPr>
        <xdr:cNvSpPr txBox="1"/>
      </xdr:nvSpPr>
      <xdr:spPr>
        <a:xfrm>
          <a:off x="7561795" y="180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77850</xdr:rowOff>
    </xdr:from>
    <xdr:ext cx="599010" cy="259045"/>
    <xdr:sp macro="" textlink="">
      <xdr:nvSpPr>
        <xdr:cNvPr id="488" name="n_4aveValue【港湾・漁港】&#10;一人当たり有形固定資産（償却資産）額">
          <a:extLst>
            <a:ext uri="{FF2B5EF4-FFF2-40B4-BE49-F238E27FC236}">
              <a16:creationId xmlns:a16="http://schemas.microsoft.com/office/drawing/2014/main" id="{28657E73-5B61-4A9C-9694-6258AB16865D}"/>
            </a:ext>
          </a:extLst>
        </xdr:cNvPr>
        <xdr:cNvSpPr txBox="1"/>
      </xdr:nvSpPr>
      <xdr:spPr>
        <a:xfrm>
          <a:off x="6672795" y="1808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12733</xdr:rowOff>
    </xdr:from>
    <xdr:ext cx="690189" cy="259045"/>
    <xdr:sp macro="" textlink="">
      <xdr:nvSpPr>
        <xdr:cNvPr id="489" name="n_1mainValue【港湾・漁港】&#10;一人当たり有形固定資産（償却資産）額">
          <a:extLst>
            <a:ext uri="{FF2B5EF4-FFF2-40B4-BE49-F238E27FC236}">
              <a16:creationId xmlns:a16="http://schemas.microsoft.com/office/drawing/2014/main" id="{FD1436C9-73D0-489C-9B53-8ED417811D7D}"/>
            </a:ext>
          </a:extLst>
        </xdr:cNvPr>
        <xdr:cNvSpPr txBox="1"/>
      </xdr:nvSpPr>
      <xdr:spPr>
        <a:xfrm>
          <a:off x="9281505" y="17500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38502</xdr:rowOff>
    </xdr:from>
    <xdr:ext cx="690189" cy="259045"/>
    <xdr:sp macro="" textlink="">
      <xdr:nvSpPr>
        <xdr:cNvPr id="490" name="n_2mainValue【港湾・漁港】&#10;一人当たり有形固定資産（償却資産）額">
          <a:extLst>
            <a:ext uri="{FF2B5EF4-FFF2-40B4-BE49-F238E27FC236}">
              <a16:creationId xmlns:a16="http://schemas.microsoft.com/office/drawing/2014/main" id="{BACED490-F342-4A8F-A1E2-20C0AC7CEDCC}"/>
            </a:ext>
          </a:extLst>
        </xdr:cNvPr>
        <xdr:cNvSpPr txBox="1"/>
      </xdr:nvSpPr>
      <xdr:spPr>
        <a:xfrm>
          <a:off x="8405205" y="17526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64536</xdr:rowOff>
    </xdr:from>
    <xdr:ext cx="690189" cy="259045"/>
    <xdr:sp macro="" textlink="">
      <xdr:nvSpPr>
        <xdr:cNvPr id="491" name="n_3mainValue【港湾・漁港】&#10;一人当たり有形固定資産（償却資産）額">
          <a:extLst>
            <a:ext uri="{FF2B5EF4-FFF2-40B4-BE49-F238E27FC236}">
              <a16:creationId xmlns:a16="http://schemas.microsoft.com/office/drawing/2014/main" id="{21462508-4887-4E92-AEEC-925CD690AF23}"/>
            </a:ext>
          </a:extLst>
        </xdr:cNvPr>
        <xdr:cNvSpPr txBox="1"/>
      </xdr:nvSpPr>
      <xdr:spPr>
        <a:xfrm>
          <a:off x="7516205" y="175524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83616</xdr:rowOff>
    </xdr:from>
    <xdr:ext cx="690189" cy="259045"/>
    <xdr:sp macro="" textlink="">
      <xdr:nvSpPr>
        <xdr:cNvPr id="492" name="n_4mainValue【港湾・漁港】&#10;一人当たり有形固定資産（償却資産）額">
          <a:extLst>
            <a:ext uri="{FF2B5EF4-FFF2-40B4-BE49-F238E27FC236}">
              <a16:creationId xmlns:a16="http://schemas.microsoft.com/office/drawing/2014/main" id="{5B98F721-6DEC-44F8-8E13-31CA6060FA11}"/>
            </a:ext>
          </a:extLst>
        </xdr:cNvPr>
        <xdr:cNvSpPr txBox="1"/>
      </xdr:nvSpPr>
      <xdr:spPr>
        <a:xfrm>
          <a:off x="6627205" y="175715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91FFFB-156E-41C5-A21D-25CB3EBB6F3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84808A75-A64D-4BF6-A5FA-5DB85811F6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3B63562C-077C-43B4-8F48-6540E38C97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EEC7A99B-0190-4699-8472-01EB867BD6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C3FA0EC7-D30C-48A5-A66E-388BB7AF14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DF1CA2E-BD20-4AA3-8CF4-6F1AE7DF4B0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69D34B3D-2F86-4ED7-9992-1163EE30018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D1A0FBCE-5F3D-4078-8F1B-9ACAE63AD9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DF6CB7CF-6576-44FC-8807-AB7DB1015D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DA482D5A-8740-4B9E-BB55-3B34944740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47AD9C18-9818-47D0-B893-9899B3AEB6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180A9FA4-64CA-460D-BEF7-FF588E8890C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id="{BFDC501C-C041-42B5-98EA-A65D359A9A7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15C5C4DA-93B9-497B-B323-47FE75C6800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EA8EDF18-43A8-41D7-A899-A6A0CFE518D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BF122B2E-CEFF-4FAE-AAB7-E22462F5AE3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520AC8D5-1E63-4EBF-8375-E9A9A9B0485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CAED323-15CB-4227-B57F-661B10BD30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66CA1840-5D00-4F19-9CCA-43D85934A28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69B228ED-F76E-482D-BC04-ECE036B8D4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9376E1EA-0B92-4F0C-A3C9-A9FDDC67D86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3BD3796D-3326-41D4-BBC1-923B3C122CC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67AD8132-6B30-46CD-9B2B-9BBBB87A35B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B612D5CA-ED65-4E91-BF0B-70E3C2F422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id="{D3EE1A64-69BC-41C6-A9D9-362281F31E90}"/>
            </a:ext>
          </a:extLst>
        </xdr:cNvPr>
        <xdr:cNvCxnSpPr/>
      </xdr:nvCxnSpPr>
      <xdr:spPr>
        <a:xfrm flipV="1">
          <a:off x="16318864" y="592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96A15375-4DE5-48E3-91EB-33D715505FA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CA17E17D-6136-4C5E-9714-76821DEF063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FA60C292-0215-4889-835A-928D68ABB45D}"/>
            </a:ext>
          </a:extLst>
        </xdr:cNvPr>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521" name="直線コネクタ 520">
          <a:extLst>
            <a:ext uri="{FF2B5EF4-FFF2-40B4-BE49-F238E27FC236}">
              <a16:creationId xmlns:a16="http://schemas.microsoft.com/office/drawing/2014/main" id="{47B357D5-8498-4B67-8C4E-C8E082DEE69F}"/>
            </a:ext>
          </a:extLst>
        </xdr:cNvPr>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891A7933-1975-4EBF-B1E1-44FB038F43B7}"/>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523" name="フローチャート: 判断 522">
          <a:extLst>
            <a:ext uri="{FF2B5EF4-FFF2-40B4-BE49-F238E27FC236}">
              <a16:creationId xmlns:a16="http://schemas.microsoft.com/office/drawing/2014/main" id="{6DB3DA11-B19A-4FA5-8929-CAE6724E84F1}"/>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4" name="フローチャート: 判断 523">
          <a:extLst>
            <a:ext uri="{FF2B5EF4-FFF2-40B4-BE49-F238E27FC236}">
              <a16:creationId xmlns:a16="http://schemas.microsoft.com/office/drawing/2014/main" id="{39E0DED5-F5D4-4CA1-B69C-B0FC2A2923DE}"/>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525" name="フローチャート: 判断 524">
          <a:extLst>
            <a:ext uri="{FF2B5EF4-FFF2-40B4-BE49-F238E27FC236}">
              <a16:creationId xmlns:a16="http://schemas.microsoft.com/office/drawing/2014/main" id="{96A21CAD-7CA8-4B9F-BCEF-3EB3889BFA0B}"/>
            </a:ext>
          </a:extLst>
        </xdr:cNvPr>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111125</xdr:rowOff>
    </xdr:from>
    <xdr:to>
      <xdr:col>72</xdr:col>
      <xdr:colOff>38100</xdr:colOff>
      <xdr:row>37</xdr:row>
      <xdr:rowOff>41275</xdr:rowOff>
    </xdr:to>
    <xdr:sp macro="" textlink="">
      <xdr:nvSpPr>
        <xdr:cNvPr id="526" name="フローチャート: 判断 525">
          <a:extLst>
            <a:ext uri="{FF2B5EF4-FFF2-40B4-BE49-F238E27FC236}">
              <a16:creationId xmlns:a16="http://schemas.microsoft.com/office/drawing/2014/main" id="{E63B9B04-57E8-4440-B37A-2CAA8B285AA8}"/>
            </a:ext>
          </a:extLst>
        </xdr:cNvPr>
        <xdr:cNvSpPr/>
      </xdr:nvSpPr>
      <xdr:spPr>
        <a:xfrm>
          <a:off x="13652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154940</xdr:rowOff>
    </xdr:from>
    <xdr:to>
      <xdr:col>67</xdr:col>
      <xdr:colOff>101600</xdr:colOff>
      <xdr:row>37</xdr:row>
      <xdr:rowOff>85090</xdr:rowOff>
    </xdr:to>
    <xdr:sp macro="" textlink="">
      <xdr:nvSpPr>
        <xdr:cNvPr id="527" name="フローチャート: 判断 526">
          <a:extLst>
            <a:ext uri="{FF2B5EF4-FFF2-40B4-BE49-F238E27FC236}">
              <a16:creationId xmlns:a16="http://schemas.microsoft.com/office/drawing/2014/main" id="{91FF80C4-9209-4249-A629-0EDA6A4D2D3A}"/>
            </a:ext>
          </a:extLst>
        </xdr:cNvPr>
        <xdr:cNvSpPr/>
      </xdr:nvSpPr>
      <xdr:spPr>
        <a:xfrm>
          <a:off x="12763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C63AF9B-599F-4961-879E-66EE53C182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5CC9A20-0212-48FC-979E-5C9CC1A803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426AC23-D84A-4C5D-B11E-4DB7C533A4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F27FB1F-BB46-4182-9CE2-571D55B7BD9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3B6A37B-D13B-4B83-9D03-6B40A190543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33" name="楕円 532">
          <a:extLst>
            <a:ext uri="{FF2B5EF4-FFF2-40B4-BE49-F238E27FC236}">
              <a16:creationId xmlns:a16="http://schemas.microsoft.com/office/drawing/2014/main" id="{321EB348-7565-4894-B219-56813D935EBC}"/>
            </a:ext>
          </a:extLst>
        </xdr:cNvPr>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3E2B39D-1AA9-413A-B1F7-FFF2041F6D61}"/>
            </a:ext>
          </a:extLst>
        </xdr:cNvPr>
        <xdr:cNvSpPr txBox="1"/>
      </xdr:nvSpPr>
      <xdr:spPr>
        <a:xfrm>
          <a:off x="16357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535" name="楕円 534">
          <a:extLst>
            <a:ext uri="{FF2B5EF4-FFF2-40B4-BE49-F238E27FC236}">
              <a16:creationId xmlns:a16="http://schemas.microsoft.com/office/drawing/2014/main" id="{9E905B5C-E9B9-4C6F-BDF7-9D8B961AEC90}"/>
            </a:ext>
          </a:extLst>
        </xdr:cNvPr>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38</xdr:row>
      <xdr:rowOff>5715</xdr:rowOff>
    </xdr:to>
    <xdr:cxnSp macro="">
      <xdr:nvCxnSpPr>
        <xdr:cNvPr id="536" name="直線コネクタ 535">
          <a:extLst>
            <a:ext uri="{FF2B5EF4-FFF2-40B4-BE49-F238E27FC236}">
              <a16:creationId xmlns:a16="http://schemas.microsoft.com/office/drawing/2014/main" id="{F9F767F2-49AF-4332-8664-6E002362EA8E}"/>
            </a:ext>
          </a:extLst>
        </xdr:cNvPr>
        <xdr:cNvCxnSpPr/>
      </xdr:nvCxnSpPr>
      <xdr:spPr>
        <a:xfrm>
          <a:off x="15481300" y="64693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17780</xdr:rowOff>
    </xdr:from>
    <xdr:to>
      <xdr:col>76</xdr:col>
      <xdr:colOff>165100</xdr:colOff>
      <xdr:row>37</xdr:row>
      <xdr:rowOff>119380</xdr:rowOff>
    </xdr:to>
    <xdr:sp macro="" textlink="">
      <xdr:nvSpPr>
        <xdr:cNvPr id="537" name="楕円 536">
          <a:extLst>
            <a:ext uri="{FF2B5EF4-FFF2-40B4-BE49-F238E27FC236}">
              <a16:creationId xmlns:a16="http://schemas.microsoft.com/office/drawing/2014/main" id="{64CDB74C-77D3-4B46-9C14-87374191B8F3}"/>
            </a:ext>
          </a:extLst>
        </xdr:cNvPr>
        <xdr:cNvSpPr/>
      </xdr:nvSpPr>
      <xdr:spPr>
        <a:xfrm>
          <a:off x="14541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68580</xdr:rowOff>
    </xdr:from>
    <xdr:to>
      <xdr:col>81</xdr:col>
      <xdr:colOff>50800</xdr:colOff>
      <xdr:row>37</xdr:row>
      <xdr:rowOff>125730</xdr:rowOff>
    </xdr:to>
    <xdr:cxnSp macro="">
      <xdr:nvCxnSpPr>
        <xdr:cNvPr id="538" name="直線コネクタ 537">
          <a:extLst>
            <a:ext uri="{FF2B5EF4-FFF2-40B4-BE49-F238E27FC236}">
              <a16:creationId xmlns:a16="http://schemas.microsoft.com/office/drawing/2014/main" id="{F8739CF5-7415-4044-B55B-84595479A6B5}"/>
            </a:ext>
          </a:extLst>
        </xdr:cNvPr>
        <xdr:cNvCxnSpPr/>
      </xdr:nvCxnSpPr>
      <xdr:spPr>
        <a:xfrm>
          <a:off x="14592300" y="6412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130175</xdr:rowOff>
    </xdr:from>
    <xdr:to>
      <xdr:col>72</xdr:col>
      <xdr:colOff>38100</xdr:colOff>
      <xdr:row>37</xdr:row>
      <xdr:rowOff>60325</xdr:rowOff>
    </xdr:to>
    <xdr:sp macro="" textlink="">
      <xdr:nvSpPr>
        <xdr:cNvPr id="539" name="楕円 538">
          <a:extLst>
            <a:ext uri="{FF2B5EF4-FFF2-40B4-BE49-F238E27FC236}">
              <a16:creationId xmlns:a16="http://schemas.microsoft.com/office/drawing/2014/main" id="{BA265557-9F3C-4176-A67C-93D69D0031DF}"/>
            </a:ext>
          </a:extLst>
        </xdr:cNvPr>
        <xdr:cNvSpPr/>
      </xdr:nvSpPr>
      <xdr:spPr>
        <a:xfrm>
          <a:off x="13652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9525</xdr:rowOff>
    </xdr:from>
    <xdr:to>
      <xdr:col>76</xdr:col>
      <xdr:colOff>114300</xdr:colOff>
      <xdr:row>37</xdr:row>
      <xdr:rowOff>68580</xdr:rowOff>
    </xdr:to>
    <xdr:cxnSp macro="">
      <xdr:nvCxnSpPr>
        <xdr:cNvPr id="540" name="直線コネクタ 539">
          <a:extLst>
            <a:ext uri="{FF2B5EF4-FFF2-40B4-BE49-F238E27FC236}">
              <a16:creationId xmlns:a16="http://schemas.microsoft.com/office/drawing/2014/main" id="{AEA324DE-1143-41D0-9A2A-6EAF6C42ED63}"/>
            </a:ext>
          </a:extLst>
        </xdr:cNvPr>
        <xdr:cNvCxnSpPr/>
      </xdr:nvCxnSpPr>
      <xdr:spPr>
        <a:xfrm>
          <a:off x="13703300" y="63531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73025</xdr:rowOff>
    </xdr:from>
    <xdr:to>
      <xdr:col>67</xdr:col>
      <xdr:colOff>101600</xdr:colOff>
      <xdr:row>37</xdr:row>
      <xdr:rowOff>3175</xdr:rowOff>
    </xdr:to>
    <xdr:sp macro="" textlink="">
      <xdr:nvSpPr>
        <xdr:cNvPr id="541" name="楕円 540">
          <a:extLst>
            <a:ext uri="{FF2B5EF4-FFF2-40B4-BE49-F238E27FC236}">
              <a16:creationId xmlns:a16="http://schemas.microsoft.com/office/drawing/2014/main" id="{3D97876C-948D-443B-A72C-FFBC1558431B}"/>
            </a:ext>
          </a:extLst>
        </xdr:cNvPr>
        <xdr:cNvSpPr/>
      </xdr:nvSpPr>
      <xdr:spPr>
        <a:xfrm>
          <a:off x="12763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123825</xdr:rowOff>
    </xdr:from>
    <xdr:to>
      <xdr:col>71</xdr:col>
      <xdr:colOff>177800</xdr:colOff>
      <xdr:row>37</xdr:row>
      <xdr:rowOff>9525</xdr:rowOff>
    </xdr:to>
    <xdr:cxnSp macro="">
      <xdr:nvCxnSpPr>
        <xdr:cNvPr id="542" name="直線コネクタ 541">
          <a:extLst>
            <a:ext uri="{FF2B5EF4-FFF2-40B4-BE49-F238E27FC236}">
              <a16:creationId xmlns:a16="http://schemas.microsoft.com/office/drawing/2014/main" id="{70E3A543-AD87-4A04-9611-5C64C1EF6084}"/>
            </a:ext>
          </a:extLst>
        </xdr:cNvPr>
        <xdr:cNvCxnSpPr/>
      </xdr:nvCxnSpPr>
      <xdr:spPr>
        <a:xfrm>
          <a:off x="12814300" y="6296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6E1F8306-7DA4-4BC2-8B23-2DAE9C66A678}"/>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F58A2E55-6AEA-4BD3-9C17-4116E1FB8D40}"/>
            </a:ext>
          </a:extLst>
        </xdr:cNvPr>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6BD00080-D24A-4979-9936-F15FB0C6A5E7}"/>
            </a:ext>
          </a:extLst>
        </xdr:cNvPr>
        <xdr:cNvSpPr txBox="1"/>
      </xdr:nvSpPr>
      <xdr:spPr>
        <a:xfrm>
          <a:off x="13500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76217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81943F8E-94E3-4C7E-AA48-3E39CC4D1DF9}"/>
            </a:ext>
          </a:extLst>
        </xdr:cNvPr>
        <xdr:cNvSpPr txBox="1"/>
      </xdr:nvSpPr>
      <xdr:spPr>
        <a:xfrm>
          <a:off x="12611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167657</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9D25C57C-FE3B-44D8-94F2-6FF7EF3C5FAA}"/>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110507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D6592149-C56D-4397-9DBC-7CAB568300EA}"/>
            </a:ext>
          </a:extLst>
        </xdr:cNvPr>
        <xdr:cNvSpPr txBox="1"/>
      </xdr:nvSpPr>
      <xdr:spPr>
        <a:xfrm>
          <a:off x="143897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51452</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1B536EC2-9149-4C56-B1AD-B6D7DB886421}"/>
            </a:ext>
          </a:extLst>
        </xdr:cNvPr>
        <xdr:cNvSpPr txBox="1"/>
      </xdr:nvSpPr>
      <xdr:spPr>
        <a:xfrm>
          <a:off x="13500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19702</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52798651-6B4E-4667-87F4-2D4AD34F02B4}"/>
            </a:ext>
          </a:extLst>
        </xdr:cNvPr>
        <xdr:cNvSpPr txBox="1"/>
      </xdr:nvSpPr>
      <xdr:spPr>
        <a:xfrm>
          <a:off x="12611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C14736F4-55B2-4B9A-B43B-F608C2C2EC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C78B6352-E5D2-4C8A-A873-A136154D03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18FBC7BF-9F23-4E27-8E60-CECDF43098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D668B36B-6559-4D4F-9166-5681B73AE8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C1D6339-2F54-4E14-B703-6C776F9D14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8CCB75D3-49F2-49C7-94DB-857D54B043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5807A644-FE40-4A5B-ACAF-25A306B3EF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29BFEB79-046A-4379-A353-6B08B2FDA5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8762DEE-465F-4DBE-9CB3-B5C6876594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C927F804-3E67-4788-9D7F-31E08F2A3B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AF50A5F7-E4BD-41A9-8DBA-0584B243C76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8A7F16E3-FA67-464A-BD36-72982D29FE4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7CFCA422-F5DE-4492-A9D1-39763B637D7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6C01BEFB-BBCB-4EC6-86D0-78BD63DF589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A091D8A3-60CD-4F62-81F2-CEED6176D58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650A46C9-FF82-435C-87F2-4C664F013AA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2EFE08AF-01EF-4C8A-AC7B-8246DDAF2F4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F3A878C8-C962-402D-83B7-B2D081AFCA7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D4BCD310-3067-4048-9073-46DCB09DABC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3F320066-2210-4B1B-A8A2-E6089FD9FEE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D7D7DDEC-EFEF-4057-BBBF-73B45F7C3EA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F6D59EEE-BB60-4A06-881E-248AF8CBEC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414EA4F8-52AD-46B9-9E9D-639A4C59610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108585</xdr:rowOff>
    </xdr:from>
    <xdr:to>
      <xdr:col>116</xdr:col>
      <xdr:colOff>62864</xdr:colOff>
      <xdr:row>41</xdr:row>
      <xdr:rowOff>158115</xdr:rowOff>
    </xdr:to>
    <xdr:cxnSp macro="">
      <xdr:nvCxnSpPr>
        <xdr:cNvPr id="574" name="直線コネクタ 573">
          <a:extLst>
            <a:ext uri="{FF2B5EF4-FFF2-40B4-BE49-F238E27FC236}">
              <a16:creationId xmlns:a16="http://schemas.microsoft.com/office/drawing/2014/main" id="{CE96C21F-AE39-4C46-A3D8-D5588C802BA2}"/>
            </a:ext>
          </a:extLst>
        </xdr:cNvPr>
        <xdr:cNvCxnSpPr/>
      </xdr:nvCxnSpPr>
      <xdr:spPr>
        <a:xfrm flipV="1">
          <a:off x="22160864" y="593788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C43A87F8-7109-4424-9F40-6A97EC4748E9}"/>
            </a:ext>
          </a:extLst>
        </xdr:cNvPr>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576" name="直線コネクタ 575">
          <a:extLst>
            <a:ext uri="{FF2B5EF4-FFF2-40B4-BE49-F238E27FC236}">
              <a16:creationId xmlns:a16="http://schemas.microsoft.com/office/drawing/2014/main" id="{262B2FF1-2260-40BE-BF38-47B65012E031}"/>
            </a:ext>
          </a:extLst>
        </xdr:cNvPr>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55262</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29448D73-BB6B-4865-9FE4-DAFBB7567BC1}"/>
            </a:ext>
          </a:extLst>
        </xdr:cNvPr>
        <xdr:cNvSpPr txBox="1"/>
      </xdr:nvSpPr>
      <xdr:spPr>
        <a:xfrm>
          <a:off x="22199600" y="57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108585</xdr:rowOff>
    </xdr:from>
    <xdr:to>
      <xdr:col>116</xdr:col>
      <xdr:colOff>152400</xdr:colOff>
      <xdr:row>34</xdr:row>
      <xdr:rowOff>108585</xdr:rowOff>
    </xdr:to>
    <xdr:cxnSp macro="">
      <xdr:nvCxnSpPr>
        <xdr:cNvPr id="578" name="直線コネクタ 577">
          <a:extLst>
            <a:ext uri="{FF2B5EF4-FFF2-40B4-BE49-F238E27FC236}">
              <a16:creationId xmlns:a16="http://schemas.microsoft.com/office/drawing/2014/main" id="{F51F24A1-5799-4CF2-A925-4D68FE9E577A}"/>
            </a:ext>
          </a:extLst>
        </xdr:cNvPr>
        <xdr:cNvCxnSpPr/>
      </xdr:nvCxnSpPr>
      <xdr:spPr>
        <a:xfrm>
          <a:off x="22072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131462</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CF7ED835-A813-44A0-9719-943395D63F4D}"/>
            </a:ext>
          </a:extLst>
        </xdr:cNvPr>
        <xdr:cNvSpPr txBox="1"/>
      </xdr:nvSpPr>
      <xdr:spPr>
        <a:xfrm>
          <a:off x="22199600" y="664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153035</xdr:rowOff>
    </xdr:from>
    <xdr:to>
      <xdr:col>116</xdr:col>
      <xdr:colOff>114300</xdr:colOff>
      <xdr:row>39</xdr:row>
      <xdr:rowOff>83185</xdr:rowOff>
    </xdr:to>
    <xdr:sp macro="" textlink="">
      <xdr:nvSpPr>
        <xdr:cNvPr id="580" name="フローチャート: 判断 579">
          <a:extLst>
            <a:ext uri="{FF2B5EF4-FFF2-40B4-BE49-F238E27FC236}">
              <a16:creationId xmlns:a16="http://schemas.microsoft.com/office/drawing/2014/main" id="{F4DDCCC6-34B5-4258-848C-EF6F9383FEEA}"/>
            </a:ext>
          </a:extLst>
        </xdr:cNvPr>
        <xdr:cNvSpPr/>
      </xdr:nvSpPr>
      <xdr:spPr>
        <a:xfrm>
          <a:off x="22110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12065</xdr:rowOff>
    </xdr:from>
    <xdr:to>
      <xdr:col>112</xdr:col>
      <xdr:colOff>38100</xdr:colOff>
      <xdr:row>39</xdr:row>
      <xdr:rowOff>113665</xdr:rowOff>
    </xdr:to>
    <xdr:sp macro="" textlink="">
      <xdr:nvSpPr>
        <xdr:cNvPr id="581" name="フローチャート: 判断 580">
          <a:extLst>
            <a:ext uri="{FF2B5EF4-FFF2-40B4-BE49-F238E27FC236}">
              <a16:creationId xmlns:a16="http://schemas.microsoft.com/office/drawing/2014/main" id="{5FCCD50D-AD45-4774-A5D5-D13EF28AD464}"/>
            </a:ext>
          </a:extLst>
        </xdr:cNvPr>
        <xdr:cNvSpPr/>
      </xdr:nvSpPr>
      <xdr:spPr>
        <a:xfrm>
          <a:off x="21272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164465</xdr:rowOff>
    </xdr:from>
    <xdr:to>
      <xdr:col>107</xdr:col>
      <xdr:colOff>101600</xdr:colOff>
      <xdr:row>39</xdr:row>
      <xdr:rowOff>94615</xdr:rowOff>
    </xdr:to>
    <xdr:sp macro="" textlink="">
      <xdr:nvSpPr>
        <xdr:cNvPr id="582" name="フローチャート: 判断 581">
          <a:extLst>
            <a:ext uri="{FF2B5EF4-FFF2-40B4-BE49-F238E27FC236}">
              <a16:creationId xmlns:a16="http://schemas.microsoft.com/office/drawing/2014/main" id="{06DAEA41-FF6A-4EE8-A53D-90EAE0AB722A}"/>
            </a:ext>
          </a:extLst>
        </xdr:cNvPr>
        <xdr:cNvSpPr/>
      </xdr:nvSpPr>
      <xdr:spPr>
        <a:xfrm>
          <a:off x="20383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83" name="フローチャート: 判断 582">
          <a:extLst>
            <a:ext uri="{FF2B5EF4-FFF2-40B4-BE49-F238E27FC236}">
              <a16:creationId xmlns:a16="http://schemas.microsoft.com/office/drawing/2014/main" id="{2FCE07EA-CB23-4EE1-B9A7-1CC5C702C908}"/>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15875</xdr:rowOff>
    </xdr:from>
    <xdr:to>
      <xdr:col>98</xdr:col>
      <xdr:colOff>38100</xdr:colOff>
      <xdr:row>39</xdr:row>
      <xdr:rowOff>117475</xdr:rowOff>
    </xdr:to>
    <xdr:sp macro="" textlink="">
      <xdr:nvSpPr>
        <xdr:cNvPr id="584" name="フローチャート: 判断 583">
          <a:extLst>
            <a:ext uri="{FF2B5EF4-FFF2-40B4-BE49-F238E27FC236}">
              <a16:creationId xmlns:a16="http://schemas.microsoft.com/office/drawing/2014/main" id="{91FF8EE8-193E-43CB-9376-5A692EF0AAB1}"/>
            </a:ext>
          </a:extLst>
        </xdr:cNvPr>
        <xdr:cNvSpPr/>
      </xdr:nvSpPr>
      <xdr:spPr>
        <a:xfrm>
          <a:off x="18605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EE25677-EB00-4E92-83A6-069CABF9A0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6E9D31D-CC25-4FCC-ADC8-6F92558468E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845F815-36F5-41AB-B573-50A200476C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42C3EB8-C810-4A15-B512-4CB5999EE29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A2D15D1-7BF3-42B9-9F39-4A019FA800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46355</xdr:rowOff>
    </xdr:from>
    <xdr:to>
      <xdr:col>116</xdr:col>
      <xdr:colOff>114300</xdr:colOff>
      <xdr:row>37</xdr:row>
      <xdr:rowOff>147955</xdr:rowOff>
    </xdr:to>
    <xdr:sp macro="" textlink="">
      <xdr:nvSpPr>
        <xdr:cNvPr id="590" name="楕円 589">
          <a:extLst>
            <a:ext uri="{FF2B5EF4-FFF2-40B4-BE49-F238E27FC236}">
              <a16:creationId xmlns:a16="http://schemas.microsoft.com/office/drawing/2014/main" id="{43C39917-F8E4-4921-A5A7-4F27C6D294A9}"/>
            </a:ext>
          </a:extLst>
        </xdr:cNvPr>
        <xdr:cNvSpPr/>
      </xdr:nvSpPr>
      <xdr:spPr>
        <a:xfrm>
          <a:off x="22110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69232</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10C44DF4-C05A-40D4-BB37-F991DE29C42A}"/>
            </a:ext>
          </a:extLst>
        </xdr:cNvPr>
        <xdr:cNvSpPr txBox="1"/>
      </xdr:nvSpPr>
      <xdr:spPr>
        <a:xfrm>
          <a:off x="22199600"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69215</xdr:rowOff>
    </xdr:from>
    <xdr:to>
      <xdr:col>112</xdr:col>
      <xdr:colOff>38100</xdr:colOff>
      <xdr:row>37</xdr:row>
      <xdr:rowOff>170815</xdr:rowOff>
    </xdr:to>
    <xdr:sp macro="" textlink="">
      <xdr:nvSpPr>
        <xdr:cNvPr id="592" name="楕円 591">
          <a:extLst>
            <a:ext uri="{FF2B5EF4-FFF2-40B4-BE49-F238E27FC236}">
              <a16:creationId xmlns:a16="http://schemas.microsoft.com/office/drawing/2014/main" id="{7717955A-10EC-439D-A3BA-2EAE88D5F532}"/>
            </a:ext>
          </a:extLst>
        </xdr:cNvPr>
        <xdr:cNvSpPr/>
      </xdr:nvSpPr>
      <xdr:spPr>
        <a:xfrm>
          <a:off x="21272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97155</xdr:rowOff>
    </xdr:from>
    <xdr:to>
      <xdr:col>116</xdr:col>
      <xdr:colOff>63500</xdr:colOff>
      <xdr:row>37</xdr:row>
      <xdr:rowOff>120015</xdr:rowOff>
    </xdr:to>
    <xdr:cxnSp macro="">
      <xdr:nvCxnSpPr>
        <xdr:cNvPr id="593" name="直線コネクタ 592">
          <a:extLst>
            <a:ext uri="{FF2B5EF4-FFF2-40B4-BE49-F238E27FC236}">
              <a16:creationId xmlns:a16="http://schemas.microsoft.com/office/drawing/2014/main" id="{36F6B848-B04A-4D9C-A9CD-A62821767710}"/>
            </a:ext>
          </a:extLst>
        </xdr:cNvPr>
        <xdr:cNvCxnSpPr/>
      </xdr:nvCxnSpPr>
      <xdr:spPr>
        <a:xfrm flipV="1">
          <a:off x="21323300" y="64408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92075</xdr:rowOff>
    </xdr:from>
    <xdr:to>
      <xdr:col>107</xdr:col>
      <xdr:colOff>101600</xdr:colOff>
      <xdr:row>38</xdr:row>
      <xdr:rowOff>22225</xdr:rowOff>
    </xdr:to>
    <xdr:sp macro="" textlink="">
      <xdr:nvSpPr>
        <xdr:cNvPr id="594" name="楕円 593">
          <a:extLst>
            <a:ext uri="{FF2B5EF4-FFF2-40B4-BE49-F238E27FC236}">
              <a16:creationId xmlns:a16="http://schemas.microsoft.com/office/drawing/2014/main" id="{DC9C87EC-5420-449A-A4F6-D6512ACB359C}"/>
            </a:ext>
          </a:extLst>
        </xdr:cNvPr>
        <xdr:cNvSpPr/>
      </xdr:nvSpPr>
      <xdr:spPr>
        <a:xfrm>
          <a:off x="20383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120015</xdr:rowOff>
    </xdr:from>
    <xdr:to>
      <xdr:col>111</xdr:col>
      <xdr:colOff>177800</xdr:colOff>
      <xdr:row>37</xdr:row>
      <xdr:rowOff>142875</xdr:rowOff>
    </xdr:to>
    <xdr:cxnSp macro="">
      <xdr:nvCxnSpPr>
        <xdr:cNvPr id="595" name="直線コネクタ 594">
          <a:extLst>
            <a:ext uri="{FF2B5EF4-FFF2-40B4-BE49-F238E27FC236}">
              <a16:creationId xmlns:a16="http://schemas.microsoft.com/office/drawing/2014/main" id="{649FD64D-A67A-4B6D-BFFD-C44D3DD8A26D}"/>
            </a:ext>
          </a:extLst>
        </xdr:cNvPr>
        <xdr:cNvCxnSpPr/>
      </xdr:nvCxnSpPr>
      <xdr:spPr>
        <a:xfrm flipV="1">
          <a:off x="20434300" y="6463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596" name="楕円 595">
          <a:extLst>
            <a:ext uri="{FF2B5EF4-FFF2-40B4-BE49-F238E27FC236}">
              <a16:creationId xmlns:a16="http://schemas.microsoft.com/office/drawing/2014/main" id="{130A4C02-FCAB-4664-91FB-298C6746574B}"/>
            </a:ext>
          </a:extLst>
        </xdr:cNvPr>
        <xdr:cNvSpPr/>
      </xdr:nvSpPr>
      <xdr:spPr>
        <a:xfrm>
          <a:off x="19494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142875</xdr:rowOff>
    </xdr:from>
    <xdr:to>
      <xdr:col>107</xdr:col>
      <xdr:colOff>50800</xdr:colOff>
      <xdr:row>38</xdr:row>
      <xdr:rowOff>0</xdr:rowOff>
    </xdr:to>
    <xdr:cxnSp macro="">
      <xdr:nvCxnSpPr>
        <xdr:cNvPr id="597" name="直線コネクタ 596">
          <a:extLst>
            <a:ext uri="{FF2B5EF4-FFF2-40B4-BE49-F238E27FC236}">
              <a16:creationId xmlns:a16="http://schemas.microsoft.com/office/drawing/2014/main" id="{47D30E6C-E438-419B-A518-5EF0F058FF0F}"/>
            </a:ext>
          </a:extLst>
        </xdr:cNvPr>
        <xdr:cNvCxnSpPr/>
      </xdr:nvCxnSpPr>
      <xdr:spPr>
        <a:xfrm flipV="1">
          <a:off x="19545300" y="6486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139700</xdr:rowOff>
    </xdr:from>
    <xdr:to>
      <xdr:col>98</xdr:col>
      <xdr:colOff>38100</xdr:colOff>
      <xdr:row>38</xdr:row>
      <xdr:rowOff>69850</xdr:rowOff>
    </xdr:to>
    <xdr:sp macro="" textlink="">
      <xdr:nvSpPr>
        <xdr:cNvPr id="598" name="楕円 597">
          <a:extLst>
            <a:ext uri="{FF2B5EF4-FFF2-40B4-BE49-F238E27FC236}">
              <a16:creationId xmlns:a16="http://schemas.microsoft.com/office/drawing/2014/main" id="{9AD7A55C-F606-40A0-8851-8509B72AFBFE}"/>
            </a:ext>
          </a:extLst>
        </xdr:cNvPr>
        <xdr:cNvSpPr/>
      </xdr:nvSpPr>
      <xdr:spPr>
        <a:xfrm>
          <a:off x="18605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0</xdr:rowOff>
    </xdr:from>
    <xdr:to>
      <xdr:col>102</xdr:col>
      <xdr:colOff>114300</xdr:colOff>
      <xdr:row>38</xdr:row>
      <xdr:rowOff>19050</xdr:rowOff>
    </xdr:to>
    <xdr:cxnSp macro="">
      <xdr:nvCxnSpPr>
        <xdr:cNvPr id="599" name="直線コネクタ 598">
          <a:extLst>
            <a:ext uri="{FF2B5EF4-FFF2-40B4-BE49-F238E27FC236}">
              <a16:creationId xmlns:a16="http://schemas.microsoft.com/office/drawing/2014/main" id="{32243FD8-E41B-4F71-AF8E-0D946D60E61C}"/>
            </a:ext>
          </a:extLst>
        </xdr:cNvPr>
        <xdr:cNvCxnSpPr/>
      </xdr:nvCxnSpPr>
      <xdr:spPr>
        <a:xfrm flipV="1">
          <a:off x="18656300" y="651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104792</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90B20C7B-E501-4391-9122-C2F93DCC66A8}"/>
            </a:ext>
          </a:extLst>
        </xdr:cNvPr>
        <xdr:cNvSpPr txBox="1"/>
      </xdr:nvSpPr>
      <xdr:spPr>
        <a:xfrm>
          <a:off x="210757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85742</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84466580-2F5B-4055-9DFC-D9286162295D}"/>
            </a:ext>
          </a:extLst>
        </xdr:cNvPr>
        <xdr:cNvSpPr txBox="1"/>
      </xdr:nvSpPr>
      <xdr:spPr>
        <a:xfrm>
          <a:off x="20199427" y="67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91457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B71D2DB7-9978-41BA-B54F-94EE3582B2D8}"/>
            </a:ext>
          </a:extLst>
        </xdr:cNvPr>
        <xdr:cNvSpPr txBox="1"/>
      </xdr:nvSpPr>
      <xdr:spPr>
        <a:xfrm>
          <a:off x="19310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108602</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141978EC-8145-46E5-8235-8FF8823E7063}"/>
            </a:ext>
          </a:extLst>
        </xdr:cNvPr>
        <xdr:cNvSpPr txBox="1"/>
      </xdr:nvSpPr>
      <xdr:spPr>
        <a:xfrm>
          <a:off x="18421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15892</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3684493A-6C0B-490B-8504-C7DA6B5A35A4}"/>
            </a:ext>
          </a:extLst>
        </xdr:cNvPr>
        <xdr:cNvSpPr txBox="1"/>
      </xdr:nvSpPr>
      <xdr:spPr>
        <a:xfrm>
          <a:off x="21075727"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38752</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E37C981D-2343-435F-B117-8E8F47F97F3D}"/>
            </a:ext>
          </a:extLst>
        </xdr:cNvPr>
        <xdr:cNvSpPr txBox="1"/>
      </xdr:nvSpPr>
      <xdr:spPr>
        <a:xfrm>
          <a:off x="20199427" y="62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831849E5-08FD-45D6-BD9B-09874C63B81D}"/>
            </a:ext>
          </a:extLst>
        </xdr:cNvPr>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86377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D4FB7536-F198-4A8D-BB5A-91309C55E47A}"/>
            </a:ext>
          </a:extLst>
        </xdr:cNvPr>
        <xdr:cNvSpPr txBox="1"/>
      </xdr:nvSpPr>
      <xdr:spPr>
        <a:xfrm>
          <a:off x="18421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3168B653-77E0-4854-8A3D-DF23254572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5A7E5CB9-389D-4D5E-9335-394B87FBDA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E2CA2CF1-11E7-492E-A7C8-03460CC6C6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9FD872C1-4626-433E-9113-10EF5D9B79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5170C9F0-F3FE-4D8A-AFD9-67DE5AAF53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93EAE935-90C6-4650-93F3-15A65DA7AC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632963F6-C332-47CD-9A5B-3FD3E831A7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7CA08911-0A96-4AAD-A417-B01F378112F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84AB6E5F-7301-4C7C-8AEA-0F334E86B1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8B27AC7E-107B-4F08-9A20-29AF9D27B8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78975FC-CE4F-4DC7-A3EB-8F7D1BB00B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A5AFC55C-E9F4-4387-9160-CE68F3F4563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0" name="テキスト ボックス 619">
          <a:extLst>
            <a:ext uri="{FF2B5EF4-FFF2-40B4-BE49-F238E27FC236}">
              <a16:creationId xmlns:a16="http://schemas.microsoft.com/office/drawing/2014/main" id="{86ABFBB9-AA3E-4C65-AD67-064B0ED9A66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3A20DDD7-65C7-416A-8E84-563E682078F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524C03B7-EA5F-47C5-A1EA-E77EB65EB5F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DA71EF70-BD21-4A52-9E5C-D556B538D51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AA27E1EB-5DE7-411B-AC59-71223279FA6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FA291657-D2C4-41A3-8664-3AC19502360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B5D48192-C53A-4704-A4B5-70182427894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3D2E12A8-5D3F-4F3B-9BA9-BF7B47BF9D2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ABE1C467-E01F-4DFF-83C8-6EBD5483547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305583A3-FE41-40C7-AE9E-55C103FFD3F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0" name="テキスト ボックス 629">
          <a:extLst>
            <a:ext uri="{FF2B5EF4-FFF2-40B4-BE49-F238E27FC236}">
              <a16:creationId xmlns:a16="http://schemas.microsoft.com/office/drawing/2014/main" id="{5DFDF44A-5FAB-41AE-8035-9CA8A5014D2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2B647684-BBEC-4833-9B53-BBE2AE413C7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a:extLst>
            <a:ext uri="{FF2B5EF4-FFF2-40B4-BE49-F238E27FC236}">
              <a16:creationId xmlns:a16="http://schemas.microsoft.com/office/drawing/2014/main" id="{08508219-653F-4E60-87B1-903E03CBF98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28089B7E-DDCC-429A-9324-519D3C7301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44087</xdr:rowOff>
    </xdr:from>
    <xdr:to>
      <xdr:col>85</xdr:col>
      <xdr:colOff>126364</xdr:colOff>
      <xdr:row>64</xdr:row>
      <xdr:rowOff>55517</xdr:rowOff>
    </xdr:to>
    <xdr:cxnSp macro="">
      <xdr:nvCxnSpPr>
        <xdr:cNvPr id="634" name="直線コネクタ 633">
          <a:extLst>
            <a:ext uri="{FF2B5EF4-FFF2-40B4-BE49-F238E27FC236}">
              <a16:creationId xmlns:a16="http://schemas.microsoft.com/office/drawing/2014/main" id="{0654F835-1782-4253-83E9-BE1160E89B48}"/>
            </a:ext>
          </a:extLst>
        </xdr:cNvPr>
        <xdr:cNvCxnSpPr/>
      </xdr:nvCxnSpPr>
      <xdr:spPr>
        <a:xfrm flipV="1">
          <a:off x="16318864" y="947383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59344</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17DAB0ED-9C61-48EB-B5DE-6A842DFBC304}"/>
            </a:ext>
          </a:extLst>
        </xdr:cNvPr>
        <xdr:cNvSpPr txBox="1"/>
      </xdr:nvSpPr>
      <xdr:spPr>
        <a:xfrm>
          <a:off x="16357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55517</xdr:rowOff>
    </xdr:from>
    <xdr:to>
      <xdr:col>86</xdr:col>
      <xdr:colOff>25400</xdr:colOff>
      <xdr:row>64</xdr:row>
      <xdr:rowOff>55517</xdr:rowOff>
    </xdr:to>
    <xdr:cxnSp macro="">
      <xdr:nvCxnSpPr>
        <xdr:cNvPr id="636" name="直線コネクタ 635">
          <a:extLst>
            <a:ext uri="{FF2B5EF4-FFF2-40B4-BE49-F238E27FC236}">
              <a16:creationId xmlns:a16="http://schemas.microsoft.com/office/drawing/2014/main" id="{3CEDE199-5D3D-490A-8133-49FBF07B66C3}"/>
            </a:ext>
          </a:extLst>
        </xdr:cNvPr>
        <xdr:cNvCxnSpPr/>
      </xdr:nvCxnSpPr>
      <xdr:spPr>
        <a:xfrm>
          <a:off x="16230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162214</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C6009DDF-E67A-4855-8CFA-C0AE5CC89123}"/>
            </a:ext>
          </a:extLst>
        </xdr:cNvPr>
        <xdr:cNvSpPr txBox="1"/>
      </xdr:nvSpPr>
      <xdr:spPr>
        <a:xfrm>
          <a:off x="16357600" y="924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44087</xdr:rowOff>
    </xdr:from>
    <xdr:to>
      <xdr:col>86</xdr:col>
      <xdr:colOff>25400</xdr:colOff>
      <xdr:row>55</xdr:row>
      <xdr:rowOff>44087</xdr:rowOff>
    </xdr:to>
    <xdr:cxnSp macro="">
      <xdr:nvCxnSpPr>
        <xdr:cNvPr id="638" name="直線コネクタ 637">
          <a:extLst>
            <a:ext uri="{FF2B5EF4-FFF2-40B4-BE49-F238E27FC236}">
              <a16:creationId xmlns:a16="http://schemas.microsoft.com/office/drawing/2014/main" id="{C55A5C31-5AE9-463F-8D9F-B045E598E202}"/>
            </a:ext>
          </a:extLst>
        </xdr:cNvPr>
        <xdr:cNvCxnSpPr/>
      </xdr:nvCxnSpPr>
      <xdr:spPr>
        <a:xfrm>
          <a:off x="16230600" y="94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2AB26CC2-3E60-4C25-97EA-CFE222F7BCCA}"/>
            </a:ext>
          </a:extLst>
        </xdr:cNvPr>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640" name="フローチャート: 判断 639">
          <a:extLst>
            <a:ext uri="{FF2B5EF4-FFF2-40B4-BE49-F238E27FC236}">
              <a16:creationId xmlns:a16="http://schemas.microsoft.com/office/drawing/2014/main" id="{733929B2-0FA1-48CE-BFDE-4A8930436498}"/>
            </a:ext>
          </a:extLst>
        </xdr:cNvPr>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641" name="フローチャート: 判断 640">
          <a:extLst>
            <a:ext uri="{FF2B5EF4-FFF2-40B4-BE49-F238E27FC236}">
              <a16:creationId xmlns:a16="http://schemas.microsoft.com/office/drawing/2014/main" id="{73F1C677-721F-4005-BEBF-A17557D447FD}"/>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101056</xdr:rowOff>
    </xdr:from>
    <xdr:to>
      <xdr:col>76</xdr:col>
      <xdr:colOff>165100</xdr:colOff>
      <xdr:row>60</xdr:row>
      <xdr:rowOff>31206</xdr:rowOff>
    </xdr:to>
    <xdr:sp macro="" textlink="">
      <xdr:nvSpPr>
        <xdr:cNvPr id="642" name="フローチャート: 判断 641">
          <a:extLst>
            <a:ext uri="{FF2B5EF4-FFF2-40B4-BE49-F238E27FC236}">
              <a16:creationId xmlns:a16="http://schemas.microsoft.com/office/drawing/2014/main" id="{F86FF470-101C-4C2A-9685-8D9716A8D320}"/>
            </a:ext>
          </a:extLst>
        </xdr:cNvPr>
        <xdr:cNvSpPr/>
      </xdr:nvSpPr>
      <xdr:spPr>
        <a:xfrm>
          <a:off x="14541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3" name="フローチャート: 判断 642">
          <a:extLst>
            <a:ext uri="{FF2B5EF4-FFF2-40B4-BE49-F238E27FC236}">
              <a16:creationId xmlns:a16="http://schemas.microsoft.com/office/drawing/2014/main" id="{278A4ED2-A863-49C2-97CB-59A62AB21457}"/>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94524</xdr:rowOff>
    </xdr:from>
    <xdr:to>
      <xdr:col>67</xdr:col>
      <xdr:colOff>101600</xdr:colOff>
      <xdr:row>60</xdr:row>
      <xdr:rowOff>24674</xdr:rowOff>
    </xdr:to>
    <xdr:sp macro="" textlink="">
      <xdr:nvSpPr>
        <xdr:cNvPr id="644" name="フローチャート: 判断 643">
          <a:extLst>
            <a:ext uri="{FF2B5EF4-FFF2-40B4-BE49-F238E27FC236}">
              <a16:creationId xmlns:a16="http://schemas.microsoft.com/office/drawing/2014/main" id="{259E939C-4369-486A-ADEC-5A7B9B6AF669}"/>
            </a:ext>
          </a:extLst>
        </xdr:cNvPr>
        <xdr:cNvSpPr/>
      </xdr:nvSpPr>
      <xdr:spPr>
        <a:xfrm>
          <a:off x="12763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355FAD6-7B50-43C5-92B8-71456E0A53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5B763AB-E76D-469D-9FC3-FBC1FC9F1B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A92028C-DCA2-4C2B-BBD4-23D83AEAFB3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A633568-19E6-4A7C-A9F5-D906A463A38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7EF22EF-4376-4BE3-8BDD-4797681B0A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650" name="楕円 649">
          <a:extLst>
            <a:ext uri="{FF2B5EF4-FFF2-40B4-BE49-F238E27FC236}">
              <a16:creationId xmlns:a16="http://schemas.microsoft.com/office/drawing/2014/main" id="{763D6DE9-35DB-447B-BC4A-B84D8AFE5D29}"/>
            </a:ext>
          </a:extLst>
        </xdr:cNvPr>
        <xdr:cNvSpPr/>
      </xdr:nvSpPr>
      <xdr:spPr>
        <a:xfrm>
          <a:off x="16268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D6C33335-D983-41AF-AF6E-E5629504E249}"/>
            </a:ext>
          </a:extLst>
        </xdr:cNvPr>
        <xdr:cNvSpPr txBox="1"/>
      </xdr:nvSpPr>
      <xdr:spPr>
        <a:xfrm>
          <a:off x="16357600"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7983</xdr:rowOff>
    </xdr:from>
    <xdr:to>
      <xdr:col>81</xdr:col>
      <xdr:colOff>101600</xdr:colOff>
      <xdr:row>60</xdr:row>
      <xdr:rowOff>109583</xdr:rowOff>
    </xdr:to>
    <xdr:sp macro="" textlink="">
      <xdr:nvSpPr>
        <xdr:cNvPr id="652" name="楕円 651">
          <a:extLst>
            <a:ext uri="{FF2B5EF4-FFF2-40B4-BE49-F238E27FC236}">
              <a16:creationId xmlns:a16="http://schemas.microsoft.com/office/drawing/2014/main" id="{9C158D5B-128F-4415-B6D5-DE4AA4879D2B}"/>
            </a:ext>
          </a:extLst>
        </xdr:cNvPr>
        <xdr:cNvSpPr/>
      </xdr:nvSpPr>
      <xdr:spPr>
        <a:xfrm>
          <a:off x="15430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58783</xdr:rowOff>
    </xdr:from>
    <xdr:to>
      <xdr:col>85</xdr:col>
      <xdr:colOff>127000</xdr:colOff>
      <xdr:row>60</xdr:row>
      <xdr:rowOff>104503</xdr:rowOff>
    </xdr:to>
    <xdr:cxnSp macro="">
      <xdr:nvCxnSpPr>
        <xdr:cNvPr id="653" name="直線コネクタ 652">
          <a:extLst>
            <a:ext uri="{FF2B5EF4-FFF2-40B4-BE49-F238E27FC236}">
              <a16:creationId xmlns:a16="http://schemas.microsoft.com/office/drawing/2014/main" id="{DEFB7F0A-BA09-4E33-BEA4-E699BFDE4CD7}"/>
            </a:ext>
          </a:extLst>
        </xdr:cNvPr>
        <xdr:cNvCxnSpPr/>
      </xdr:nvCxnSpPr>
      <xdr:spPr>
        <a:xfrm>
          <a:off x="15481300" y="1034578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54" name="楕円 653">
          <a:extLst>
            <a:ext uri="{FF2B5EF4-FFF2-40B4-BE49-F238E27FC236}">
              <a16:creationId xmlns:a16="http://schemas.microsoft.com/office/drawing/2014/main" id="{7B50D6E0-F9A7-4531-818C-C3D29C00C8FB}"/>
            </a:ext>
          </a:extLst>
        </xdr:cNvPr>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13063</xdr:rowOff>
    </xdr:from>
    <xdr:to>
      <xdr:col>81</xdr:col>
      <xdr:colOff>50800</xdr:colOff>
      <xdr:row>60</xdr:row>
      <xdr:rowOff>58783</xdr:rowOff>
    </xdr:to>
    <xdr:cxnSp macro="">
      <xdr:nvCxnSpPr>
        <xdr:cNvPr id="655" name="直線コネクタ 654">
          <a:extLst>
            <a:ext uri="{FF2B5EF4-FFF2-40B4-BE49-F238E27FC236}">
              <a16:creationId xmlns:a16="http://schemas.microsoft.com/office/drawing/2014/main" id="{B1DD0DE6-1F7A-4138-9DAB-63F4F31A50A6}"/>
            </a:ext>
          </a:extLst>
        </xdr:cNvPr>
        <xdr:cNvCxnSpPr/>
      </xdr:nvCxnSpPr>
      <xdr:spPr>
        <a:xfrm>
          <a:off x="14592300" y="103000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81462</xdr:rowOff>
    </xdr:from>
    <xdr:to>
      <xdr:col>72</xdr:col>
      <xdr:colOff>38100</xdr:colOff>
      <xdr:row>60</xdr:row>
      <xdr:rowOff>11612</xdr:rowOff>
    </xdr:to>
    <xdr:sp macro="" textlink="">
      <xdr:nvSpPr>
        <xdr:cNvPr id="656" name="楕円 655">
          <a:extLst>
            <a:ext uri="{FF2B5EF4-FFF2-40B4-BE49-F238E27FC236}">
              <a16:creationId xmlns:a16="http://schemas.microsoft.com/office/drawing/2014/main" id="{98DFA8D8-C42E-4798-AEA5-16DCAE6246AC}"/>
            </a:ext>
          </a:extLst>
        </xdr:cNvPr>
        <xdr:cNvSpPr/>
      </xdr:nvSpPr>
      <xdr:spPr>
        <a:xfrm>
          <a:off x="13652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132262</xdr:rowOff>
    </xdr:from>
    <xdr:to>
      <xdr:col>76</xdr:col>
      <xdr:colOff>114300</xdr:colOff>
      <xdr:row>60</xdr:row>
      <xdr:rowOff>13063</xdr:rowOff>
    </xdr:to>
    <xdr:cxnSp macro="">
      <xdr:nvCxnSpPr>
        <xdr:cNvPr id="657" name="直線コネクタ 656">
          <a:extLst>
            <a:ext uri="{FF2B5EF4-FFF2-40B4-BE49-F238E27FC236}">
              <a16:creationId xmlns:a16="http://schemas.microsoft.com/office/drawing/2014/main" id="{C6656C34-4593-40D8-826B-E80CF89ED983}"/>
            </a:ext>
          </a:extLst>
        </xdr:cNvPr>
        <xdr:cNvCxnSpPr/>
      </xdr:nvCxnSpPr>
      <xdr:spPr>
        <a:xfrm>
          <a:off x="13703300" y="102478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35741</xdr:rowOff>
    </xdr:from>
    <xdr:to>
      <xdr:col>67</xdr:col>
      <xdr:colOff>101600</xdr:colOff>
      <xdr:row>59</xdr:row>
      <xdr:rowOff>137341</xdr:rowOff>
    </xdr:to>
    <xdr:sp macro="" textlink="">
      <xdr:nvSpPr>
        <xdr:cNvPr id="658" name="楕円 657">
          <a:extLst>
            <a:ext uri="{FF2B5EF4-FFF2-40B4-BE49-F238E27FC236}">
              <a16:creationId xmlns:a16="http://schemas.microsoft.com/office/drawing/2014/main" id="{654BCC6B-B88F-457C-8448-4F81C00328C9}"/>
            </a:ext>
          </a:extLst>
        </xdr:cNvPr>
        <xdr:cNvSpPr/>
      </xdr:nvSpPr>
      <xdr:spPr>
        <a:xfrm>
          <a:off x="12763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86541</xdr:rowOff>
    </xdr:from>
    <xdr:to>
      <xdr:col>71</xdr:col>
      <xdr:colOff>177800</xdr:colOff>
      <xdr:row>59</xdr:row>
      <xdr:rowOff>132262</xdr:rowOff>
    </xdr:to>
    <xdr:cxnSp macro="">
      <xdr:nvCxnSpPr>
        <xdr:cNvPr id="659" name="直線コネクタ 658">
          <a:extLst>
            <a:ext uri="{FF2B5EF4-FFF2-40B4-BE49-F238E27FC236}">
              <a16:creationId xmlns:a16="http://schemas.microsoft.com/office/drawing/2014/main" id="{AE58BB2B-826E-4F5D-861C-C5216F9099F0}"/>
            </a:ext>
          </a:extLst>
        </xdr:cNvPr>
        <xdr:cNvCxnSpPr/>
      </xdr:nvCxnSpPr>
      <xdr:spPr>
        <a:xfrm>
          <a:off x="12814300" y="102020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660" name="n_1aveValue【学校施設】&#10;有形固定資産減価償却率">
          <a:extLst>
            <a:ext uri="{FF2B5EF4-FFF2-40B4-BE49-F238E27FC236}">
              <a16:creationId xmlns:a16="http://schemas.microsoft.com/office/drawing/2014/main" id="{AD3E3D8A-2D7E-4839-AE15-642B30EB1C44}"/>
            </a:ext>
          </a:extLst>
        </xdr:cNvPr>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47733</xdr:rowOff>
    </xdr:from>
    <xdr:ext cx="405111" cy="259045"/>
    <xdr:sp macro="" textlink="">
      <xdr:nvSpPr>
        <xdr:cNvPr id="661" name="n_2aveValue【学校施設】&#10;有形固定資産減価償却率">
          <a:extLst>
            <a:ext uri="{FF2B5EF4-FFF2-40B4-BE49-F238E27FC236}">
              <a16:creationId xmlns:a16="http://schemas.microsoft.com/office/drawing/2014/main" id="{A957AF8D-8A67-4EA5-853E-3079B89D6FC9}"/>
            </a:ext>
          </a:extLst>
        </xdr:cNvPr>
        <xdr:cNvSpPr txBox="1"/>
      </xdr:nvSpPr>
      <xdr:spPr>
        <a:xfrm>
          <a:off x="14389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62" name="n_3aveValue【学校施設】&#10;有形固定資産減価償却率">
          <a:extLst>
            <a:ext uri="{FF2B5EF4-FFF2-40B4-BE49-F238E27FC236}">
              <a16:creationId xmlns:a16="http://schemas.microsoft.com/office/drawing/2014/main" id="{B2C46105-EC39-4B9A-907C-87301D89BB61}"/>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663" name="n_4aveValue【学校施設】&#10;有形固定資産減価償却率">
          <a:extLst>
            <a:ext uri="{FF2B5EF4-FFF2-40B4-BE49-F238E27FC236}">
              <a16:creationId xmlns:a16="http://schemas.microsoft.com/office/drawing/2014/main" id="{D36D86F2-AE22-4827-852C-0D4B9F313962}"/>
            </a:ext>
          </a:extLst>
        </xdr:cNvPr>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100710</xdr:rowOff>
    </xdr:from>
    <xdr:ext cx="405111" cy="259045"/>
    <xdr:sp macro="" textlink="">
      <xdr:nvSpPr>
        <xdr:cNvPr id="664" name="n_1mainValue【学校施設】&#10;有形固定資産減価償却率">
          <a:extLst>
            <a:ext uri="{FF2B5EF4-FFF2-40B4-BE49-F238E27FC236}">
              <a16:creationId xmlns:a16="http://schemas.microsoft.com/office/drawing/2014/main" id="{36526C8E-EB72-4E74-9036-7CB560C0F4D3}"/>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65" name="n_2mainValue【学校施設】&#10;有形固定資産減価償却率">
          <a:extLst>
            <a:ext uri="{FF2B5EF4-FFF2-40B4-BE49-F238E27FC236}">
              <a16:creationId xmlns:a16="http://schemas.microsoft.com/office/drawing/2014/main" id="{4BE79F98-304E-40A1-B6AA-FFDFA18A4F7B}"/>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28139</xdr:rowOff>
    </xdr:from>
    <xdr:ext cx="405111" cy="259045"/>
    <xdr:sp macro="" textlink="">
      <xdr:nvSpPr>
        <xdr:cNvPr id="666" name="n_3mainValue【学校施設】&#10;有形固定資産減価償却率">
          <a:extLst>
            <a:ext uri="{FF2B5EF4-FFF2-40B4-BE49-F238E27FC236}">
              <a16:creationId xmlns:a16="http://schemas.microsoft.com/office/drawing/2014/main" id="{6D189676-98A3-45CA-9636-11FA4B749A9C}"/>
            </a:ext>
          </a:extLst>
        </xdr:cNvPr>
        <xdr:cNvSpPr txBox="1"/>
      </xdr:nvSpPr>
      <xdr:spPr>
        <a:xfrm>
          <a:off x="13500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667" name="n_4mainValue【学校施設】&#10;有形固定資産減価償却率">
          <a:extLst>
            <a:ext uri="{FF2B5EF4-FFF2-40B4-BE49-F238E27FC236}">
              <a16:creationId xmlns:a16="http://schemas.microsoft.com/office/drawing/2014/main" id="{6D6FB7A1-7A3B-40FC-829A-55C5BD043253}"/>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14B32C6-3550-4D91-81CC-C059CB75AC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5E7A4D93-A9FA-4260-A840-80EC50198D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AA5BF353-5CF4-440E-BE97-CB5B327DB9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6D48C641-C3AD-4AC6-9362-B82CB82D3D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3C959F04-DD2D-4C5F-8508-9A854E6141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E592D455-5EF4-4F17-A862-582F2FC41E5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9BF3896D-D528-4D8A-B79E-6691ACCA48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E87C57E1-2AF7-4B69-B396-1CAE9F05AB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A5E563FC-3383-4523-A120-8AD6CD5C27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E618089D-A622-44BB-ADFC-D467917BED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AE581507-BC84-4F51-B21B-236BBDF0FCB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5490D01E-5C77-4098-B989-CF5EF03F093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2DA446C5-FEE4-4E65-BA63-E589A7A89BF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E599B0B0-D400-4D9C-A5D5-B2C1CDA33C8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4C44DB4C-4058-4F19-BFD1-773CC051B33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7637F46F-9B51-4FF1-A5DA-22F93F85F6E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E06A6200-936E-4A42-9E1E-520BF56D1FA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24D34430-3028-4879-8709-03DF2F7E9BD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67E94643-B836-4146-9B63-12B4D0E50BA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4E29B386-C1C9-48A6-96FB-ECEC47ACE86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C6DAF6BE-EC4D-45AF-B809-68DAB1DD1FB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C457606B-AFF1-4147-8F16-AA4EDD42363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9C946535-6C18-4144-A0BF-31E83611181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342E246B-F6BB-4861-9658-8B6118CF7E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179DE287-A494-4F99-AED9-622E9ECB7A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63D5BCCB-17F4-4CA7-A600-EB7F277966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24493</xdr:rowOff>
    </xdr:from>
    <xdr:to>
      <xdr:col>116</xdr:col>
      <xdr:colOff>62864</xdr:colOff>
      <xdr:row>65</xdr:row>
      <xdr:rowOff>34616</xdr:rowOff>
    </xdr:to>
    <xdr:cxnSp macro="">
      <xdr:nvCxnSpPr>
        <xdr:cNvPr id="694" name="直線コネクタ 693">
          <a:extLst>
            <a:ext uri="{FF2B5EF4-FFF2-40B4-BE49-F238E27FC236}">
              <a16:creationId xmlns:a16="http://schemas.microsoft.com/office/drawing/2014/main" id="{6D5198F8-0D70-4F59-9D07-9DFA573A1C93}"/>
            </a:ext>
          </a:extLst>
        </xdr:cNvPr>
        <xdr:cNvCxnSpPr/>
      </xdr:nvCxnSpPr>
      <xdr:spPr>
        <a:xfrm flipV="1">
          <a:off x="22160864" y="9625693"/>
          <a:ext cx="0" cy="1553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38443</xdr:rowOff>
    </xdr:from>
    <xdr:ext cx="469744" cy="259045"/>
    <xdr:sp macro="" textlink="">
      <xdr:nvSpPr>
        <xdr:cNvPr id="695" name="【学校施設】&#10;一人当たり面積最小値テキスト">
          <a:extLst>
            <a:ext uri="{FF2B5EF4-FFF2-40B4-BE49-F238E27FC236}">
              <a16:creationId xmlns:a16="http://schemas.microsoft.com/office/drawing/2014/main" id="{A6729F02-1C1F-45C2-9464-3B2239046251}"/>
            </a:ext>
          </a:extLst>
        </xdr:cNvPr>
        <xdr:cNvSpPr txBox="1"/>
      </xdr:nvSpPr>
      <xdr:spPr>
        <a:xfrm>
          <a:off x="22199600" y="111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34616</xdr:rowOff>
    </xdr:from>
    <xdr:to>
      <xdr:col>116</xdr:col>
      <xdr:colOff>152400</xdr:colOff>
      <xdr:row>65</xdr:row>
      <xdr:rowOff>34616</xdr:rowOff>
    </xdr:to>
    <xdr:cxnSp macro="">
      <xdr:nvCxnSpPr>
        <xdr:cNvPr id="696" name="直線コネクタ 695">
          <a:extLst>
            <a:ext uri="{FF2B5EF4-FFF2-40B4-BE49-F238E27FC236}">
              <a16:creationId xmlns:a16="http://schemas.microsoft.com/office/drawing/2014/main" id="{84130802-9880-4B9E-A31D-C277851B8B1A}"/>
            </a:ext>
          </a:extLst>
        </xdr:cNvPr>
        <xdr:cNvCxnSpPr/>
      </xdr:nvCxnSpPr>
      <xdr:spPr>
        <a:xfrm>
          <a:off x="22072600" y="1117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142620</xdr:rowOff>
    </xdr:from>
    <xdr:ext cx="469744" cy="259045"/>
    <xdr:sp macro="" textlink="">
      <xdr:nvSpPr>
        <xdr:cNvPr id="697" name="【学校施設】&#10;一人当たり面積最大値テキスト">
          <a:extLst>
            <a:ext uri="{FF2B5EF4-FFF2-40B4-BE49-F238E27FC236}">
              <a16:creationId xmlns:a16="http://schemas.microsoft.com/office/drawing/2014/main" id="{E93BBD05-E21C-4902-A83B-EF397159B06A}"/>
            </a:ext>
          </a:extLst>
        </xdr:cNvPr>
        <xdr:cNvSpPr txBox="1"/>
      </xdr:nvSpPr>
      <xdr:spPr>
        <a:xfrm>
          <a:off x="22199600" y="94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24493</xdr:rowOff>
    </xdr:from>
    <xdr:to>
      <xdr:col>116</xdr:col>
      <xdr:colOff>152400</xdr:colOff>
      <xdr:row>56</xdr:row>
      <xdr:rowOff>24493</xdr:rowOff>
    </xdr:to>
    <xdr:cxnSp macro="">
      <xdr:nvCxnSpPr>
        <xdr:cNvPr id="698" name="直線コネクタ 697">
          <a:extLst>
            <a:ext uri="{FF2B5EF4-FFF2-40B4-BE49-F238E27FC236}">
              <a16:creationId xmlns:a16="http://schemas.microsoft.com/office/drawing/2014/main" id="{9B59230A-361F-40A0-B4FC-FCDA2605170A}"/>
            </a:ext>
          </a:extLst>
        </xdr:cNvPr>
        <xdr:cNvCxnSpPr/>
      </xdr:nvCxnSpPr>
      <xdr:spPr>
        <a:xfrm>
          <a:off x="22072600" y="962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84744</xdr:rowOff>
    </xdr:from>
    <xdr:ext cx="469744" cy="259045"/>
    <xdr:sp macro="" textlink="">
      <xdr:nvSpPr>
        <xdr:cNvPr id="699" name="【学校施設】&#10;一人当たり面積平均値テキスト">
          <a:extLst>
            <a:ext uri="{FF2B5EF4-FFF2-40B4-BE49-F238E27FC236}">
              <a16:creationId xmlns:a16="http://schemas.microsoft.com/office/drawing/2014/main" id="{BDF02F06-386C-45EB-AD13-905EB55111A6}"/>
            </a:ext>
          </a:extLst>
        </xdr:cNvPr>
        <xdr:cNvSpPr txBox="1"/>
      </xdr:nvSpPr>
      <xdr:spPr>
        <a:xfrm>
          <a:off x="22199600" y="1037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61867</xdr:rowOff>
    </xdr:from>
    <xdr:to>
      <xdr:col>116</xdr:col>
      <xdr:colOff>114300</xdr:colOff>
      <xdr:row>61</xdr:row>
      <xdr:rowOff>163467</xdr:rowOff>
    </xdr:to>
    <xdr:sp macro="" textlink="">
      <xdr:nvSpPr>
        <xdr:cNvPr id="700" name="フローチャート: 判断 699">
          <a:extLst>
            <a:ext uri="{FF2B5EF4-FFF2-40B4-BE49-F238E27FC236}">
              <a16:creationId xmlns:a16="http://schemas.microsoft.com/office/drawing/2014/main" id="{727ABE89-654C-42A0-AC4E-DC28DA7EC4B9}"/>
            </a:ext>
          </a:extLst>
        </xdr:cNvPr>
        <xdr:cNvSpPr/>
      </xdr:nvSpPr>
      <xdr:spPr>
        <a:xfrm>
          <a:off x="221107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7656</xdr:rowOff>
    </xdr:from>
    <xdr:to>
      <xdr:col>112</xdr:col>
      <xdr:colOff>38100</xdr:colOff>
      <xdr:row>61</xdr:row>
      <xdr:rowOff>109256</xdr:rowOff>
    </xdr:to>
    <xdr:sp macro="" textlink="">
      <xdr:nvSpPr>
        <xdr:cNvPr id="701" name="フローチャート: 判断 700">
          <a:extLst>
            <a:ext uri="{FF2B5EF4-FFF2-40B4-BE49-F238E27FC236}">
              <a16:creationId xmlns:a16="http://schemas.microsoft.com/office/drawing/2014/main" id="{E0AB1433-DB0B-4CDA-9FF7-4CDE020B6B26}"/>
            </a:ext>
          </a:extLst>
        </xdr:cNvPr>
        <xdr:cNvSpPr/>
      </xdr:nvSpPr>
      <xdr:spPr>
        <a:xfrm>
          <a:off x="21272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151347</xdr:rowOff>
    </xdr:from>
    <xdr:to>
      <xdr:col>107</xdr:col>
      <xdr:colOff>101600</xdr:colOff>
      <xdr:row>61</xdr:row>
      <xdr:rowOff>81497</xdr:rowOff>
    </xdr:to>
    <xdr:sp macro="" textlink="">
      <xdr:nvSpPr>
        <xdr:cNvPr id="702" name="フローチャート: 判断 701">
          <a:extLst>
            <a:ext uri="{FF2B5EF4-FFF2-40B4-BE49-F238E27FC236}">
              <a16:creationId xmlns:a16="http://schemas.microsoft.com/office/drawing/2014/main" id="{885DD835-8FDF-4319-9037-C3B8DD18A5D1}"/>
            </a:ext>
          </a:extLst>
        </xdr:cNvPr>
        <xdr:cNvSpPr/>
      </xdr:nvSpPr>
      <xdr:spPr>
        <a:xfrm>
          <a:off x="20383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1451</xdr:rowOff>
    </xdr:from>
    <xdr:to>
      <xdr:col>102</xdr:col>
      <xdr:colOff>165100</xdr:colOff>
      <xdr:row>61</xdr:row>
      <xdr:rowOff>103051</xdr:rowOff>
    </xdr:to>
    <xdr:sp macro="" textlink="">
      <xdr:nvSpPr>
        <xdr:cNvPr id="703" name="フローチャート: 判断 702">
          <a:extLst>
            <a:ext uri="{FF2B5EF4-FFF2-40B4-BE49-F238E27FC236}">
              <a16:creationId xmlns:a16="http://schemas.microsoft.com/office/drawing/2014/main" id="{87D9ABCD-4EAF-43EE-953C-A5BA9D135FA7}"/>
            </a:ext>
          </a:extLst>
        </xdr:cNvPr>
        <xdr:cNvSpPr/>
      </xdr:nvSpPr>
      <xdr:spPr>
        <a:xfrm>
          <a:off x="19494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148409</xdr:rowOff>
    </xdr:from>
    <xdr:to>
      <xdr:col>98</xdr:col>
      <xdr:colOff>38100</xdr:colOff>
      <xdr:row>61</xdr:row>
      <xdr:rowOff>78559</xdr:rowOff>
    </xdr:to>
    <xdr:sp macro="" textlink="">
      <xdr:nvSpPr>
        <xdr:cNvPr id="704" name="フローチャート: 判断 703">
          <a:extLst>
            <a:ext uri="{FF2B5EF4-FFF2-40B4-BE49-F238E27FC236}">
              <a16:creationId xmlns:a16="http://schemas.microsoft.com/office/drawing/2014/main" id="{4674D1C6-4666-401F-BC32-1E5C843DA6F4}"/>
            </a:ext>
          </a:extLst>
        </xdr:cNvPr>
        <xdr:cNvSpPr/>
      </xdr:nvSpPr>
      <xdr:spPr>
        <a:xfrm>
          <a:off x="18605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6EDA969-2381-42C7-946D-8366E39D4A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775A811-C127-466E-A427-80090FBCB2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FAB12D0-4D93-489E-9254-2F96F371CF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EC42301-762D-484F-A763-29EEDC0E08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5620668-DFEF-40C9-8561-69DA4CF2B3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99750</xdr:rowOff>
    </xdr:from>
    <xdr:to>
      <xdr:col>116</xdr:col>
      <xdr:colOff>114300</xdr:colOff>
      <xdr:row>62</xdr:row>
      <xdr:rowOff>29900</xdr:rowOff>
    </xdr:to>
    <xdr:sp macro="" textlink="">
      <xdr:nvSpPr>
        <xdr:cNvPr id="710" name="楕円 709">
          <a:extLst>
            <a:ext uri="{FF2B5EF4-FFF2-40B4-BE49-F238E27FC236}">
              <a16:creationId xmlns:a16="http://schemas.microsoft.com/office/drawing/2014/main" id="{D133F36B-B00B-4219-AD48-571AAFB84636}"/>
            </a:ext>
          </a:extLst>
        </xdr:cNvPr>
        <xdr:cNvSpPr/>
      </xdr:nvSpPr>
      <xdr:spPr>
        <a:xfrm>
          <a:off x="22110700" y="105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78177</xdr:rowOff>
    </xdr:from>
    <xdr:ext cx="469744" cy="259045"/>
    <xdr:sp macro="" textlink="">
      <xdr:nvSpPr>
        <xdr:cNvPr id="711" name="【学校施設】&#10;一人当たり面積該当値テキスト">
          <a:extLst>
            <a:ext uri="{FF2B5EF4-FFF2-40B4-BE49-F238E27FC236}">
              <a16:creationId xmlns:a16="http://schemas.microsoft.com/office/drawing/2014/main" id="{E2C3A270-0687-483C-A402-54FD05952F47}"/>
            </a:ext>
          </a:extLst>
        </xdr:cNvPr>
        <xdr:cNvSpPr txBox="1"/>
      </xdr:nvSpPr>
      <xdr:spPr>
        <a:xfrm>
          <a:off x="22199600" y="1053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123589</xdr:rowOff>
    </xdr:from>
    <xdr:to>
      <xdr:col>112</xdr:col>
      <xdr:colOff>38100</xdr:colOff>
      <xdr:row>62</xdr:row>
      <xdr:rowOff>53739</xdr:rowOff>
    </xdr:to>
    <xdr:sp macro="" textlink="">
      <xdr:nvSpPr>
        <xdr:cNvPr id="712" name="楕円 711">
          <a:extLst>
            <a:ext uri="{FF2B5EF4-FFF2-40B4-BE49-F238E27FC236}">
              <a16:creationId xmlns:a16="http://schemas.microsoft.com/office/drawing/2014/main" id="{CE3BE069-2910-464B-871F-4824E0F1C582}"/>
            </a:ext>
          </a:extLst>
        </xdr:cNvPr>
        <xdr:cNvSpPr/>
      </xdr:nvSpPr>
      <xdr:spPr>
        <a:xfrm>
          <a:off x="21272500" y="105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150550</xdr:rowOff>
    </xdr:from>
    <xdr:to>
      <xdr:col>116</xdr:col>
      <xdr:colOff>63500</xdr:colOff>
      <xdr:row>62</xdr:row>
      <xdr:rowOff>2939</xdr:rowOff>
    </xdr:to>
    <xdr:cxnSp macro="">
      <xdr:nvCxnSpPr>
        <xdr:cNvPr id="713" name="直線コネクタ 712">
          <a:extLst>
            <a:ext uri="{FF2B5EF4-FFF2-40B4-BE49-F238E27FC236}">
              <a16:creationId xmlns:a16="http://schemas.microsoft.com/office/drawing/2014/main" id="{F2370F0D-3ACE-4C39-8C02-97C96F7ED992}"/>
            </a:ext>
          </a:extLst>
        </xdr:cNvPr>
        <xdr:cNvCxnSpPr/>
      </xdr:nvCxnSpPr>
      <xdr:spPr>
        <a:xfrm flipV="1">
          <a:off x="21323300" y="10609000"/>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146776</xdr:rowOff>
    </xdr:from>
    <xdr:to>
      <xdr:col>107</xdr:col>
      <xdr:colOff>101600</xdr:colOff>
      <xdr:row>62</xdr:row>
      <xdr:rowOff>76926</xdr:rowOff>
    </xdr:to>
    <xdr:sp macro="" textlink="">
      <xdr:nvSpPr>
        <xdr:cNvPr id="714" name="楕円 713">
          <a:extLst>
            <a:ext uri="{FF2B5EF4-FFF2-40B4-BE49-F238E27FC236}">
              <a16:creationId xmlns:a16="http://schemas.microsoft.com/office/drawing/2014/main" id="{7EDCE2F9-29B4-4430-A2F5-7023FD3C6851}"/>
            </a:ext>
          </a:extLst>
        </xdr:cNvPr>
        <xdr:cNvSpPr/>
      </xdr:nvSpPr>
      <xdr:spPr>
        <a:xfrm>
          <a:off x="2038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2939</xdr:rowOff>
    </xdr:from>
    <xdr:to>
      <xdr:col>111</xdr:col>
      <xdr:colOff>177800</xdr:colOff>
      <xdr:row>62</xdr:row>
      <xdr:rowOff>26126</xdr:rowOff>
    </xdr:to>
    <xdr:cxnSp macro="">
      <xdr:nvCxnSpPr>
        <xdr:cNvPr id="715" name="直線コネクタ 714">
          <a:extLst>
            <a:ext uri="{FF2B5EF4-FFF2-40B4-BE49-F238E27FC236}">
              <a16:creationId xmlns:a16="http://schemas.microsoft.com/office/drawing/2014/main" id="{CAEC7210-6FF9-4F63-829B-18B2B2F3AA29}"/>
            </a:ext>
          </a:extLst>
        </xdr:cNvPr>
        <xdr:cNvCxnSpPr/>
      </xdr:nvCxnSpPr>
      <xdr:spPr>
        <a:xfrm flipV="1">
          <a:off x="20434300" y="10632839"/>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3411</xdr:rowOff>
    </xdr:from>
    <xdr:to>
      <xdr:col>102</xdr:col>
      <xdr:colOff>165100</xdr:colOff>
      <xdr:row>62</xdr:row>
      <xdr:rowOff>105011</xdr:rowOff>
    </xdr:to>
    <xdr:sp macro="" textlink="">
      <xdr:nvSpPr>
        <xdr:cNvPr id="716" name="楕円 715">
          <a:extLst>
            <a:ext uri="{FF2B5EF4-FFF2-40B4-BE49-F238E27FC236}">
              <a16:creationId xmlns:a16="http://schemas.microsoft.com/office/drawing/2014/main" id="{033F585D-6B45-4BF1-8D8E-62489D886995}"/>
            </a:ext>
          </a:extLst>
        </xdr:cNvPr>
        <xdr:cNvSpPr/>
      </xdr:nvSpPr>
      <xdr:spPr>
        <a:xfrm>
          <a:off x="19494500" y="106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26126</xdr:rowOff>
    </xdr:from>
    <xdr:to>
      <xdr:col>107</xdr:col>
      <xdr:colOff>50800</xdr:colOff>
      <xdr:row>62</xdr:row>
      <xdr:rowOff>54211</xdr:rowOff>
    </xdr:to>
    <xdr:cxnSp macro="">
      <xdr:nvCxnSpPr>
        <xdr:cNvPr id="717" name="直線コネクタ 716">
          <a:extLst>
            <a:ext uri="{FF2B5EF4-FFF2-40B4-BE49-F238E27FC236}">
              <a16:creationId xmlns:a16="http://schemas.microsoft.com/office/drawing/2014/main" id="{3757EF62-39F1-4E53-8552-1A63645C407B}"/>
            </a:ext>
          </a:extLst>
        </xdr:cNvPr>
        <xdr:cNvCxnSpPr/>
      </xdr:nvCxnSpPr>
      <xdr:spPr>
        <a:xfrm flipV="1">
          <a:off x="19545300" y="10656026"/>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22678</xdr:rowOff>
    </xdr:from>
    <xdr:to>
      <xdr:col>98</xdr:col>
      <xdr:colOff>38100</xdr:colOff>
      <xdr:row>62</xdr:row>
      <xdr:rowOff>124278</xdr:rowOff>
    </xdr:to>
    <xdr:sp macro="" textlink="">
      <xdr:nvSpPr>
        <xdr:cNvPr id="718" name="楕円 717">
          <a:extLst>
            <a:ext uri="{FF2B5EF4-FFF2-40B4-BE49-F238E27FC236}">
              <a16:creationId xmlns:a16="http://schemas.microsoft.com/office/drawing/2014/main" id="{758919DC-2CAC-4A09-A26C-6407D4FC0ACF}"/>
            </a:ext>
          </a:extLst>
        </xdr:cNvPr>
        <xdr:cNvSpPr/>
      </xdr:nvSpPr>
      <xdr:spPr>
        <a:xfrm>
          <a:off x="18605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54211</xdr:rowOff>
    </xdr:from>
    <xdr:to>
      <xdr:col>102</xdr:col>
      <xdr:colOff>114300</xdr:colOff>
      <xdr:row>62</xdr:row>
      <xdr:rowOff>73478</xdr:rowOff>
    </xdr:to>
    <xdr:cxnSp macro="">
      <xdr:nvCxnSpPr>
        <xdr:cNvPr id="719" name="直線コネクタ 718">
          <a:extLst>
            <a:ext uri="{FF2B5EF4-FFF2-40B4-BE49-F238E27FC236}">
              <a16:creationId xmlns:a16="http://schemas.microsoft.com/office/drawing/2014/main" id="{D4709009-A4DA-4811-988C-A404ED53E05A}"/>
            </a:ext>
          </a:extLst>
        </xdr:cNvPr>
        <xdr:cNvCxnSpPr/>
      </xdr:nvCxnSpPr>
      <xdr:spPr>
        <a:xfrm flipV="1">
          <a:off x="18656300" y="10684111"/>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125783</xdr:rowOff>
    </xdr:from>
    <xdr:ext cx="469744" cy="259045"/>
    <xdr:sp macro="" textlink="">
      <xdr:nvSpPr>
        <xdr:cNvPr id="720" name="n_1aveValue【学校施設】&#10;一人当たり面積">
          <a:extLst>
            <a:ext uri="{FF2B5EF4-FFF2-40B4-BE49-F238E27FC236}">
              <a16:creationId xmlns:a16="http://schemas.microsoft.com/office/drawing/2014/main" id="{20513992-3CED-495D-9511-4DED3DFDD517}"/>
            </a:ext>
          </a:extLst>
        </xdr:cNvPr>
        <xdr:cNvSpPr txBox="1"/>
      </xdr:nvSpPr>
      <xdr:spPr>
        <a:xfrm>
          <a:off x="210757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98024</xdr:rowOff>
    </xdr:from>
    <xdr:ext cx="469744" cy="259045"/>
    <xdr:sp macro="" textlink="">
      <xdr:nvSpPr>
        <xdr:cNvPr id="721" name="n_2aveValue【学校施設】&#10;一人当たり面積">
          <a:extLst>
            <a:ext uri="{FF2B5EF4-FFF2-40B4-BE49-F238E27FC236}">
              <a16:creationId xmlns:a16="http://schemas.microsoft.com/office/drawing/2014/main" id="{98652B06-2508-40A6-AA2B-E1B0F2F6292A}"/>
            </a:ext>
          </a:extLst>
        </xdr:cNvPr>
        <xdr:cNvSpPr txBox="1"/>
      </xdr:nvSpPr>
      <xdr:spPr>
        <a:xfrm>
          <a:off x="20199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119578</xdr:rowOff>
    </xdr:from>
    <xdr:ext cx="469744" cy="259045"/>
    <xdr:sp macro="" textlink="">
      <xdr:nvSpPr>
        <xdr:cNvPr id="722" name="n_3aveValue【学校施設】&#10;一人当たり面積">
          <a:extLst>
            <a:ext uri="{FF2B5EF4-FFF2-40B4-BE49-F238E27FC236}">
              <a16:creationId xmlns:a16="http://schemas.microsoft.com/office/drawing/2014/main" id="{98C66208-E2EC-4F40-A26C-7656FFDF6FB4}"/>
            </a:ext>
          </a:extLst>
        </xdr:cNvPr>
        <xdr:cNvSpPr txBox="1"/>
      </xdr:nvSpPr>
      <xdr:spPr>
        <a:xfrm>
          <a:off x="19310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95086</xdr:rowOff>
    </xdr:from>
    <xdr:ext cx="469744" cy="259045"/>
    <xdr:sp macro="" textlink="">
      <xdr:nvSpPr>
        <xdr:cNvPr id="723" name="n_4aveValue【学校施設】&#10;一人当たり面積">
          <a:extLst>
            <a:ext uri="{FF2B5EF4-FFF2-40B4-BE49-F238E27FC236}">
              <a16:creationId xmlns:a16="http://schemas.microsoft.com/office/drawing/2014/main" id="{E05DD92E-3ACD-4E5B-BB80-B58E943FEF14}"/>
            </a:ext>
          </a:extLst>
        </xdr:cNvPr>
        <xdr:cNvSpPr txBox="1"/>
      </xdr:nvSpPr>
      <xdr:spPr>
        <a:xfrm>
          <a:off x="18421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44866</xdr:rowOff>
    </xdr:from>
    <xdr:ext cx="469744" cy="259045"/>
    <xdr:sp macro="" textlink="">
      <xdr:nvSpPr>
        <xdr:cNvPr id="724" name="n_1mainValue【学校施設】&#10;一人当たり面積">
          <a:extLst>
            <a:ext uri="{FF2B5EF4-FFF2-40B4-BE49-F238E27FC236}">
              <a16:creationId xmlns:a16="http://schemas.microsoft.com/office/drawing/2014/main" id="{F28E52F2-FFBC-4CF7-A0BA-B7A858B3B53F}"/>
            </a:ext>
          </a:extLst>
        </xdr:cNvPr>
        <xdr:cNvSpPr txBox="1"/>
      </xdr:nvSpPr>
      <xdr:spPr>
        <a:xfrm>
          <a:off x="21075727" y="106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68053</xdr:rowOff>
    </xdr:from>
    <xdr:ext cx="469744" cy="259045"/>
    <xdr:sp macro="" textlink="">
      <xdr:nvSpPr>
        <xdr:cNvPr id="725" name="n_2mainValue【学校施設】&#10;一人当たり面積">
          <a:extLst>
            <a:ext uri="{FF2B5EF4-FFF2-40B4-BE49-F238E27FC236}">
              <a16:creationId xmlns:a16="http://schemas.microsoft.com/office/drawing/2014/main" id="{8C857E16-4E9E-4108-B732-5FDC0EFBF92C}"/>
            </a:ext>
          </a:extLst>
        </xdr:cNvPr>
        <xdr:cNvSpPr txBox="1"/>
      </xdr:nvSpPr>
      <xdr:spPr>
        <a:xfrm>
          <a:off x="20199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96138</xdr:rowOff>
    </xdr:from>
    <xdr:ext cx="469744" cy="259045"/>
    <xdr:sp macro="" textlink="">
      <xdr:nvSpPr>
        <xdr:cNvPr id="726" name="n_3mainValue【学校施設】&#10;一人当たり面積">
          <a:extLst>
            <a:ext uri="{FF2B5EF4-FFF2-40B4-BE49-F238E27FC236}">
              <a16:creationId xmlns:a16="http://schemas.microsoft.com/office/drawing/2014/main" id="{8476BE20-8B1A-44E1-AC5A-942F2191F7C7}"/>
            </a:ext>
          </a:extLst>
        </xdr:cNvPr>
        <xdr:cNvSpPr txBox="1"/>
      </xdr:nvSpPr>
      <xdr:spPr>
        <a:xfrm>
          <a:off x="19310427" y="1072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115405</xdr:rowOff>
    </xdr:from>
    <xdr:ext cx="469744" cy="259045"/>
    <xdr:sp macro="" textlink="">
      <xdr:nvSpPr>
        <xdr:cNvPr id="727" name="n_4mainValue【学校施設】&#10;一人当たり面積">
          <a:extLst>
            <a:ext uri="{FF2B5EF4-FFF2-40B4-BE49-F238E27FC236}">
              <a16:creationId xmlns:a16="http://schemas.microsoft.com/office/drawing/2014/main" id="{290363F0-BBB2-4508-B464-3403E4A4113D}"/>
            </a:ext>
          </a:extLst>
        </xdr:cNvPr>
        <xdr:cNvSpPr txBox="1"/>
      </xdr:nvSpPr>
      <xdr:spPr>
        <a:xfrm>
          <a:off x="18421427" y="10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6A2829F0-32E5-46E3-B302-415BE41A7EE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F5186FC-0F1B-4A26-905D-DC95480EF9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543B7A0-EA4B-4005-B098-BF7187B0B4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53699D3-E3E9-4D22-95CD-924A89F28D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1E14C49-40AA-41F4-9E76-042071C0623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3B1156D-2702-4CAC-B2DF-CF54C5C0E2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27B10D24-C350-4921-ADD1-8BA7711BD40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603DC695-9029-4313-922D-ACF9D243FF2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0AF02622-E08F-46CE-A12C-E4A631F576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47935546-100F-4588-AE2C-03B3D3D789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2258DD15-740A-47B5-A538-45395938B9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FDDDC275-3C74-4B76-8E70-29AB94FC7E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E432FB45-1134-4BA3-9FBF-8BAE041A45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1FD4BE24-23B8-47B4-A565-100EBD822A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0F65C1FE-606E-4F0C-B4FD-1C0E06E16E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95721BCF-79A9-472B-8756-A43F5BA3666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46E4F29F-18AE-4583-89B1-C58D3DE2676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19CBB632-29B3-491D-9B25-F3EC03B81B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C43EA2A4-37AC-4460-B584-401CB12CE0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A69569B3-B512-4A88-8C70-A887506991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4D1A0CAA-F73C-4AD8-BC3B-C77F2DC10E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8F8C1BA6-7EC6-4D26-9A86-274FF4FF79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A48CC581-5706-4E7E-BE9E-1E54796314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B9F6BEF4-0CA6-43C2-9BF0-6018220896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825AEF93-83D2-48CB-8120-FD8698862C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77C97123-F0CB-4216-BF02-EC4AAA25BE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8F5BD6D6-E629-43F5-A1FD-5950652E4F9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5" name="直線コネクタ 754">
          <a:extLst>
            <a:ext uri="{FF2B5EF4-FFF2-40B4-BE49-F238E27FC236}">
              <a16:creationId xmlns:a16="http://schemas.microsoft.com/office/drawing/2014/main" id="{D45E3A02-8E19-41BE-9E85-75C7A70BC602}"/>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6" name="テキスト ボックス 755">
          <a:extLst>
            <a:ext uri="{FF2B5EF4-FFF2-40B4-BE49-F238E27FC236}">
              <a16:creationId xmlns:a16="http://schemas.microsoft.com/office/drawing/2014/main" id="{EE297F8B-8505-402F-B9E0-70ADD1D1D6D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7" name="直線コネクタ 756">
          <a:extLst>
            <a:ext uri="{FF2B5EF4-FFF2-40B4-BE49-F238E27FC236}">
              <a16:creationId xmlns:a16="http://schemas.microsoft.com/office/drawing/2014/main" id="{82DFB959-A3A1-48E7-9C72-AD45AE74715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8" name="テキスト ボックス 757">
          <a:extLst>
            <a:ext uri="{FF2B5EF4-FFF2-40B4-BE49-F238E27FC236}">
              <a16:creationId xmlns:a16="http://schemas.microsoft.com/office/drawing/2014/main" id="{2EE8AB4B-FBA8-49E3-9DBB-27E007D256EC}"/>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9" name="直線コネクタ 758">
          <a:extLst>
            <a:ext uri="{FF2B5EF4-FFF2-40B4-BE49-F238E27FC236}">
              <a16:creationId xmlns:a16="http://schemas.microsoft.com/office/drawing/2014/main" id="{2D713450-EB24-47C8-B962-F33318DE79A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0" name="テキスト ボックス 759">
          <a:extLst>
            <a:ext uri="{FF2B5EF4-FFF2-40B4-BE49-F238E27FC236}">
              <a16:creationId xmlns:a16="http://schemas.microsoft.com/office/drawing/2014/main" id="{9C67E2C8-6566-4A77-9D85-2A28FFBF722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1" name="直線コネクタ 760">
          <a:extLst>
            <a:ext uri="{FF2B5EF4-FFF2-40B4-BE49-F238E27FC236}">
              <a16:creationId xmlns:a16="http://schemas.microsoft.com/office/drawing/2014/main" id="{AE248D9A-B434-4BA8-B2E8-C590E04EDF3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2" name="テキスト ボックス 761">
          <a:extLst>
            <a:ext uri="{FF2B5EF4-FFF2-40B4-BE49-F238E27FC236}">
              <a16:creationId xmlns:a16="http://schemas.microsoft.com/office/drawing/2014/main" id="{A4B7561C-5537-47E6-A833-7E48D2C4ABC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4E109D0F-8096-443C-B4BF-F7709D745E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F769F9E3-D261-42B3-8B8E-43D7EF0CAC0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DC54CB72-4BDC-4301-B397-AEDCF8A4FE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87630</xdr:rowOff>
    </xdr:from>
    <xdr:to>
      <xdr:col>85</xdr:col>
      <xdr:colOff>126364</xdr:colOff>
      <xdr:row>107</xdr:row>
      <xdr:rowOff>151637</xdr:rowOff>
    </xdr:to>
    <xdr:cxnSp macro="">
      <xdr:nvCxnSpPr>
        <xdr:cNvPr id="766" name="直線コネクタ 765">
          <a:extLst>
            <a:ext uri="{FF2B5EF4-FFF2-40B4-BE49-F238E27FC236}">
              <a16:creationId xmlns:a16="http://schemas.microsoft.com/office/drawing/2014/main" id="{547B16A2-0260-49FD-8372-14FFFE34D5E1}"/>
            </a:ext>
          </a:extLst>
        </xdr:cNvPr>
        <xdr:cNvCxnSpPr/>
      </xdr:nvCxnSpPr>
      <xdr:spPr>
        <a:xfrm flipV="1">
          <a:off x="16318864" y="17232630"/>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7" name="【公民館】&#10;有形固定資産減価償却率最小値テキスト">
          <a:extLst>
            <a:ext uri="{FF2B5EF4-FFF2-40B4-BE49-F238E27FC236}">
              <a16:creationId xmlns:a16="http://schemas.microsoft.com/office/drawing/2014/main" id="{B27D95D3-04E5-4B8C-B7D6-65131F0433F0}"/>
            </a:ext>
          </a:extLst>
        </xdr:cNvPr>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8" name="直線コネクタ 767">
          <a:extLst>
            <a:ext uri="{FF2B5EF4-FFF2-40B4-BE49-F238E27FC236}">
              <a16:creationId xmlns:a16="http://schemas.microsoft.com/office/drawing/2014/main" id="{0F0BB9C0-6DEB-4A0D-BC20-91BA3E5CB994}"/>
            </a:ext>
          </a:extLst>
        </xdr:cNvPr>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34307</xdr:rowOff>
    </xdr:from>
    <xdr:ext cx="405111" cy="259045"/>
    <xdr:sp macro="" textlink="">
      <xdr:nvSpPr>
        <xdr:cNvPr id="769" name="【公民館】&#10;有形固定資産減価償却率最大値テキスト">
          <a:extLst>
            <a:ext uri="{FF2B5EF4-FFF2-40B4-BE49-F238E27FC236}">
              <a16:creationId xmlns:a16="http://schemas.microsoft.com/office/drawing/2014/main" id="{FF5C75AF-0E2E-410D-BBB4-36CC3A7419C5}"/>
            </a:ext>
          </a:extLst>
        </xdr:cNvPr>
        <xdr:cNvSpPr txBox="1"/>
      </xdr:nvSpPr>
      <xdr:spPr>
        <a:xfrm>
          <a:off x="16357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87630</xdr:rowOff>
    </xdr:from>
    <xdr:to>
      <xdr:col>86</xdr:col>
      <xdr:colOff>25400</xdr:colOff>
      <xdr:row>100</xdr:row>
      <xdr:rowOff>87630</xdr:rowOff>
    </xdr:to>
    <xdr:cxnSp macro="">
      <xdr:nvCxnSpPr>
        <xdr:cNvPr id="770" name="直線コネクタ 769">
          <a:extLst>
            <a:ext uri="{FF2B5EF4-FFF2-40B4-BE49-F238E27FC236}">
              <a16:creationId xmlns:a16="http://schemas.microsoft.com/office/drawing/2014/main" id="{EE37F1FB-A779-456F-8BC1-32AAA515B428}"/>
            </a:ext>
          </a:extLst>
        </xdr:cNvPr>
        <xdr:cNvCxnSpPr/>
      </xdr:nvCxnSpPr>
      <xdr:spPr>
        <a:xfrm>
          <a:off x="16230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114571</xdr:rowOff>
    </xdr:from>
    <xdr:ext cx="405111" cy="259045"/>
    <xdr:sp macro="" textlink="">
      <xdr:nvSpPr>
        <xdr:cNvPr id="771" name="【公民館】&#10;有形固定資産減価償却率平均値テキスト">
          <a:extLst>
            <a:ext uri="{FF2B5EF4-FFF2-40B4-BE49-F238E27FC236}">
              <a16:creationId xmlns:a16="http://schemas.microsoft.com/office/drawing/2014/main" id="{112D055E-5689-4B4E-BEA4-815638647B53}"/>
            </a:ext>
          </a:extLst>
        </xdr:cNvPr>
        <xdr:cNvSpPr txBox="1"/>
      </xdr:nvSpPr>
      <xdr:spPr>
        <a:xfrm>
          <a:off x="16357600" y="1777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772" name="フローチャート: 判断 771">
          <a:extLst>
            <a:ext uri="{FF2B5EF4-FFF2-40B4-BE49-F238E27FC236}">
              <a16:creationId xmlns:a16="http://schemas.microsoft.com/office/drawing/2014/main" id="{F46601E6-C638-466E-95FF-4233B6DF4B8B}"/>
            </a:ext>
          </a:extLst>
        </xdr:cNvPr>
        <xdr:cNvSpPr/>
      </xdr:nvSpPr>
      <xdr:spPr>
        <a:xfrm>
          <a:off x="162687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20828</xdr:rowOff>
    </xdr:from>
    <xdr:to>
      <xdr:col>81</xdr:col>
      <xdr:colOff>101600</xdr:colOff>
      <xdr:row>104</xdr:row>
      <xdr:rowOff>122428</xdr:rowOff>
    </xdr:to>
    <xdr:sp macro="" textlink="">
      <xdr:nvSpPr>
        <xdr:cNvPr id="773" name="フローチャート: 判断 772">
          <a:extLst>
            <a:ext uri="{FF2B5EF4-FFF2-40B4-BE49-F238E27FC236}">
              <a16:creationId xmlns:a16="http://schemas.microsoft.com/office/drawing/2014/main" id="{B88A282C-4DFC-4BAB-B34F-14ED14C741CE}"/>
            </a:ext>
          </a:extLst>
        </xdr:cNvPr>
        <xdr:cNvSpPr/>
      </xdr:nvSpPr>
      <xdr:spPr>
        <a:xfrm>
          <a:off x="15430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98552</xdr:rowOff>
    </xdr:from>
    <xdr:to>
      <xdr:col>76</xdr:col>
      <xdr:colOff>165100</xdr:colOff>
      <xdr:row>104</xdr:row>
      <xdr:rowOff>28702</xdr:rowOff>
    </xdr:to>
    <xdr:sp macro="" textlink="">
      <xdr:nvSpPr>
        <xdr:cNvPr id="774" name="フローチャート: 判断 773">
          <a:extLst>
            <a:ext uri="{FF2B5EF4-FFF2-40B4-BE49-F238E27FC236}">
              <a16:creationId xmlns:a16="http://schemas.microsoft.com/office/drawing/2014/main" id="{A127439C-444F-48F2-B74D-172AB644B66B}"/>
            </a:ext>
          </a:extLst>
        </xdr:cNvPr>
        <xdr:cNvSpPr/>
      </xdr:nvSpPr>
      <xdr:spPr>
        <a:xfrm>
          <a:off x="14541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66548</xdr:rowOff>
    </xdr:from>
    <xdr:to>
      <xdr:col>72</xdr:col>
      <xdr:colOff>38100</xdr:colOff>
      <xdr:row>103</xdr:row>
      <xdr:rowOff>168148</xdr:rowOff>
    </xdr:to>
    <xdr:sp macro="" textlink="">
      <xdr:nvSpPr>
        <xdr:cNvPr id="775" name="フローチャート: 判断 774">
          <a:extLst>
            <a:ext uri="{FF2B5EF4-FFF2-40B4-BE49-F238E27FC236}">
              <a16:creationId xmlns:a16="http://schemas.microsoft.com/office/drawing/2014/main" id="{1C5023D3-8C30-4F1A-922C-C095669AFDD3}"/>
            </a:ext>
          </a:extLst>
        </xdr:cNvPr>
        <xdr:cNvSpPr/>
      </xdr:nvSpPr>
      <xdr:spPr>
        <a:xfrm>
          <a:off x="136525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57404</xdr:rowOff>
    </xdr:from>
    <xdr:to>
      <xdr:col>67</xdr:col>
      <xdr:colOff>101600</xdr:colOff>
      <xdr:row>103</xdr:row>
      <xdr:rowOff>159004</xdr:rowOff>
    </xdr:to>
    <xdr:sp macro="" textlink="">
      <xdr:nvSpPr>
        <xdr:cNvPr id="776" name="フローチャート: 判断 775">
          <a:extLst>
            <a:ext uri="{FF2B5EF4-FFF2-40B4-BE49-F238E27FC236}">
              <a16:creationId xmlns:a16="http://schemas.microsoft.com/office/drawing/2014/main" id="{347A082F-D7B5-48F7-A86A-210C67BAFB1A}"/>
            </a:ext>
          </a:extLst>
        </xdr:cNvPr>
        <xdr:cNvSpPr/>
      </xdr:nvSpPr>
      <xdr:spPr>
        <a:xfrm>
          <a:off x="12763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0FCAD44-6EEA-4C3E-85EF-B135D6F96D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9D4D4BB-8344-4607-B051-1D3BB10F58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FAA9C01-06E1-4729-8403-FB99185CD0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B1A5CDE-D1C0-4811-A722-1DF2E722E1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429C115-61FE-43A7-84C5-29374DD5805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80263</xdr:rowOff>
    </xdr:from>
    <xdr:to>
      <xdr:col>85</xdr:col>
      <xdr:colOff>177800</xdr:colOff>
      <xdr:row>106</xdr:row>
      <xdr:rowOff>10413</xdr:rowOff>
    </xdr:to>
    <xdr:sp macro="" textlink="">
      <xdr:nvSpPr>
        <xdr:cNvPr id="782" name="楕円 781">
          <a:extLst>
            <a:ext uri="{FF2B5EF4-FFF2-40B4-BE49-F238E27FC236}">
              <a16:creationId xmlns:a16="http://schemas.microsoft.com/office/drawing/2014/main" id="{AC14BE12-BFE5-4800-9393-AAD63C1DA7A9}"/>
            </a:ext>
          </a:extLst>
        </xdr:cNvPr>
        <xdr:cNvSpPr/>
      </xdr:nvSpPr>
      <xdr:spPr>
        <a:xfrm>
          <a:off x="162687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58690</xdr:rowOff>
    </xdr:from>
    <xdr:ext cx="405111" cy="259045"/>
    <xdr:sp macro="" textlink="">
      <xdr:nvSpPr>
        <xdr:cNvPr id="783" name="【公民館】&#10;有形固定資産減価償却率該当値テキスト">
          <a:extLst>
            <a:ext uri="{FF2B5EF4-FFF2-40B4-BE49-F238E27FC236}">
              <a16:creationId xmlns:a16="http://schemas.microsoft.com/office/drawing/2014/main" id="{A2658DF0-7BA0-4DD0-A8D3-C053F8EEAA95}"/>
            </a:ext>
          </a:extLst>
        </xdr:cNvPr>
        <xdr:cNvSpPr txBox="1"/>
      </xdr:nvSpPr>
      <xdr:spPr>
        <a:xfrm>
          <a:off x="16357600"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52832</xdr:rowOff>
    </xdr:from>
    <xdr:to>
      <xdr:col>81</xdr:col>
      <xdr:colOff>101600</xdr:colOff>
      <xdr:row>105</xdr:row>
      <xdr:rowOff>154432</xdr:rowOff>
    </xdr:to>
    <xdr:sp macro="" textlink="">
      <xdr:nvSpPr>
        <xdr:cNvPr id="784" name="楕円 783">
          <a:extLst>
            <a:ext uri="{FF2B5EF4-FFF2-40B4-BE49-F238E27FC236}">
              <a16:creationId xmlns:a16="http://schemas.microsoft.com/office/drawing/2014/main" id="{6506CDF9-B63A-4A46-B02E-F8A78CBF16AB}"/>
            </a:ext>
          </a:extLst>
        </xdr:cNvPr>
        <xdr:cNvSpPr/>
      </xdr:nvSpPr>
      <xdr:spPr>
        <a:xfrm>
          <a:off x="15430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103632</xdr:rowOff>
    </xdr:from>
    <xdr:to>
      <xdr:col>85</xdr:col>
      <xdr:colOff>127000</xdr:colOff>
      <xdr:row>105</xdr:row>
      <xdr:rowOff>131063</xdr:rowOff>
    </xdr:to>
    <xdr:cxnSp macro="">
      <xdr:nvCxnSpPr>
        <xdr:cNvPr id="785" name="直線コネクタ 784">
          <a:extLst>
            <a:ext uri="{FF2B5EF4-FFF2-40B4-BE49-F238E27FC236}">
              <a16:creationId xmlns:a16="http://schemas.microsoft.com/office/drawing/2014/main" id="{53417F4F-AD9C-4D97-81B4-9AC77364C2A6}"/>
            </a:ext>
          </a:extLst>
        </xdr:cNvPr>
        <xdr:cNvCxnSpPr/>
      </xdr:nvCxnSpPr>
      <xdr:spPr>
        <a:xfrm>
          <a:off x="15481300" y="1810588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786" name="楕円 785">
          <a:extLst>
            <a:ext uri="{FF2B5EF4-FFF2-40B4-BE49-F238E27FC236}">
              <a16:creationId xmlns:a16="http://schemas.microsoft.com/office/drawing/2014/main" id="{F59B5705-BD9E-4A25-A65A-CA32B606C738}"/>
            </a:ext>
          </a:extLst>
        </xdr:cNvPr>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103632</xdr:rowOff>
    </xdr:to>
    <xdr:cxnSp macro="">
      <xdr:nvCxnSpPr>
        <xdr:cNvPr id="787" name="直線コネクタ 786">
          <a:extLst>
            <a:ext uri="{FF2B5EF4-FFF2-40B4-BE49-F238E27FC236}">
              <a16:creationId xmlns:a16="http://schemas.microsoft.com/office/drawing/2014/main" id="{CFA39B20-890C-4685-9AF0-18BCE813B43B}"/>
            </a:ext>
          </a:extLst>
        </xdr:cNvPr>
        <xdr:cNvCxnSpPr/>
      </xdr:nvCxnSpPr>
      <xdr:spPr>
        <a:xfrm>
          <a:off x="14592300" y="180784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32258</xdr:rowOff>
    </xdr:from>
    <xdr:to>
      <xdr:col>72</xdr:col>
      <xdr:colOff>38100</xdr:colOff>
      <xdr:row>105</xdr:row>
      <xdr:rowOff>133858</xdr:rowOff>
    </xdr:to>
    <xdr:sp macro="" textlink="">
      <xdr:nvSpPr>
        <xdr:cNvPr id="788" name="楕円 787">
          <a:extLst>
            <a:ext uri="{FF2B5EF4-FFF2-40B4-BE49-F238E27FC236}">
              <a16:creationId xmlns:a16="http://schemas.microsoft.com/office/drawing/2014/main" id="{4533D77D-8FE8-47B2-AA9F-399D846B6DF5}"/>
            </a:ext>
          </a:extLst>
        </xdr:cNvPr>
        <xdr:cNvSpPr/>
      </xdr:nvSpPr>
      <xdr:spPr>
        <a:xfrm>
          <a:off x="13652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83058</xdr:rowOff>
    </xdr:to>
    <xdr:cxnSp macro="">
      <xdr:nvCxnSpPr>
        <xdr:cNvPr id="789" name="直線コネクタ 788">
          <a:extLst>
            <a:ext uri="{FF2B5EF4-FFF2-40B4-BE49-F238E27FC236}">
              <a16:creationId xmlns:a16="http://schemas.microsoft.com/office/drawing/2014/main" id="{C9E8E242-A54D-4CB4-B799-72053583A7DA}"/>
            </a:ext>
          </a:extLst>
        </xdr:cNvPr>
        <xdr:cNvCxnSpPr/>
      </xdr:nvCxnSpPr>
      <xdr:spPr>
        <a:xfrm flipV="1">
          <a:off x="13703300" y="180784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11685</xdr:rowOff>
    </xdr:from>
    <xdr:to>
      <xdr:col>67</xdr:col>
      <xdr:colOff>101600</xdr:colOff>
      <xdr:row>105</xdr:row>
      <xdr:rowOff>113285</xdr:rowOff>
    </xdr:to>
    <xdr:sp macro="" textlink="">
      <xdr:nvSpPr>
        <xdr:cNvPr id="790" name="楕円 789">
          <a:extLst>
            <a:ext uri="{FF2B5EF4-FFF2-40B4-BE49-F238E27FC236}">
              <a16:creationId xmlns:a16="http://schemas.microsoft.com/office/drawing/2014/main" id="{A842804D-A082-435F-BEA4-5DF27A2AD869}"/>
            </a:ext>
          </a:extLst>
        </xdr:cNvPr>
        <xdr:cNvSpPr/>
      </xdr:nvSpPr>
      <xdr:spPr>
        <a:xfrm>
          <a:off x="12763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62485</xdr:rowOff>
    </xdr:from>
    <xdr:to>
      <xdr:col>71</xdr:col>
      <xdr:colOff>177800</xdr:colOff>
      <xdr:row>105</xdr:row>
      <xdr:rowOff>83058</xdr:rowOff>
    </xdr:to>
    <xdr:cxnSp macro="">
      <xdr:nvCxnSpPr>
        <xdr:cNvPr id="791" name="直線コネクタ 790">
          <a:extLst>
            <a:ext uri="{FF2B5EF4-FFF2-40B4-BE49-F238E27FC236}">
              <a16:creationId xmlns:a16="http://schemas.microsoft.com/office/drawing/2014/main" id="{68DE89F8-4938-4E17-96D9-FC0754699C49}"/>
            </a:ext>
          </a:extLst>
        </xdr:cNvPr>
        <xdr:cNvCxnSpPr/>
      </xdr:nvCxnSpPr>
      <xdr:spPr>
        <a:xfrm>
          <a:off x="12814300" y="18064735"/>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138955</xdr:rowOff>
    </xdr:from>
    <xdr:ext cx="405111" cy="259045"/>
    <xdr:sp macro="" textlink="">
      <xdr:nvSpPr>
        <xdr:cNvPr id="792" name="n_1aveValue【公民館】&#10;有形固定資産減価償却率">
          <a:extLst>
            <a:ext uri="{FF2B5EF4-FFF2-40B4-BE49-F238E27FC236}">
              <a16:creationId xmlns:a16="http://schemas.microsoft.com/office/drawing/2014/main" id="{3F303A85-0721-41B9-9D34-AAFA827A766A}"/>
            </a:ext>
          </a:extLst>
        </xdr:cNvPr>
        <xdr:cNvSpPr txBox="1"/>
      </xdr:nvSpPr>
      <xdr:spPr>
        <a:xfrm>
          <a:off x="152660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45229</xdr:rowOff>
    </xdr:from>
    <xdr:ext cx="405111" cy="259045"/>
    <xdr:sp macro="" textlink="">
      <xdr:nvSpPr>
        <xdr:cNvPr id="793" name="n_2aveValue【公民館】&#10;有形固定資産減価償却率">
          <a:extLst>
            <a:ext uri="{FF2B5EF4-FFF2-40B4-BE49-F238E27FC236}">
              <a16:creationId xmlns:a16="http://schemas.microsoft.com/office/drawing/2014/main" id="{8DD20A89-BAEA-4959-B4AF-3CAE59BFD233}"/>
            </a:ext>
          </a:extLst>
        </xdr:cNvPr>
        <xdr:cNvSpPr txBox="1"/>
      </xdr:nvSpPr>
      <xdr:spPr>
        <a:xfrm>
          <a:off x="14389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13225</xdr:rowOff>
    </xdr:from>
    <xdr:ext cx="405111" cy="259045"/>
    <xdr:sp macro="" textlink="">
      <xdr:nvSpPr>
        <xdr:cNvPr id="794" name="n_3aveValue【公民館】&#10;有形固定資産減価償却率">
          <a:extLst>
            <a:ext uri="{FF2B5EF4-FFF2-40B4-BE49-F238E27FC236}">
              <a16:creationId xmlns:a16="http://schemas.microsoft.com/office/drawing/2014/main" id="{F6CF3F82-724C-40D6-B84B-802AB6646261}"/>
            </a:ext>
          </a:extLst>
        </xdr:cNvPr>
        <xdr:cNvSpPr txBox="1"/>
      </xdr:nvSpPr>
      <xdr:spPr>
        <a:xfrm>
          <a:off x="135007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4081</xdr:rowOff>
    </xdr:from>
    <xdr:ext cx="405111" cy="259045"/>
    <xdr:sp macro="" textlink="">
      <xdr:nvSpPr>
        <xdr:cNvPr id="795" name="n_4aveValue【公民館】&#10;有形固定資産減価償却率">
          <a:extLst>
            <a:ext uri="{FF2B5EF4-FFF2-40B4-BE49-F238E27FC236}">
              <a16:creationId xmlns:a16="http://schemas.microsoft.com/office/drawing/2014/main" id="{2EAD7E89-3EF2-4D92-9F39-E662D0F9D132}"/>
            </a:ext>
          </a:extLst>
        </xdr:cNvPr>
        <xdr:cNvSpPr txBox="1"/>
      </xdr:nvSpPr>
      <xdr:spPr>
        <a:xfrm>
          <a:off x="126117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145559</xdr:rowOff>
    </xdr:from>
    <xdr:ext cx="405111" cy="259045"/>
    <xdr:sp macro="" textlink="">
      <xdr:nvSpPr>
        <xdr:cNvPr id="796" name="n_1mainValue【公民館】&#10;有形固定資産減価償却率">
          <a:extLst>
            <a:ext uri="{FF2B5EF4-FFF2-40B4-BE49-F238E27FC236}">
              <a16:creationId xmlns:a16="http://schemas.microsoft.com/office/drawing/2014/main" id="{9B7A36AF-E2BC-4A7A-9407-A2974F61A45D}"/>
            </a:ext>
          </a:extLst>
        </xdr:cNvPr>
        <xdr:cNvSpPr txBox="1"/>
      </xdr:nvSpPr>
      <xdr:spPr>
        <a:xfrm>
          <a:off x="15266044"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797" name="n_2mainValue【公民館】&#10;有形固定資産減価償却率">
          <a:extLst>
            <a:ext uri="{FF2B5EF4-FFF2-40B4-BE49-F238E27FC236}">
              <a16:creationId xmlns:a16="http://schemas.microsoft.com/office/drawing/2014/main" id="{D7D794A3-1966-4B56-AC78-ED31D3E18D0A}"/>
            </a:ext>
          </a:extLst>
        </xdr:cNvPr>
        <xdr:cNvSpPr txBox="1"/>
      </xdr:nvSpPr>
      <xdr:spPr>
        <a:xfrm>
          <a:off x="14389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124985</xdr:rowOff>
    </xdr:from>
    <xdr:ext cx="405111" cy="259045"/>
    <xdr:sp macro="" textlink="">
      <xdr:nvSpPr>
        <xdr:cNvPr id="798" name="n_3mainValue【公民館】&#10;有形固定資産減価償却率">
          <a:extLst>
            <a:ext uri="{FF2B5EF4-FFF2-40B4-BE49-F238E27FC236}">
              <a16:creationId xmlns:a16="http://schemas.microsoft.com/office/drawing/2014/main" id="{ECB23E94-F9EF-48F5-B444-C3C77D04288A}"/>
            </a:ext>
          </a:extLst>
        </xdr:cNvPr>
        <xdr:cNvSpPr txBox="1"/>
      </xdr:nvSpPr>
      <xdr:spPr>
        <a:xfrm>
          <a:off x="13500744" y="1812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104412</xdr:rowOff>
    </xdr:from>
    <xdr:ext cx="405111" cy="259045"/>
    <xdr:sp macro="" textlink="">
      <xdr:nvSpPr>
        <xdr:cNvPr id="799" name="n_4mainValue【公民館】&#10;有形固定資産減価償却率">
          <a:extLst>
            <a:ext uri="{FF2B5EF4-FFF2-40B4-BE49-F238E27FC236}">
              <a16:creationId xmlns:a16="http://schemas.microsoft.com/office/drawing/2014/main" id="{50A8D1A0-3E83-47D3-AEB3-2E55658668F9}"/>
            </a:ext>
          </a:extLst>
        </xdr:cNvPr>
        <xdr:cNvSpPr txBox="1"/>
      </xdr:nvSpPr>
      <xdr:spPr>
        <a:xfrm>
          <a:off x="12611744" y="1810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FD2A0D1B-26BC-4497-80B3-F80018060B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6537DF28-B951-4696-A3E3-3FD6A8D3A2B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5EF5E087-9533-4AC9-9AF3-DFFB6955DB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D7E356B8-C996-4908-AE18-19BE591E94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84D81698-1324-4011-98F9-1CDB50CBFA9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B4B56B19-CB7C-4500-A6B2-C413E7D274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6E28FD3B-31DF-4C37-8CAA-38EF685627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160EF1B0-C229-40B1-9F08-6495DD34FC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33EFE8DF-951E-47C9-8666-A55A21DA50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41EEF340-EDCF-4AB7-B0C2-D5C3B686F4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5D176644-2F4A-405E-887F-6FFE58DCCB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5A0AD7EC-05E2-47FB-9DDC-93B55F25357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C23F7C89-E602-4A1D-A774-27337707F3C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1D5BF4D3-DA81-4F46-A460-A1F0DBEAE23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6C6F0D68-5A17-41AC-B1C7-AB20DA03C8F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0EFA0C0F-5FC9-4FE3-A372-807D651875D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CBD21723-80C9-4514-A9EB-AB8C27F201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8165CCE9-E011-4690-B847-2BCCF94642D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919DBF67-9B96-4175-86F0-A9E6044DA28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218693E3-9708-4C70-8FA3-5F8E8CAA4ED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29489DDE-9B9D-496D-A7F7-F449B6A770F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9C4EFC8-253D-420D-872C-F935F19973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C92A20D3-8D36-40E8-9F40-16AF674721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33528</xdr:rowOff>
    </xdr:from>
    <xdr:to>
      <xdr:col>116</xdr:col>
      <xdr:colOff>62864</xdr:colOff>
      <xdr:row>108</xdr:row>
      <xdr:rowOff>79248</xdr:rowOff>
    </xdr:to>
    <xdr:cxnSp macro="">
      <xdr:nvCxnSpPr>
        <xdr:cNvPr id="823" name="直線コネクタ 822">
          <a:extLst>
            <a:ext uri="{FF2B5EF4-FFF2-40B4-BE49-F238E27FC236}">
              <a16:creationId xmlns:a16="http://schemas.microsoft.com/office/drawing/2014/main" id="{7E4E52C6-138A-44B9-8F73-D1B1FAD52CFF}"/>
            </a:ext>
          </a:extLst>
        </xdr:cNvPr>
        <xdr:cNvCxnSpPr/>
      </xdr:nvCxnSpPr>
      <xdr:spPr>
        <a:xfrm flipV="1">
          <a:off x="22160864" y="17349978"/>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824" name="【公民館】&#10;一人当たり面積最小値テキスト">
          <a:extLst>
            <a:ext uri="{FF2B5EF4-FFF2-40B4-BE49-F238E27FC236}">
              <a16:creationId xmlns:a16="http://schemas.microsoft.com/office/drawing/2014/main" id="{0FBB13CD-2588-49BB-A6B0-5B5F9DCA1881}"/>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825" name="直線コネクタ 824">
          <a:extLst>
            <a:ext uri="{FF2B5EF4-FFF2-40B4-BE49-F238E27FC236}">
              <a16:creationId xmlns:a16="http://schemas.microsoft.com/office/drawing/2014/main" id="{AA720A25-9816-4E58-842B-1855DBF34FDA}"/>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151655</xdr:rowOff>
    </xdr:from>
    <xdr:ext cx="469744" cy="259045"/>
    <xdr:sp macro="" textlink="">
      <xdr:nvSpPr>
        <xdr:cNvPr id="826" name="【公民館】&#10;一人当たり面積最大値テキスト">
          <a:extLst>
            <a:ext uri="{FF2B5EF4-FFF2-40B4-BE49-F238E27FC236}">
              <a16:creationId xmlns:a16="http://schemas.microsoft.com/office/drawing/2014/main" id="{C83320AC-B1C8-4099-87F0-645D6B28204F}"/>
            </a:ext>
          </a:extLst>
        </xdr:cNvPr>
        <xdr:cNvSpPr txBox="1"/>
      </xdr:nvSpPr>
      <xdr:spPr>
        <a:xfrm>
          <a:off x="22199600" y="1712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33528</xdr:rowOff>
    </xdr:from>
    <xdr:to>
      <xdr:col>116</xdr:col>
      <xdr:colOff>152400</xdr:colOff>
      <xdr:row>101</xdr:row>
      <xdr:rowOff>33528</xdr:rowOff>
    </xdr:to>
    <xdr:cxnSp macro="">
      <xdr:nvCxnSpPr>
        <xdr:cNvPr id="827" name="直線コネクタ 826">
          <a:extLst>
            <a:ext uri="{FF2B5EF4-FFF2-40B4-BE49-F238E27FC236}">
              <a16:creationId xmlns:a16="http://schemas.microsoft.com/office/drawing/2014/main" id="{BC6B53F6-3DB2-4E93-8110-6F5968AA1C3D}"/>
            </a:ext>
          </a:extLst>
        </xdr:cNvPr>
        <xdr:cNvCxnSpPr/>
      </xdr:nvCxnSpPr>
      <xdr:spPr>
        <a:xfrm>
          <a:off x="22072600" y="1734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30751</xdr:rowOff>
    </xdr:from>
    <xdr:ext cx="469744" cy="259045"/>
    <xdr:sp macro="" textlink="">
      <xdr:nvSpPr>
        <xdr:cNvPr id="828" name="【公民館】&#10;一人当たり面積平均値テキスト">
          <a:extLst>
            <a:ext uri="{FF2B5EF4-FFF2-40B4-BE49-F238E27FC236}">
              <a16:creationId xmlns:a16="http://schemas.microsoft.com/office/drawing/2014/main" id="{9D7AF467-F06A-464E-9F12-2F64FD68E1BF}"/>
            </a:ext>
          </a:extLst>
        </xdr:cNvPr>
        <xdr:cNvSpPr txBox="1"/>
      </xdr:nvSpPr>
      <xdr:spPr>
        <a:xfrm>
          <a:off x="22199600" y="1820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7874</xdr:rowOff>
    </xdr:from>
    <xdr:to>
      <xdr:col>116</xdr:col>
      <xdr:colOff>114300</xdr:colOff>
      <xdr:row>107</xdr:row>
      <xdr:rowOff>109474</xdr:rowOff>
    </xdr:to>
    <xdr:sp macro="" textlink="">
      <xdr:nvSpPr>
        <xdr:cNvPr id="829" name="フローチャート: 判断 828">
          <a:extLst>
            <a:ext uri="{FF2B5EF4-FFF2-40B4-BE49-F238E27FC236}">
              <a16:creationId xmlns:a16="http://schemas.microsoft.com/office/drawing/2014/main" id="{C68684E1-0C4B-46FE-9783-CB764792358C}"/>
            </a:ext>
          </a:extLst>
        </xdr:cNvPr>
        <xdr:cNvSpPr/>
      </xdr:nvSpPr>
      <xdr:spPr>
        <a:xfrm>
          <a:off x="221107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9398</xdr:rowOff>
    </xdr:from>
    <xdr:to>
      <xdr:col>112</xdr:col>
      <xdr:colOff>38100</xdr:colOff>
      <xdr:row>107</xdr:row>
      <xdr:rowOff>110998</xdr:rowOff>
    </xdr:to>
    <xdr:sp macro="" textlink="">
      <xdr:nvSpPr>
        <xdr:cNvPr id="830" name="フローチャート: 判断 829">
          <a:extLst>
            <a:ext uri="{FF2B5EF4-FFF2-40B4-BE49-F238E27FC236}">
              <a16:creationId xmlns:a16="http://schemas.microsoft.com/office/drawing/2014/main" id="{F07F9E36-2FF8-4563-83B0-BA9D9F5EB0FB}"/>
            </a:ext>
          </a:extLst>
        </xdr:cNvPr>
        <xdr:cNvSpPr/>
      </xdr:nvSpPr>
      <xdr:spPr>
        <a:xfrm>
          <a:off x="21272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12446</xdr:rowOff>
    </xdr:from>
    <xdr:to>
      <xdr:col>107</xdr:col>
      <xdr:colOff>101600</xdr:colOff>
      <xdr:row>107</xdr:row>
      <xdr:rowOff>114046</xdr:rowOff>
    </xdr:to>
    <xdr:sp macro="" textlink="">
      <xdr:nvSpPr>
        <xdr:cNvPr id="831" name="フローチャート: 判断 830">
          <a:extLst>
            <a:ext uri="{FF2B5EF4-FFF2-40B4-BE49-F238E27FC236}">
              <a16:creationId xmlns:a16="http://schemas.microsoft.com/office/drawing/2014/main" id="{B1626791-C181-435E-8C71-D0AED33A5530}"/>
            </a:ext>
          </a:extLst>
        </xdr:cNvPr>
        <xdr:cNvSpPr/>
      </xdr:nvSpPr>
      <xdr:spPr>
        <a:xfrm>
          <a:off x="20383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15494</xdr:rowOff>
    </xdr:from>
    <xdr:to>
      <xdr:col>102</xdr:col>
      <xdr:colOff>165100</xdr:colOff>
      <xdr:row>107</xdr:row>
      <xdr:rowOff>117094</xdr:rowOff>
    </xdr:to>
    <xdr:sp macro="" textlink="">
      <xdr:nvSpPr>
        <xdr:cNvPr id="832" name="フローチャート: 判断 831">
          <a:extLst>
            <a:ext uri="{FF2B5EF4-FFF2-40B4-BE49-F238E27FC236}">
              <a16:creationId xmlns:a16="http://schemas.microsoft.com/office/drawing/2014/main" id="{5ED97754-97A7-4BEB-B47A-32D7F97E2C86}"/>
            </a:ext>
          </a:extLst>
        </xdr:cNvPr>
        <xdr:cNvSpPr/>
      </xdr:nvSpPr>
      <xdr:spPr>
        <a:xfrm>
          <a:off x="19494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24637</xdr:rowOff>
    </xdr:from>
    <xdr:to>
      <xdr:col>98</xdr:col>
      <xdr:colOff>38100</xdr:colOff>
      <xdr:row>107</xdr:row>
      <xdr:rowOff>126237</xdr:rowOff>
    </xdr:to>
    <xdr:sp macro="" textlink="">
      <xdr:nvSpPr>
        <xdr:cNvPr id="833" name="フローチャート: 判断 832">
          <a:extLst>
            <a:ext uri="{FF2B5EF4-FFF2-40B4-BE49-F238E27FC236}">
              <a16:creationId xmlns:a16="http://schemas.microsoft.com/office/drawing/2014/main" id="{52412B91-12F5-4690-982F-77457ABFE1AA}"/>
            </a:ext>
          </a:extLst>
        </xdr:cNvPr>
        <xdr:cNvSpPr/>
      </xdr:nvSpPr>
      <xdr:spPr>
        <a:xfrm>
          <a:off x="18605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0D2AF69-E1B8-4B66-8E0C-E470866750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1983196-E1F0-410D-AFE1-944E1BD9064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50AAFAB-804C-4494-9BFB-2FD088FD17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8C45794-67F3-44A1-9A63-C1BB46066D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923DA3D-6A3D-49A4-83F0-6DC2EE2B66B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147320</xdr:rowOff>
    </xdr:from>
    <xdr:to>
      <xdr:col>116</xdr:col>
      <xdr:colOff>114300</xdr:colOff>
      <xdr:row>108</xdr:row>
      <xdr:rowOff>77470</xdr:rowOff>
    </xdr:to>
    <xdr:sp macro="" textlink="">
      <xdr:nvSpPr>
        <xdr:cNvPr id="839" name="楕円 838">
          <a:extLst>
            <a:ext uri="{FF2B5EF4-FFF2-40B4-BE49-F238E27FC236}">
              <a16:creationId xmlns:a16="http://schemas.microsoft.com/office/drawing/2014/main" id="{F9479EB1-E111-47A1-A46F-B55A67F3F7F3}"/>
            </a:ext>
          </a:extLst>
        </xdr:cNvPr>
        <xdr:cNvSpPr/>
      </xdr:nvSpPr>
      <xdr:spPr>
        <a:xfrm>
          <a:off x="221107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62247</xdr:rowOff>
    </xdr:from>
    <xdr:ext cx="469744" cy="259045"/>
    <xdr:sp macro="" textlink="">
      <xdr:nvSpPr>
        <xdr:cNvPr id="840" name="【公民館】&#10;一人当たり面積該当値テキスト">
          <a:extLst>
            <a:ext uri="{FF2B5EF4-FFF2-40B4-BE49-F238E27FC236}">
              <a16:creationId xmlns:a16="http://schemas.microsoft.com/office/drawing/2014/main" id="{11077F2F-A1FE-4546-8F69-C12D472740A8}"/>
            </a:ext>
          </a:extLst>
        </xdr:cNvPr>
        <xdr:cNvSpPr txBox="1"/>
      </xdr:nvSpPr>
      <xdr:spPr>
        <a:xfrm>
          <a:off x="22199600" y="184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41" name="楕円 840">
          <a:extLst>
            <a:ext uri="{FF2B5EF4-FFF2-40B4-BE49-F238E27FC236}">
              <a16:creationId xmlns:a16="http://schemas.microsoft.com/office/drawing/2014/main" id="{B89B6E5E-C9FB-46AF-85D1-717C19A20991}"/>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26670</xdr:rowOff>
    </xdr:from>
    <xdr:to>
      <xdr:col>116</xdr:col>
      <xdr:colOff>63500</xdr:colOff>
      <xdr:row>108</xdr:row>
      <xdr:rowOff>30480</xdr:rowOff>
    </xdr:to>
    <xdr:cxnSp macro="">
      <xdr:nvCxnSpPr>
        <xdr:cNvPr id="842" name="直線コネクタ 841">
          <a:extLst>
            <a:ext uri="{FF2B5EF4-FFF2-40B4-BE49-F238E27FC236}">
              <a16:creationId xmlns:a16="http://schemas.microsoft.com/office/drawing/2014/main" id="{F591A64F-2B1D-499A-9A0C-DCCC5936CC96}"/>
            </a:ext>
          </a:extLst>
        </xdr:cNvPr>
        <xdr:cNvCxnSpPr/>
      </xdr:nvCxnSpPr>
      <xdr:spPr>
        <a:xfrm flipV="1">
          <a:off x="21323300" y="18543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154178</xdr:rowOff>
    </xdr:from>
    <xdr:to>
      <xdr:col>107</xdr:col>
      <xdr:colOff>101600</xdr:colOff>
      <xdr:row>108</xdr:row>
      <xdr:rowOff>84328</xdr:rowOff>
    </xdr:to>
    <xdr:sp macro="" textlink="">
      <xdr:nvSpPr>
        <xdr:cNvPr id="843" name="楕円 842">
          <a:extLst>
            <a:ext uri="{FF2B5EF4-FFF2-40B4-BE49-F238E27FC236}">
              <a16:creationId xmlns:a16="http://schemas.microsoft.com/office/drawing/2014/main" id="{0FC96CA6-3559-4AAE-9BF1-74036C95AA9E}"/>
            </a:ext>
          </a:extLst>
        </xdr:cNvPr>
        <xdr:cNvSpPr/>
      </xdr:nvSpPr>
      <xdr:spPr>
        <a:xfrm>
          <a:off x="20383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33528</xdr:rowOff>
    </xdr:to>
    <xdr:cxnSp macro="">
      <xdr:nvCxnSpPr>
        <xdr:cNvPr id="844" name="直線コネクタ 843">
          <a:extLst>
            <a:ext uri="{FF2B5EF4-FFF2-40B4-BE49-F238E27FC236}">
              <a16:creationId xmlns:a16="http://schemas.microsoft.com/office/drawing/2014/main" id="{4F6516D0-ACA7-4663-A169-7CE6400814BB}"/>
            </a:ext>
          </a:extLst>
        </xdr:cNvPr>
        <xdr:cNvCxnSpPr/>
      </xdr:nvCxnSpPr>
      <xdr:spPr>
        <a:xfrm flipV="1">
          <a:off x="20434300" y="18547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129032</xdr:rowOff>
    </xdr:from>
    <xdr:to>
      <xdr:col>102</xdr:col>
      <xdr:colOff>165100</xdr:colOff>
      <xdr:row>108</xdr:row>
      <xdr:rowOff>59182</xdr:rowOff>
    </xdr:to>
    <xdr:sp macro="" textlink="">
      <xdr:nvSpPr>
        <xdr:cNvPr id="845" name="楕円 844">
          <a:extLst>
            <a:ext uri="{FF2B5EF4-FFF2-40B4-BE49-F238E27FC236}">
              <a16:creationId xmlns:a16="http://schemas.microsoft.com/office/drawing/2014/main" id="{D30C0C42-A222-4756-AF8A-886D3B0F698F}"/>
            </a:ext>
          </a:extLst>
        </xdr:cNvPr>
        <xdr:cNvSpPr/>
      </xdr:nvSpPr>
      <xdr:spPr>
        <a:xfrm>
          <a:off x="19494500" y="184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8382</xdr:rowOff>
    </xdr:from>
    <xdr:to>
      <xdr:col>107</xdr:col>
      <xdr:colOff>50800</xdr:colOff>
      <xdr:row>108</xdr:row>
      <xdr:rowOff>33528</xdr:rowOff>
    </xdr:to>
    <xdr:cxnSp macro="">
      <xdr:nvCxnSpPr>
        <xdr:cNvPr id="846" name="直線コネクタ 845">
          <a:extLst>
            <a:ext uri="{FF2B5EF4-FFF2-40B4-BE49-F238E27FC236}">
              <a16:creationId xmlns:a16="http://schemas.microsoft.com/office/drawing/2014/main" id="{FB57FE53-F2CF-44C3-A0E6-EC9239C467D5}"/>
            </a:ext>
          </a:extLst>
        </xdr:cNvPr>
        <xdr:cNvCxnSpPr/>
      </xdr:nvCxnSpPr>
      <xdr:spPr>
        <a:xfrm>
          <a:off x="19545300" y="185249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133604</xdr:rowOff>
    </xdr:from>
    <xdr:to>
      <xdr:col>98</xdr:col>
      <xdr:colOff>38100</xdr:colOff>
      <xdr:row>108</xdr:row>
      <xdr:rowOff>63754</xdr:rowOff>
    </xdr:to>
    <xdr:sp macro="" textlink="">
      <xdr:nvSpPr>
        <xdr:cNvPr id="847" name="楕円 846">
          <a:extLst>
            <a:ext uri="{FF2B5EF4-FFF2-40B4-BE49-F238E27FC236}">
              <a16:creationId xmlns:a16="http://schemas.microsoft.com/office/drawing/2014/main" id="{A6AFF7D3-20CD-45FB-AE2E-EBADB6165409}"/>
            </a:ext>
          </a:extLst>
        </xdr:cNvPr>
        <xdr:cNvSpPr/>
      </xdr:nvSpPr>
      <xdr:spPr>
        <a:xfrm>
          <a:off x="18605500" y="184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8382</xdr:rowOff>
    </xdr:from>
    <xdr:to>
      <xdr:col>102</xdr:col>
      <xdr:colOff>114300</xdr:colOff>
      <xdr:row>108</xdr:row>
      <xdr:rowOff>12954</xdr:rowOff>
    </xdr:to>
    <xdr:cxnSp macro="">
      <xdr:nvCxnSpPr>
        <xdr:cNvPr id="848" name="直線コネクタ 847">
          <a:extLst>
            <a:ext uri="{FF2B5EF4-FFF2-40B4-BE49-F238E27FC236}">
              <a16:creationId xmlns:a16="http://schemas.microsoft.com/office/drawing/2014/main" id="{47657212-2B27-4592-BBE9-2E67B6F053B9}"/>
            </a:ext>
          </a:extLst>
        </xdr:cNvPr>
        <xdr:cNvCxnSpPr/>
      </xdr:nvCxnSpPr>
      <xdr:spPr>
        <a:xfrm flipV="1">
          <a:off x="18656300" y="185249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127525</xdr:rowOff>
    </xdr:from>
    <xdr:ext cx="469744" cy="259045"/>
    <xdr:sp macro="" textlink="">
      <xdr:nvSpPr>
        <xdr:cNvPr id="849" name="n_1aveValue【公民館】&#10;一人当たり面積">
          <a:extLst>
            <a:ext uri="{FF2B5EF4-FFF2-40B4-BE49-F238E27FC236}">
              <a16:creationId xmlns:a16="http://schemas.microsoft.com/office/drawing/2014/main" id="{1F802090-E44A-40A9-92FF-7ADD1C2CCE64}"/>
            </a:ext>
          </a:extLst>
        </xdr:cNvPr>
        <xdr:cNvSpPr txBox="1"/>
      </xdr:nvSpPr>
      <xdr:spPr>
        <a:xfrm>
          <a:off x="210757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130573</xdr:rowOff>
    </xdr:from>
    <xdr:ext cx="469744" cy="259045"/>
    <xdr:sp macro="" textlink="">
      <xdr:nvSpPr>
        <xdr:cNvPr id="850" name="n_2aveValue【公民館】&#10;一人当たり面積">
          <a:extLst>
            <a:ext uri="{FF2B5EF4-FFF2-40B4-BE49-F238E27FC236}">
              <a16:creationId xmlns:a16="http://schemas.microsoft.com/office/drawing/2014/main" id="{DA1AC509-C090-4122-AA2B-0DD3867C819B}"/>
            </a:ext>
          </a:extLst>
        </xdr:cNvPr>
        <xdr:cNvSpPr txBox="1"/>
      </xdr:nvSpPr>
      <xdr:spPr>
        <a:xfrm>
          <a:off x="20199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133621</xdr:rowOff>
    </xdr:from>
    <xdr:ext cx="469744" cy="259045"/>
    <xdr:sp macro="" textlink="">
      <xdr:nvSpPr>
        <xdr:cNvPr id="851" name="n_3aveValue【公民館】&#10;一人当たり面積">
          <a:extLst>
            <a:ext uri="{FF2B5EF4-FFF2-40B4-BE49-F238E27FC236}">
              <a16:creationId xmlns:a16="http://schemas.microsoft.com/office/drawing/2014/main" id="{F23E121E-8F4B-43A7-B8CD-79FA6B548E61}"/>
            </a:ext>
          </a:extLst>
        </xdr:cNvPr>
        <xdr:cNvSpPr txBox="1"/>
      </xdr:nvSpPr>
      <xdr:spPr>
        <a:xfrm>
          <a:off x="19310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142764</xdr:rowOff>
    </xdr:from>
    <xdr:ext cx="469744" cy="259045"/>
    <xdr:sp macro="" textlink="">
      <xdr:nvSpPr>
        <xdr:cNvPr id="852" name="n_4aveValue【公民館】&#10;一人当たり面積">
          <a:extLst>
            <a:ext uri="{FF2B5EF4-FFF2-40B4-BE49-F238E27FC236}">
              <a16:creationId xmlns:a16="http://schemas.microsoft.com/office/drawing/2014/main" id="{0700EF10-3DD3-4370-939A-B4BB7119D500}"/>
            </a:ext>
          </a:extLst>
        </xdr:cNvPr>
        <xdr:cNvSpPr txBox="1"/>
      </xdr:nvSpPr>
      <xdr:spPr>
        <a:xfrm>
          <a:off x="18421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3" name="n_1mainValue【公民館】&#10;一人当たり面積">
          <a:extLst>
            <a:ext uri="{FF2B5EF4-FFF2-40B4-BE49-F238E27FC236}">
              <a16:creationId xmlns:a16="http://schemas.microsoft.com/office/drawing/2014/main" id="{C3733942-CEA6-4569-B374-A178C6DDE08D}"/>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75455</xdr:rowOff>
    </xdr:from>
    <xdr:ext cx="469744" cy="259045"/>
    <xdr:sp macro="" textlink="">
      <xdr:nvSpPr>
        <xdr:cNvPr id="854" name="n_2mainValue【公民館】&#10;一人当たり面積">
          <a:extLst>
            <a:ext uri="{FF2B5EF4-FFF2-40B4-BE49-F238E27FC236}">
              <a16:creationId xmlns:a16="http://schemas.microsoft.com/office/drawing/2014/main" id="{B33C562E-E49C-40C5-B11D-546F0BD2CB58}"/>
            </a:ext>
          </a:extLst>
        </xdr:cNvPr>
        <xdr:cNvSpPr txBox="1"/>
      </xdr:nvSpPr>
      <xdr:spPr>
        <a:xfrm>
          <a:off x="20199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50309</xdr:rowOff>
    </xdr:from>
    <xdr:ext cx="469744" cy="259045"/>
    <xdr:sp macro="" textlink="">
      <xdr:nvSpPr>
        <xdr:cNvPr id="855" name="n_3mainValue【公民館】&#10;一人当たり面積">
          <a:extLst>
            <a:ext uri="{FF2B5EF4-FFF2-40B4-BE49-F238E27FC236}">
              <a16:creationId xmlns:a16="http://schemas.microsoft.com/office/drawing/2014/main" id="{6F508F2D-823B-4798-A435-3016E6939832}"/>
            </a:ext>
          </a:extLst>
        </xdr:cNvPr>
        <xdr:cNvSpPr txBox="1"/>
      </xdr:nvSpPr>
      <xdr:spPr>
        <a:xfrm>
          <a:off x="19310427"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54881</xdr:rowOff>
    </xdr:from>
    <xdr:ext cx="469744" cy="259045"/>
    <xdr:sp macro="" textlink="">
      <xdr:nvSpPr>
        <xdr:cNvPr id="856" name="n_4mainValue【公民館】&#10;一人当たり面積">
          <a:extLst>
            <a:ext uri="{FF2B5EF4-FFF2-40B4-BE49-F238E27FC236}">
              <a16:creationId xmlns:a16="http://schemas.microsoft.com/office/drawing/2014/main" id="{B66DAB57-DB11-4904-BCB3-0420F21ADBC4}"/>
            </a:ext>
          </a:extLst>
        </xdr:cNvPr>
        <xdr:cNvSpPr txBox="1"/>
      </xdr:nvSpPr>
      <xdr:spPr>
        <a:xfrm>
          <a:off x="18421427" y="185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F33F1BA4-5575-4967-85A6-1803F4A093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980DAD24-20F5-4F5F-A216-42868D9C05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2BF4BE36-58FE-4352-AB11-C80178BB4C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有形固定資産減価償却率が類似団体平均より高くなっている施設は、「橋りょう・トンネル」、「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保育所」、「学校施設」、「公民館」、「漁港・港湾」である。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橋りょう・トンネルについては、長寿命化計画に基づいて修繕等を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。保育所は施設統廃合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を完了したため、今後減価償却率は下がる見込みである。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公民館については、いずれの公民館も老朽化が顕著であり計画的に修繕を行うこととしているが、点在している公民館の統廃合についても検討していく必要がある。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漁港・港湾については、町内に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か所の漁港と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か所の港湾がある。町の基幹産業が水産業であり、他団体に比べ施設が多く、いずれも老朽化が進んでいる。漁港については、機能保全計画を策定し、段階的に長寿命化に取り組んでいる。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0855B8-158E-4EDB-B938-633468220E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260853-77C9-49C0-8FCF-11A3BC4A5C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6205D2-AFC1-4F22-B6EB-66A0512026B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638D43-C24A-4111-A90C-965041561CD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D2BD86-0F95-4D2B-9359-FAB46E59D5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2B553B-EEAA-47CA-88C5-17ECCC4E92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DD6BB7-AAF5-436E-A76D-305E57C66A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CF2FEE-ED40-4A44-BACD-EB99231CE8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C00BFA-5315-4771-800B-415BFF883BB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37C441-3CE4-4AE7-B154-DCE09BFD3F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
11,563
241.89
11,053,092
10,618,631
409,474
6,399,817
12,628,765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3DB53F-A0E8-4627-AAB9-87C9F0E691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2459E9-3B86-44F7-8A43-85FC5B5381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8780E5-35A4-41F7-9AD5-F2BA83D11E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EC58F2-66D8-4087-A19F-0BCDEE241B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806C24-7A73-4549-9F60-2690008A8D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46DF52-2821-4DDD-AB03-82ACBAD9118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F960BB-82C8-4036-8E6A-8DE43136C4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CE683A-82B0-4BB5-8A82-C92D43F5AE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551A46-86A1-4E9B-9746-2AC5BFDE3B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E75969-F9A3-4F40-8EB6-8A9F3371AB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9015B5-A9D8-4F70-9D76-35B0A78A8A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26003B-5D75-4887-B761-DE2997561C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474B51-39CE-4963-BD86-267B068164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51F659-C28E-4129-A81D-055D7D04DC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34209E-41A1-49CE-A97E-149C50BE21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B7E7CD-3B71-4EDA-B405-00F53063DE9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68DB31-334E-4023-94BE-A5EA61A8BE2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BF8DD8-6042-4EDB-B4FB-267C560042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E73108-E287-4A14-8AE2-85386BE7FF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9A2FB6-DEA7-4977-9A10-0DBB15EDDA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429BAA-C553-4F87-8C06-216D81E67B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CC71BC-EB09-48D4-B314-67F223C73E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8818BF-3975-4962-9807-891CF12D08C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65CE93-5E30-4CAE-9AB1-C2388B4D5C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878ED7-FB81-4575-AF88-56C52EC0FC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8237F1-AD11-4418-AA82-A3F11E1AEE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3429A3-60D0-4046-9462-84AFE4C806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DE7B8E-4B70-4892-9727-AC4CA8E68C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E64855-4947-41C3-A196-50BB6C43237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0EB9AAB-361F-41E5-BF2D-B6C473C304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A9FD60B-B234-41AA-9614-B80BCE3477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07E8223-17D7-4B33-8A9C-D9852293EC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C347F1D-4758-431C-AA66-D5CC17CF42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E7BEE16-08B5-49E1-B8B9-175964AC05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53B599D-B725-4F0F-947D-554C08480DC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910FB12-8AEE-4003-A36E-665E43A49A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057DADC-4B4E-4FB1-B6F9-F814981D8F2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C917208-A42E-47D8-9F12-3D23CB1ECA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E15D62E-1058-447D-832D-374112ACFE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8DE93C4-EA7E-45B0-9B97-BC66171A7B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C1852FC-FCBF-42A6-848C-024C08D6CC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EFE8A03-27F6-4E92-AB0F-4E2F7AB43C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147141C-9CC3-445A-935D-C7AD5F0D06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B7C2BF2-51CB-47EE-B745-4A7CE1D76D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F81AF75-6B4F-46FF-B6C6-75C51F9DB1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07923B9-CD8C-4492-A171-0C0BCEC219C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1BD0AF7-599D-4C0C-8A89-B90CCEA138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93283A6-F374-40CC-B078-7823B250EA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EEE655D-81A7-4F08-94FD-EFB7512840C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8078173-FE89-4A81-BC3E-C15DE688B50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2D0AF4F-3115-4627-BD93-043BCECF88F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8826F06-14C9-42C0-A84B-4951F65467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B878854-DB0A-442D-8BA9-5CE9CF85DFF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5C10B53-59BB-4F98-AF6C-E91FD638F4F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4FE8970-0EDF-4F32-B34D-7077AC7AB9D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C166A30-215B-4BC5-A25B-297BF06B284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4BAAE35-5952-4E6B-8F10-B01718E1557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D220C9F-03BF-45E7-800D-0D6BAA88F51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E38DB08-9A5F-4966-92C5-22167F7D6B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F1C56DF-2D43-4AAA-B02D-3907C3DBAA8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6E0E8840-40BA-4954-A32D-376518C078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59055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A5F9D4E1-4BAE-4B68-8281-0A43E58AFC1A}"/>
            </a:ext>
          </a:extLst>
        </xdr:cNvPr>
        <xdr:cNvCxnSpPr/>
      </xdr:nvCxnSpPr>
      <xdr:spPr>
        <a:xfrm flipV="1">
          <a:off x="4634865" y="966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057753F-0E1B-4493-860A-862DE634C12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7909588-7194-4C08-8262-BE051EE5374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5732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F124BED-7A45-4154-A265-07633F2BAC8F}"/>
            </a:ext>
          </a:extLst>
        </xdr:cNvPr>
        <xdr:cNvSpPr txBox="1"/>
      </xdr:nvSpPr>
      <xdr:spPr>
        <a:xfrm>
          <a:off x="4673600" y="943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59055</xdr:rowOff>
    </xdr:from>
    <xdr:to>
      <xdr:col>24</xdr:col>
      <xdr:colOff>152400</xdr:colOff>
      <xdr:row>56</xdr:row>
      <xdr:rowOff>59055</xdr:rowOff>
    </xdr:to>
    <xdr:cxnSp macro="">
      <xdr:nvCxnSpPr>
        <xdr:cNvPr id="77" name="直線コネクタ 76">
          <a:extLst>
            <a:ext uri="{FF2B5EF4-FFF2-40B4-BE49-F238E27FC236}">
              <a16:creationId xmlns:a16="http://schemas.microsoft.com/office/drawing/2014/main" id="{6519B388-2EF1-42E7-B437-1431B9D7B76A}"/>
            </a:ext>
          </a:extLst>
        </xdr:cNvPr>
        <xdr:cNvCxnSpPr/>
      </xdr:nvCxnSpPr>
      <xdr:spPr>
        <a:xfrm>
          <a:off x="4546600" y="966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53992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A984C7E-8314-4114-BD5D-9CC4F09B3A51}"/>
            </a:ext>
          </a:extLst>
        </xdr:cNvPr>
        <xdr:cNvSpPr txBox="1"/>
      </xdr:nvSpPr>
      <xdr:spPr>
        <a:xfrm>
          <a:off x="4673600" y="10340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79" name="フローチャート: 判断 78">
          <a:extLst>
            <a:ext uri="{FF2B5EF4-FFF2-40B4-BE49-F238E27FC236}">
              <a16:creationId xmlns:a16="http://schemas.microsoft.com/office/drawing/2014/main" id="{AC932F6D-DA5F-45CD-8E52-E27A09F9BA77}"/>
            </a:ext>
          </a:extLst>
        </xdr:cNvPr>
        <xdr:cNvSpPr/>
      </xdr:nvSpPr>
      <xdr:spPr>
        <a:xfrm>
          <a:off x="45847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6350</xdr:rowOff>
    </xdr:from>
    <xdr:to>
      <xdr:col>20</xdr:col>
      <xdr:colOff>38100</xdr:colOff>
      <xdr:row>61</xdr:row>
      <xdr:rowOff>107950</xdr:rowOff>
    </xdr:to>
    <xdr:sp macro="" textlink="">
      <xdr:nvSpPr>
        <xdr:cNvPr id="80" name="フローチャート: 判断 79">
          <a:extLst>
            <a:ext uri="{FF2B5EF4-FFF2-40B4-BE49-F238E27FC236}">
              <a16:creationId xmlns:a16="http://schemas.microsoft.com/office/drawing/2014/main" id="{4D30D893-A6E3-4121-8F03-608993969BBF}"/>
            </a:ext>
          </a:extLst>
        </xdr:cNvPr>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1D44269-8195-4915-9789-2ACBB8EDB80A}"/>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82" name="フローチャート: 判断 81">
          <a:extLst>
            <a:ext uri="{FF2B5EF4-FFF2-40B4-BE49-F238E27FC236}">
              <a16:creationId xmlns:a16="http://schemas.microsoft.com/office/drawing/2014/main" id="{51D8E41B-39AB-4375-946F-7BF924915CCA}"/>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164465</xdr:rowOff>
    </xdr:from>
    <xdr:to>
      <xdr:col>6</xdr:col>
      <xdr:colOff>38100</xdr:colOff>
      <xdr:row>61</xdr:row>
      <xdr:rowOff>94615</xdr:rowOff>
    </xdr:to>
    <xdr:sp macro="" textlink="">
      <xdr:nvSpPr>
        <xdr:cNvPr id="83" name="フローチャート: 判断 82">
          <a:extLst>
            <a:ext uri="{FF2B5EF4-FFF2-40B4-BE49-F238E27FC236}">
              <a16:creationId xmlns:a16="http://schemas.microsoft.com/office/drawing/2014/main" id="{E76DF923-CD21-4E5F-9B81-9DC77F7B296B}"/>
            </a:ext>
          </a:extLst>
        </xdr:cNvPr>
        <xdr:cNvSpPr/>
      </xdr:nvSpPr>
      <xdr:spPr>
        <a:xfrm>
          <a:off x="1079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A9F69C6-FF35-4BA1-8DBB-F4BF8D3100C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2B7902C-ECFD-4797-83E9-02B03E84ED9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08EE875-EB8C-44E5-A3E6-41D86BF66A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256349B-5B4C-4B38-B936-5C58D75FB9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F9CC42F-DF08-48D1-A27B-586921049F4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89" name="楕円 88">
          <a:extLst>
            <a:ext uri="{FF2B5EF4-FFF2-40B4-BE49-F238E27FC236}">
              <a16:creationId xmlns:a16="http://schemas.microsoft.com/office/drawing/2014/main" id="{DBA637D9-C3C6-4D41-90BD-BFA11108D2E6}"/>
            </a:ext>
          </a:extLst>
        </xdr:cNvPr>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2654AA2-44AA-4B18-8592-D71F6B289648}"/>
            </a:ext>
          </a:extLst>
        </xdr:cNvPr>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91" name="楕円 90">
          <a:extLst>
            <a:ext uri="{FF2B5EF4-FFF2-40B4-BE49-F238E27FC236}">
              <a16:creationId xmlns:a16="http://schemas.microsoft.com/office/drawing/2014/main" id="{90C3AE87-B5F6-4DDF-A2F3-09115EE0AA78}"/>
            </a:ext>
          </a:extLst>
        </xdr:cNvPr>
        <xdr:cNvSpPr/>
      </xdr:nvSpPr>
      <xdr:spPr>
        <a:xfrm>
          <a:off x="3746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76200</xdr:rowOff>
    </xdr:to>
    <xdr:cxnSp macro="">
      <xdr:nvCxnSpPr>
        <xdr:cNvPr id="92" name="直線コネクタ 91">
          <a:extLst>
            <a:ext uri="{FF2B5EF4-FFF2-40B4-BE49-F238E27FC236}">
              <a16:creationId xmlns:a16="http://schemas.microsoft.com/office/drawing/2014/main" id="{14F57A55-8399-4C0C-9594-F429CBE4C60A}"/>
            </a:ext>
          </a:extLst>
        </xdr:cNvPr>
        <xdr:cNvCxnSpPr/>
      </xdr:nvCxnSpPr>
      <xdr:spPr>
        <a:xfrm>
          <a:off x="3797300" y="106737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93" name="楕円 92">
          <a:extLst>
            <a:ext uri="{FF2B5EF4-FFF2-40B4-BE49-F238E27FC236}">
              <a16:creationId xmlns:a16="http://schemas.microsoft.com/office/drawing/2014/main" id="{BFBACB42-0C22-48CB-8835-D04A672B3A7B}"/>
            </a:ext>
          </a:extLst>
        </xdr:cNvPr>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43815</xdr:rowOff>
    </xdr:to>
    <xdr:cxnSp macro="">
      <xdr:nvCxnSpPr>
        <xdr:cNvPr id="94" name="直線コネクタ 93">
          <a:extLst>
            <a:ext uri="{FF2B5EF4-FFF2-40B4-BE49-F238E27FC236}">
              <a16:creationId xmlns:a16="http://schemas.microsoft.com/office/drawing/2014/main" id="{E14BBB4B-60BC-4BC6-90F5-F0B09FD604D1}"/>
            </a:ext>
          </a:extLst>
        </xdr:cNvPr>
        <xdr:cNvCxnSpPr/>
      </xdr:nvCxnSpPr>
      <xdr:spPr>
        <a:xfrm>
          <a:off x="2908300" y="106394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95" name="楕円 94">
          <a:extLst>
            <a:ext uri="{FF2B5EF4-FFF2-40B4-BE49-F238E27FC236}">
              <a16:creationId xmlns:a16="http://schemas.microsoft.com/office/drawing/2014/main" id="{843E7F15-2515-485E-A35A-E66CAF6B72FE}"/>
            </a:ext>
          </a:extLst>
        </xdr:cNvPr>
        <xdr:cNvSpPr/>
      </xdr:nvSpPr>
      <xdr:spPr>
        <a:xfrm>
          <a:off x="196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62</xdr:row>
      <xdr:rowOff>9525</xdr:rowOff>
    </xdr:to>
    <xdr:cxnSp macro="">
      <xdr:nvCxnSpPr>
        <xdr:cNvPr id="96" name="直線コネクタ 95">
          <a:extLst>
            <a:ext uri="{FF2B5EF4-FFF2-40B4-BE49-F238E27FC236}">
              <a16:creationId xmlns:a16="http://schemas.microsoft.com/office/drawing/2014/main" id="{2D71C8D9-2BAF-458B-95BB-6CB802511F89}"/>
            </a:ext>
          </a:extLst>
        </xdr:cNvPr>
        <xdr:cNvCxnSpPr/>
      </xdr:nvCxnSpPr>
      <xdr:spPr>
        <a:xfrm>
          <a:off x="2019300" y="1060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97" name="楕円 96">
          <a:extLst>
            <a:ext uri="{FF2B5EF4-FFF2-40B4-BE49-F238E27FC236}">
              <a16:creationId xmlns:a16="http://schemas.microsoft.com/office/drawing/2014/main" id="{05D6F376-9191-42F1-A5E0-BB61B8ADFFD7}"/>
            </a:ext>
          </a:extLst>
        </xdr:cNvPr>
        <xdr:cNvSpPr/>
      </xdr:nvSpPr>
      <xdr:spPr>
        <a:xfrm>
          <a:off x="107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61</xdr:row>
      <xdr:rowOff>144780</xdr:rowOff>
    </xdr:to>
    <xdr:cxnSp macro="">
      <xdr:nvCxnSpPr>
        <xdr:cNvPr id="98" name="直線コネクタ 97">
          <a:extLst>
            <a:ext uri="{FF2B5EF4-FFF2-40B4-BE49-F238E27FC236}">
              <a16:creationId xmlns:a16="http://schemas.microsoft.com/office/drawing/2014/main" id="{7094604E-0433-41B9-A783-948E7A90EFB2}"/>
            </a:ext>
          </a:extLst>
        </xdr:cNvPr>
        <xdr:cNvCxnSpPr/>
      </xdr:nvCxnSpPr>
      <xdr:spPr>
        <a:xfrm>
          <a:off x="1130300" y="1056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124477</xdr:rowOff>
    </xdr:from>
    <xdr:ext cx="405111" cy="259045"/>
    <xdr:sp macro="" textlink="">
      <xdr:nvSpPr>
        <xdr:cNvPr id="99" name="n_1aveValue【体育館・プール】&#10;有形固定資産減価償却率">
          <a:extLst>
            <a:ext uri="{FF2B5EF4-FFF2-40B4-BE49-F238E27FC236}">
              <a16:creationId xmlns:a16="http://schemas.microsoft.com/office/drawing/2014/main" id="{A8999529-95A4-4331-BE60-522AB9C2B164}"/>
            </a:ext>
          </a:extLst>
        </xdr:cNvPr>
        <xdr:cNvSpPr txBox="1"/>
      </xdr:nvSpPr>
      <xdr:spPr>
        <a:xfrm>
          <a:off x="35820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C21FC3A6-85C4-486C-BA36-C6A34C2FE63A}"/>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01" name="n_3aveValue【体育館・プール】&#10;有形固定資産減価償却率">
          <a:extLst>
            <a:ext uri="{FF2B5EF4-FFF2-40B4-BE49-F238E27FC236}">
              <a16:creationId xmlns:a16="http://schemas.microsoft.com/office/drawing/2014/main" id="{172CC230-85E7-46C8-ADD7-7D6C47801213}"/>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111142</xdr:rowOff>
    </xdr:from>
    <xdr:ext cx="405111" cy="259045"/>
    <xdr:sp macro="" textlink="">
      <xdr:nvSpPr>
        <xdr:cNvPr id="102" name="n_4aveValue【体育館・プール】&#10;有形固定資産減価償却率">
          <a:extLst>
            <a:ext uri="{FF2B5EF4-FFF2-40B4-BE49-F238E27FC236}">
              <a16:creationId xmlns:a16="http://schemas.microsoft.com/office/drawing/2014/main" id="{0E60C5B4-FA8B-45C2-AAE8-B547674AD725}"/>
            </a:ext>
          </a:extLst>
        </xdr:cNvPr>
        <xdr:cNvSpPr txBox="1"/>
      </xdr:nvSpPr>
      <xdr:spPr>
        <a:xfrm>
          <a:off x="927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103" name="n_1mainValue【体育館・プール】&#10;有形固定資産減価償却率">
          <a:extLst>
            <a:ext uri="{FF2B5EF4-FFF2-40B4-BE49-F238E27FC236}">
              <a16:creationId xmlns:a16="http://schemas.microsoft.com/office/drawing/2014/main" id="{03A4386A-C7EE-4109-84DB-A8033AC70D0A}"/>
            </a:ext>
          </a:extLst>
        </xdr:cNvPr>
        <xdr:cNvSpPr txBox="1"/>
      </xdr:nvSpPr>
      <xdr:spPr>
        <a:xfrm>
          <a:off x="3582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104" name="n_2mainValue【体育館・プール】&#10;有形固定資産減価償却率">
          <a:extLst>
            <a:ext uri="{FF2B5EF4-FFF2-40B4-BE49-F238E27FC236}">
              <a16:creationId xmlns:a16="http://schemas.microsoft.com/office/drawing/2014/main" id="{213ED294-2CC4-43ED-B330-DEFEC6E35268}"/>
            </a:ext>
          </a:extLst>
        </xdr:cNvPr>
        <xdr:cNvSpPr txBox="1"/>
      </xdr:nvSpPr>
      <xdr:spPr>
        <a:xfrm>
          <a:off x="2705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105" name="n_3mainValue【体育館・プール】&#10;有形固定資産減価償却率">
          <a:extLst>
            <a:ext uri="{FF2B5EF4-FFF2-40B4-BE49-F238E27FC236}">
              <a16:creationId xmlns:a16="http://schemas.microsoft.com/office/drawing/2014/main" id="{78865AE6-3C64-4022-B1CA-EB24E15AAFC0}"/>
            </a:ext>
          </a:extLst>
        </xdr:cNvPr>
        <xdr:cNvSpPr txBox="1"/>
      </xdr:nvSpPr>
      <xdr:spPr>
        <a:xfrm>
          <a:off x="1816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106" name="n_4mainValue【体育館・プール】&#10;有形固定資産減価償却率">
          <a:extLst>
            <a:ext uri="{FF2B5EF4-FFF2-40B4-BE49-F238E27FC236}">
              <a16:creationId xmlns:a16="http://schemas.microsoft.com/office/drawing/2014/main" id="{FC6C8324-795E-41C5-817B-54A25E05120A}"/>
            </a:ext>
          </a:extLst>
        </xdr:cNvPr>
        <xdr:cNvSpPr txBox="1"/>
      </xdr:nvSpPr>
      <xdr:spPr>
        <a:xfrm>
          <a:off x="927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A782136-9436-4E11-8C7A-E5D690FF016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BF498FDA-3AA2-4900-AADE-E3CD132930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2C91C38-0361-4CE8-8CFE-323B19569A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7E8E73A-0421-4FE7-AEAA-97A9C862E6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BC64AD8-5D02-4882-A720-F1CEACC80A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70D15C4-92B4-44DB-AA30-E4F08EDDBF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5F1A141-A20E-431B-814D-B139A988FF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D33E7E0-866D-4AA8-8809-6FF6A4DCFE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35272CB-233E-4AFE-AC2E-053B0EBA39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E855750-7F5C-439C-80C5-F5B99B9CA4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7" name="直線コネクタ 116">
          <a:extLst>
            <a:ext uri="{FF2B5EF4-FFF2-40B4-BE49-F238E27FC236}">
              <a16:creationId xmlns:a16="http://schemas.microsoft.com/office/drawing/2014/main" id="{A8B896DC-CD32-46F2-9067-6658B98F640D}"/>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8" name="テキスト ボックス 117">
          <a:extLst>
            <a:ext uri="{FF2B5EF4-FFF2-40B4-BE49-F238E27FC236}">
              <a16:creationId xmlns:a16="http://schemas.microsoft.com/office/drawing/2014/main" id="{5DD3C28D-5863-4764-98D2-282FC499D691}"/>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913C4420-E40B-4856-8635-69746B86C7F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38A209A9-5390-4AB3-B951-6518E20DA4D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1" name="直線コネクタ 120">
          <a:extLst>
            <a:ext uri="{FF2B5EF4-FFF2-40B4-BE49-F238E27FC236}">
              <a16:creationId xmlns:a16="http://schemas.microsoft.com/office/drawing/2014/main" id="{7448B92B-D298-43DA-83B4-4F841CD52579}"/>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2" name="テキスト ボックス 121">
          <a:extLst>
            <a:ext uri="{FF2B5EF4-FFF2-40B4-BE49-F238E27FC236}">
              <a16:creationId xmlns:a16="http://schemas.microsoft.com/office/drawing/2014/main" id="{83715FC3-3A3F-4E0C-AC0D-1AF331B02D9A}"/>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BE5CC721-DB20-4D5C-9C39-B2A247E4E9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25125D27-7899-4826-9550-621EE7D6509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62292392-00B9-4A9A-B583-D577CBC110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36005</xdr:rowOff>
    </xdr:from>
    <xdr:to>
      <xdr:col>54</xdr:col>
      <xdr:colOff>189865</xdr:colOff>
      <xdr:row>63</xdr:row>
      <xdr:rowOff>55435</xdr:rowOff>
    </xdr:to>
    <xdr:cxnSp macro="">
      <xdr:nvCxnSpPr>
        <xdr:cNvPr id="126" name="直線コネクタ 125">
          <a:extLst>
            <a:ext uri="{FF2B5EF4-FFF2-40B4-BE49-F238E27FC236}">
              <a16:creationId xmlns:a16="http://schemas.microsoft.com/office/drawing/2014/main" id="{83F234F2-3699-410F-BCA8-7681F764957B}"/>
            </a:ext>
          </a:extLst>
        </xdr:cNvPr>
        <xdr:cNvCxnSpPr/>
      </xdr:nvCxnSpPr>
      <xdr:spPr>
        <a:xfrm flipV="1">
          <a:off x="10476865" y="9637205"/>
          <a:ext cx="0" cy="121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7" name="【体育館・プール】&#10;一人当たり面積最小値テキスト">
          <a:extLst>
            <a:ext uri="{FF2B5EF4-FFF2-40B4-BE49-F238E27FC236}">
              <a16:creationId xmlns:a16="http://schemas.microsoft.com/office/drawing/2014/main" id="{6385E990-F668-4F79-9CBE-A52AC9C86964}"/>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8" name="直線コネクタ 127">
          <a:extLst>
            <a:ext uri="{FF2B5EF4-FFF2-40B4-BE49-F238E27FC236}">
              <a16:creationId xmlns:a16="http://schemas.microsoft.com/office/drawing/2014/main" id="{3E8ACBF1-0A64-4ED2-A999-F424032A3BA2}"/>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154132</xdr:rowOff>
    </xdr:from>
    <xdr:ext cx="469744" cy="259045"/>
    <xdr:sp macro="" textlink="">
      <xdr:nvSpPr>
        <xdr:cNvPr id="129" name="【体育館・プール】&#10;一人当たり面積最大値テキスト">
          <a:extLst>
            <a:ext uri="{FF2B5EF4-FFF2-40B4-BE49-F238E27FC236}">
              <a16:creationId xmlns:a16="http://schemas.microsoft.com/office/drawing/2014/main" id="{84B4ACE8-4521-4759-85E1-68A886990F7E}"/>
            </a:ext>
          </a:extLst>
        </xdr:cNvPr>
        <xdr:cNvSpPr txBox="1"/>
      </xdr:nvSpPr>
      <xdr:spPr>
        <a:xfrm>
          <a:off x="10515600" y="941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36005</xdr:rowOff>
    </xdr:from>
    <xdr:to>
      <xdr:col>55</xdr:col>
      <xdr:colOff>88900</xdr:colOff>
      <xdr:row>56</xdr:row>
      <xdr:rowOff>36005</xdr:rowOff>
    </xdr:to>
    <xdr:cxnSp macro="">
      <xdr:nvCxnSpPr>
        <xdr:cNvPr id="130" name="直線コネクタ 129">
          <a:extLst>
            <a:ext uri="{FF2B5EF4-FFF2-40B4-BE49-F238E27FC236}">
              <a16:creationId xmlns:a16="http://schemas.microsoft.com/office/drawing/2014/main" id="{69140A3B-55B7-4AD3-B926-5A64BAFD62E4}"/>
            </a:ext>
          </a:extLst>
        </xdr:cNvPr>
        <xdr:cNvCxnSpPr/>
      </xdr:nvCxnSpPr>
      <xdr:spPr>
        <a:xfrm>
          <a:off x="10388600" y="963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169371</xdr:rowOff>
    </xdr:from>
    <xdr:ext cx="469744" cy="259045"/>
    <xdr:sp macro="" textlink="">
      <xdr:nvSpPr>
        <xdr:cNvPr id="131" name="【体育館・プール】&#10;一人当たり面積平均値テキスト">
          <a:extLst>
            <a:ext uri="{FF2B5EF4-FFF2-40B4-BE49-F238E27FC236}">
              <a16:creationId xmlns:a16="http://schemas.microsoft.com/office/drawing/2014/main" id="{CA95917F-D8BB-4668-87A2-2CD1CB35D34F}"/>
            </a:ext>
          </a:extLst>
        </xdr:cNvPr>
        <xdr:cNvSpPr txBox="1"/>
      </xdr:nvSpPr>
      <xdr:spPr>
        <a:xfrm>
          <a:off x="10515600" y="10456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19494</xdr:rowOff>
    </xdr:from>
    <xdr:to>
      <xdr:col>55</xdr:col>
      <xdr:colOff>50800</xdr:colOff>
      <xdr:row>61</xdr:row>
      <xdr:rowOff>121094</xdr:rowOff>
    </xdr:to>
    <xdr:sp macro="" textlink="">
      <xdr:nvSpPr>
        <xdr:cNvPr id="132" name="フローチャート: 判断 131">
          <a:extLst>
            <a:ext uri="{FF2B5EF4-FFF2-40B4-BE49-F238E27FC236}">
              <a16:creationId xmlns:a16="http://schemas.microsoft.com/office/drawing/2014/main" id="{849A832A-D8CF-4DFB-8B83-9A67D9C1320D}"/>
            </a:ext>
          </a:extLst>
        </xdr:cNvPr>
        <xdr:cNvSpPr/>
      </xdr:nvSpPr>
      <xdr:spPr>
        <a:xfrm>
          <a:off x="104267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133" name="フローチャート: 判断 132">
          <a:extLst>
            <a:ext uri="{FF2B5EF4-FFF2-40B4-BE49-F238E27FC236}">
              <a16:creationId xmlns:a16="http://schemas.microsoft.com/office/drawing/2014/main" id="{CB12D139-8846-4B9A-AF95-310AE0A27E7C}"/>
            </a:ext>
          </a:extLst>
        </xdr:cNvPr>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xdr:rowOff>
    </xdr:from>
    <xdr:to>
      <xdr:col>46</xdr:col>
      <xdr:colOff>38100</xdr:colOff>
      <xdr:row>61</xdr:row>
      <xdr:rowOff>118237</xdr:rowOff>
    </xdr:to>
    <xdr:sp macro="" textlink="">
      <xdr:nvSpPr>
        <xdr:cNvPr id="134" name="フローチャート: 判断 133">
          <a:extLst>
            <a:ext uri="{FF2B5EF4-FFF2-40B4-BE49-F238E27FC236}">
              <a16:creationId xmlns:a16="http://schemas.microsoft.com/office/drawing/2014/main" id="{C98CCA04-CE6F-4345-9331-55434AFBF6D4}"/>
            </a:ext>
          </a:extLst>
        </xdr:cNvPr>
        <xdr:cNvSpPr/>
      </xdr:nvSpPr>
      <xdr:spPr>
        <a:xfrm>
          <a:off x="8699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52642</xdr:rowOff>
    </xdr:from>
    <xdr:to>
      <xdr:col>41</xdr:col>
      <xdr:colOff>101600</xdr:colOff>
      <xdr:row>61</xdr:row>
      <xdr:rowOff>154242</xdr:rowOff>
    </xdr:to>
    <xdr:sp macro="" textlink="">
      <xdr:nvSpPr>
        <xdr:cNvPr id="135" name="フローチャート: 判断 134">
          <a:extLst>
            <a:ext uri="{FF2B5EF4-FFF2-40B4-BE49-F238E27FC236}">
              <a16:creationId xmlns:a16="http://schemas.microsoft.com/office/drawing/2014/main" id="{CD7AA588-2A25-4F5C-850F-B4AE691715C2}"/>
            </a:ext>
          </a:extLst>
        </xdr:cNvPr>
        <xdr:cNvSpPr/>
      </xdr:nvSpPr>
      <xdr:spPr>
        <a:xfrm>
          <a:off x="7810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76644</xdr:rowOff>
    </xdr:from>
    <xdr:to>
      <xdr:col>36</xdr:col>
      <xdr:colOff>165100</xdr:colOff>
      <xdr:row>62</xdr:row>
      <xdr:rowOff>6794</xdr:rowOff>
    </xdr:to>
    <xdr:sp macro="" textlink="">
      <xdr:nvSpPr>
        <xdr:cNvPr id="136" name="フローチャート: 判断 135">
          <a:extLst>
            <a:ext uri="{FF2B5EF4-FFF2-40B4-BE49-F238E27FC236}">
              <a16:creationId xmlns:a16="http://schemas.microsoft.com/office/drawing/2014/main" id="{EF9BA4A1-996B-4205-AF2A-9F50C8CDFFA9}"/>
            </a:ext>
          </a:extLst>
        </xdr:cNvPr>
        <xdr:cNvSpPr/>
      </xdr:nvSpPr>
      <xdr:spPr>
        <a:xfrm>
          <a:off x="6921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2197279-9DCC-4A55-84D0-9E547F6F99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4DB2308-F452-4FBD-8493-6C6CDFE015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776B500-DBE5-4740-A708-37CA720792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CA76825-BE91-4BAA-ADBB-C078CDCB49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EB819BF-9985-4C26-8B9D-8ED0C093DC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34925</xdr:rowOff>
    </xdr:from>
    <xdr:to>
      <xdr:col>55</xdr:col>
      <xdr:colOff>50800</xdr:colOff>
      <xdr:row>60</xdr:row>
      <xdr:rowOff>136525</xdr:rowOff>
    </xdr:to>
    <xdr:sp macro="" textlink="">
      <xdr:nvSpPr>
        <xdr:cNvPr id="142" name="楕円 141">
          <a:extLst>
            <a:ext uri="{FF2B5EF4-FFF2-40B4-BE49-F238E27FC236}">
              <a16:creationId xmlns:a16="http://schemas.microsoft.com/office/drawing/2014/main" id="{0B2711BD-5930-4E39-82EF-6455DDD1A5A1}"/>
            </a:ext>
          </a:extLst>
        </xdr:cNvPr>
        <xdr:cNvSpPr/>
      </xdr:nvSpPr>
      <xdr:spPr>
        <a:xfrm>
          <a:off x="10426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57802</xdr:rowOff>
    </xdr:from>
    <xdr:ext cx="469744" cy="259045"/>
    <xdr:sp macro="" textlink="">
      <xdr:nvSpPr>
        <xdr:cNvPr id="143" name="【体育館・プール】&#10;一人当たり面積該当値テキスト">
          <a:extLst>
            <a:ext uri="{FF2B5EF4-FFF2-40B4-BE49-F238E27FC236}">
              <a16:creationId xmlns:a16="http://schemas.microsoft.com/office/drawing/2014/main" id="{60207DD5-DFE6-4966-965B-A80F200DFAA4}"/>
            </a:ext>
          </a:extLst>
        </xdr:cNvPr>
        <xdr:cNvSpPr txBox="1"/>
      </xdr:nvSpPr>
      <xdr:spPr>
        <a:xfrm>
          <a:off x="10515600"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49213</xdr:rowOff>
    </xdr:from>
    <xdr:to>
      <xdr:col>50</xdr:col>
      <xdr:colOff>165100</xdr:colOff>
      <xdr:row>60</xdr:row>
      <xdr:rowOff>150813</xdr:rowOff>
    </xdr:to>
    <xdr:sp macro="" textlink="">
      <xdr:nvSpPr>
        <xdr:cNvPr id="144" name="楕円 143">
          <a:extLst>
            <a:ext uri="{FF2B5EF4-FFF2-40B4-BE49-F238E27FC236}">
              <a16:creationId xmlns:a16="http://schemas.microsoft.com/office/drawing/2014/main" id="{820AAEA4-7823-4E7C-981C-5E40F26AE36B}"/>
            </a:ext>
          </a:extLst>
        </xdr:cNvPr>
        <xdr:cNvSpPr/>
      </xdr:nvSpPr>
      <xdr:spPr>
        <a:xfrm>
          <a:off x="9588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85725</xdr:rowOff>
    </xdr:from>
    <xdr:to>
      <xdr:col>55</xdr:col>
      <xdr:colOff>0</xdr:colOff>
      <xdr:row>60</xdr:row>
      <xdr:rowOff>100013</xdr:rowOff>
    </xdr:to>
    <xdr:cxnSp macro="">
      <xdr:nvCxnSpPr>
        <xdr:cNvPr id="145" name="直線コネクタ 144">
          <a:extLst>
            <a:ext uri="{FF2B5EF4-FFF2-40B4-BE49-F238E27FC236}">
              <a16:creationId xmlns:a16="http://schemas.microsoft.com/office/drawing/2014/main" id="{2DA53D93-0592-4811-9136-C3671F65F658}"/>
            </a:ext>
          </a:extLst>
        </xdr:cNvPr>
        <xdr:cNvCxnSpPr/>
      </xdr:nvCxnSpPr>
      <xdr:spPr>
        <a:xfrm flipV="1">
          <a:off x="9639300" y="1037272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62929</xdr:rowOff>
    </xdr:from>
    <xdr:to>
      <xdr:col>46</xdr:col>
      <xdr:colOff>38100</xdr:colOff>
      <xdr:row>60</xdr:row>
      <xdr:rowOff>164529</xdr:rowOff>
    </xdr:to>
    <xdr:sp macro="" textlink="">
      <xdr:nvSpPr>
        <xdr:cNvPr id="146" name="楕円 145">
          <a:extLst>
            <a:ext uri="{FF2B5EF4-FFF2-40B4-BE49-F238E27FC236}">
              <a16:creationId xmlns:a16="http://schemas.microsoft.com/office/drawing/2014/main" id="{10B3A6B1-CD80-445B-8EDA-7DA466AF8FED}"/>
            </a:ext>
          </a:extLst>
        </xdr:cNvPr>
        <xdr:cNvSpPr/>
      </xdr:nvSpPr>
      <xdr:spPr>
        <a:xfrm>
          <a:off x="8699500" y="103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100013</xdr:rowOff>
    </xdr:from>
    <xdr:to>
      <xdr:col>50</xdr:col>
      <xdr:colOff>114300</xdr:colOff>
      <xdr:row>60</xdr:row>
      <xdr:rowOff>113729</xdr:rowOff>
    </xdr:to>
    <xdr:cxnSp macro="">
      <xdr:nvCxnSpPr>
        <xdr:cNvPr id="147" name="直線コネクタ 146">
          <a:extLst>
            <a:ext uri="{FF2B5EF4-FFF2-40B4-BE49-F238E27FC236}">
              <a16:creationId xmlns:a16="http://schemas.microsoft.com/office/drawing/2014/main" id="{0795B698-5F1A-475B-B0E7-F00DD0B57301}"/>
            </a:ext>
          </a:extLst>
        </xdr:cNvPr>
        <xdr:cNvCxnSpPr/>
      </xdr:nvCxnSpPr>
      <xdr:spPr>
        <a:xfrm flipV="1">
          <a:off x="8750300" y="10387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79502</xdr:rowOff>
    </xdr:from>
    <xdr:to>
      <xdr:col>41</xdr:col>
      <xdr:colOff>101600</xdr:colOff>
      <xdr:row>61</xdr:row>
      <xdr:rowOff>9652</xdr:rowOff>
    </xdr:to>
    <xdr:sp macro="" textlink="">
      <xdr:nvSpPr>
        <xdr:cNvPr id="148" name="楕円 147">
          <a:extLst>
            <a:ext uri="{FF2B5EF4-FFF2-40B4-BE49-F238E27FC236}">
              <a16:creationId xmlns:a16="http://schemas.microsoft.com/office/drawing/2014/main" id="{467F8761-B506-47A6-B86C-A68A8C5B047D}"/>
            </a:ext>
          </a:extLst>
        </xdr:cNvPr>
        <xdr:cNvSpPr/>
      </xdr:nvSpPr>
      <xdr:spPr>
        <a:xfrm>
          <a:off x="7810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113729</xdr:rowOff>
    </xdr:from>
    <xdr:to>
      <xdr:col>45</xdr:col>
      <xdr:colOff>177800</xdr:colOff>
      <xdr:row>60</xdr:row>
      <xdr:rowOff>130302</xdr:rowOff>
    </xdr:to>
    <xdr:cxnSp macro="">
      <xdr:nvCxnSpPr>
        <xdr:cNvPr id="149" name="直線コネクタ 148">
          <a:extLst>
            <a:ext uri="{FF2B5EF4-FFF2-40B4-BE49-F238E27FC236}">
              <a16:creationId xmlns:a16="http://schemas.microsoft.com/office/drawing/2014/main" id="{334B1B92-A532-4FB8-B618-791E29268E32}"/>
            </a:ext>
          </a:extLst>
        </xdr:cNvPr>
        <xdr:cNvCxnSpPr/>
      </xdr:nvCxnSpPr>
      <xdr:spPr>
        <a:xfrm flipV="1">
          <a:off x="7861300" y="1040072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88074</xdr:rowOff>
    </xdr:from>
    <xdr:to>
      <xdr:col>36</xdr:col>
      <xdr:colOff>165100</xdr:colOff>
      <xdr:row>61</xdr:row>
      <xdr:rowOff>18224</xdr:rowOff>
    </xdr:to>
    <xdr:sp macro="" textlink="">
      <xdr:nvSpPr>
        <xdr:cNvPr id="150" name="楕円 149">
          <a:extLst>
            <a:ext uri="{FF2B5EF4-FFF2-40B4-BE49-F238E27FC236}">
              <a16:creationId xmlns:a16="http://schemas.microsoft.com/office/drawing/2014/main" id="{02C06345-DBB7-437C-A831-BB364B96C823}"/>
            </a:ext>
          </a:extLst>
        </xdr:cNvPr>
        <xdr:cNvSpPr/>
      </xdr:nvSpPr>
      <xdr:spPr>
        <a:xfrm>
          <a:off x="6921500" y="103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130302</xdr:rowOff>
    </xdr:from>
    <xdr:to>
      <xdr:col>41</xdr:col>
      <xdr:colOff>50800</xdr:colOff>
      <xdr:row>60</xdr:row>
      <xdr:rowOff>138874</xdr:rowOff>
    </xdr:to>
    <xdr:cxnSp macro="">
      <xdr:nvCxnSpPr>
        <xdr:cNvPr id="151" name="直線コネクタ 150">
          <a:extLst>
            <a:ext uri="{FF2B5EF4-FFF2-40B4-BE49-F238E27FC236}">
              <a16:creationId xmlns:a16="http://schemas.microsoft.com/office/drawing/2014/main" id="{05014055-A39E-43A9-B188-414B48EFD9EE}"/>
            </a:ext>
          </a:extLst>
        </xdr:cNvPr>
        <xdr:cNvCxnSpPr/>
      </xdr:nvCxnSpPr>
      <xdr:spPr>
        <a:xfrm flipV="1">
          <a:off x="6972300" y="10417302"/>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132796</xdr:rowOff>
    </xdr:from>
    <xdr:ext cx="469744" cy="259045"/>
    <xdr:sp macro="" textlink="">
      <xdr:nvSpPr>
        <xdr:cNvPr id="152" name="n_1aveValue【体育館・プール】&#10;一人当たり面積">
          <a:extLst>
            <a:ext uri="{FF2B5EF4-FFF2-40B4-BE49-F238E27FC236}">
              <a16:creationId xmlns:a16="http://schemas.microsoft.com/office/drawing/2014/main" id="{390C7BAD-87FD-4809-8765-0099145E4A27}"/>
            </a:ext>
          </a:extLst>
        </xdr:cNvPr>
        <xdr:cNvSpPr txBox="1"/>
      </xdr:nvSpPr>
      <xdr:spPr>
        <a:xfrm>
          <a:off x="93917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109364</xdr:rowOff>
    </xdr:from>
    <xdr:ext cx="469744" cy="259045"/>
    <xdr:sp macro="" textlink="">
      <xdr:nvSpPr>
        <xdr:cNvPr id="153" name="n_2aveValue【体育館・プール】&#10;一人当たり面積">
          <a:extLst>
            <a:ext uri="{FF2B5EF4-FFF2-40B4-BE49-F238E27FC236}">
              <a16:creationId xmlns:a16="http://schemas.microsoft.com/office/drawing/2014/main" id="{703B3D55-599D-40FA-BABE-77BDF8B88A8C}"/>
            </a:ext>
          </a:extLst>
        </xdr:cNvPr>
        <xdr:cNvSpPr txBox="1"/>
      </xdr:nvSpPr>
      <xdr:spPr>
        <a:xfrm>
          <a:off x="8515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145369</xdr:rowOff>
    </xdr:from>
    <xdr:ext cx="469744" cy="259045"/>
    <xdr:sp macro="" textlink="">
      <xdr:nvSpPr>
        <xdr:cNvPr id="154" name="n_3aveValue【体育館・プール】&#10;一人当たり面積">
          <a:extLst>
            <a:ext uri="{FF2B5EF4-FFF2-40B4-BE49-F238E27FC236}">
              <a16:creationId xmlns:a16="http://schemas.microsoft.com/office/drawing/2014/main" id="{D8AD4E20-FE52-4712-85DB-1DC3A622FC99}"/>
            </a:ext>
          </a:extLst>
        </xdr:cNvPr>
        <xdr:cNvSpPr txBox="1"/>
      </xdr:nvSpPr>
      <xdr:spPr>
        <a:xfrm>
          <a:off x="7626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169371</xdr:rowOff>
    </xdr:from>
    <xdr:ext cx="469744" cy="259045"/>
    <xdr:sp macro="" textlink="">
      <xdr:nvSpPr>
        <xdr:cNvPr id="155" name="n_4aveValue【体育館・プール】&#10;一人当たり面積">
          <a:extLst>
            <a:ext uri="{FF2B5EF4-FFF2-40B4-BE49-F238E27FC236}">
              <a16:creationId xmlns:a16="http://schemas.microsoft.com/office/drawing/2014/main" id="{AE607CC1-31B7-4B73-939E-BE220FB41427}"/>
            </a:ext>
          </a:extLst>
        </xdr:cNvPr>
        <xdr:cNvSpPr txBox="1"/>
      </xdr:nvSpPr>
      <xdr:spPr>
        <a:xfrm>
          <a:off x="6737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167340</xdr:rowOff>
    </xdr:from>
    <xdr:ext cx="469744" cy="259045"/>
    <xdr:sp macro="" textlink="">
      <xdr:nvSpPr>
        <xdr:cNvPr id="156" name="n_1mainValue【体育館・プール】&#10;一人当たり面積">
          <a:extLst>
            <a:ext uri="{FF2B5EF4-FFF2-40B4-BE49-F238E27FC236}">
              <a16:creationId xmlns:a16="http://schemas.microsoft.com/office/drawing/2014/main" id="{86F23618-5DDD-4D8A-A1B1-55FED5F76B03}"/>
            </a:ext>
          </a:extLst>
        </xdr:cNvPr>
        <xdr:cNvSpPr txBox="1"/>
      </xdr:nvSpPr>
      <xdr:spPr>
        <a:xfrm>
          <a:off x="9391727" y="101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9606</xdr:rowOff>
    </xdr:from>
    <xdr:ext cx="469744" cy="259045"/>
    <xdr:sp macro="" textlink="">
      <xdr:nvSpPr>
        <xdr:cNvPr id="157" name="n_2mainValue【体育館・プール】&#10;一人当たり面積">
          <a:extLst>
            <a:ext uri="{FF2B5EF4-FFF2-40B4-BE49-F238E27FC236}">
              <a16:creationId xmlns:a16="http://schemas.microsoft.com/office/drawing/2014/main" id="{E824B5A4-C216-40A6-B990-1E02F7CFA229}"/>
            </a:ext>
          </a:extLst>
        </xdr:cNvPr>
        <xdr:cNvSpPr txBox="1"/>
      </xdr:nvSpPr>
      <xdr:spPr>
        <a:xfrm>
          <a:off x="8515427" y="101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26179</xdr:rowOff>
    </xdr:from>
    <xdr:ext cx="469744" cy="259045"/>
    <xdr:sp macro="" textlink="">
      <xdr:nvSpPr>
        <xdr:cNvPr id="158" name="n_3mainValue【体育館・プール】&#10;一人当たり面積">
          <a:extLst>
            <a:ext uri="{FF2B5EF4-FFF2-40B4-BE49-F238E27FC236}">
              <a16:creationId xmlns:a16="http://schemas.microsoft.com/office/drawing/2014/main" id="{C1D5A001-5B59-4A7C-B5BF-3D11303AEA1D}"/>
            </a:ext>
          </a:extLst>
        </xdr:cNvPr>
        <xdr:cNvSpPr txBox="1"/>
      </xdr:nvSpPr>
      <xdr:spPr>
        <a:xfrm>
          <a:off x="7626427" y="101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34751</xdr:rowOff>
    </xdr:from>
    <xdr:ext cx="469744" cy="259045"/>
    <xdr:sp macro="" textlink="">
      <xdr:nvSpPr>
        <xdr:cNvPr id="159" name="n_4mainValue【体育館・プール】&#10;一人当たり面積">
          <a:extLst>
            <a:ext uri="{FF2B5EF4-FFF2-40B4-BE49-F238E27FC236}">
              <a16:creationId xmlns:a16="http://schemas.microsoft.com/office/drawing/2014/main" id="{25C9F239-0925-4DB1-BCB5-04641E5F7192}"/>
            </a:ext>
          </a:extLst>
        </xdr:cNvPr>
        <xdr:cNvSpPr txBox="1"/>
      </xdr:nvSpPr>
      <xdr:spPr>
        <a:xfrm>
          <a:off x="6737427" y="101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C9B26E56-0358-4026-A02D-34561C8819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DBB4159D-5A1B-4700-A3A1-57B3DB1834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75CEDA5D-D871-4B3E-AE1E-EF229E66634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1B2ADDE7-6989-4255-92FC-1F9DA5BD8A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F7A52D7C-76B8-495C-BC3A-FF6999959E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F69F4259-8317-4CF9-A38E-188BEC1C25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2B4BBD34-3BA6-472D-850F-C2FD0289718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DBE3998D-8290-4AE8-9701-FE3CC3A4BC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8FD7CBBB-DD2F-4AC4-930D-01FC5FC461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8137A87D-A00D-4EDA-A34C-951E40D368C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B92BEB3A-1E4B-44AE-8B84-4E76799D1D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1" name="直線コネクタ 170">
          <a:extLst>
            <a:ext uri="{FF2B5EF4-FFF2-40B4-BE49-F238E27FC236}">
              <a16:creationId xmlns:a16="http://schemas.microsoft.com/office/drawing/2014/main" id="{E55009EB-0A7D-4B4F-B269-D6F265AAD9F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2" name="テキスト ボックス 171">
          <a:extLst>
            <a:ext uri="{FF2B5EF4-FFF2-40B4-BE49-F238E27FC236}">
              <a16:creationId xmlns:a16="http://schemas.microsoft.com/office/drawing/2014/main" id="{52A27C72-3E22-4B21-AF02-5D1BCDF1A96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3" name="直線コネクタ 172">
          <a:extLst>
            <a:ext uri="{FF2B5EF4-FFF2-40B4-BE49-F238E27FC236}">
              <a16:creationId xmlns:a16="http://schemas.microsoft.com/office/drawing/2014/main" id="{8C9C3DC1-4CE1-4DF8-9ABA-953D3129A74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4" name="テキスト ボックス 173">
          <a:extLst>
            <a:ext uri="{FF2B5EF4-FFF2-40B4-BE49-F238E27FC236}">
              <a16:creationId xmlns:a16="http://schemas.microsoft.com/office/drawing/2014/main" id="{E9631623-9B16-4C2F-9CCA-B710AD9C8A5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5" name="直線コネクタ 174">
          <a:extLst>
            <a:ext uri="{FF2B5EF4-FFF2-40B4-BE49-F238E27FC236}">
              <a16:creationId xmlns:a16="http://schemas.microsoft.com/office/drawing/2014/main" id="{E622D541-020E-4AE8-86CB-A6218BC0B9D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6" name="テキスト ボックス 175">
          <a:extLst>
            <a:ext uri="{FF2B5EF4-FFF2-40B4-BE49-F238E27FC236}">
              <a16:creationId xmlns:a16="http://schemas.microsoft.com/office/drawing/2014/main" id="{4F497EEB-1430-4948-9A84-C80653F9A55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7" name="直線コネクタ 176">
          <a:extLst>
            <a:ext uri="{FF2B5EF4-FFF2-40B4-BE49-F238E27FC236}">
              <a16:creationId xmlns:a16="http://schemas.microsoft.com/office/drawing/2014/main" id="{6222690B-E0BE-411F-AC55-FC9C6FA24C6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8" name="テキスト ボックス 177">
          <a:extLst>
            <a:ext uri="{FF2B5EF4-FFF2-40B4-BE49-F238E27FC236}">
              <a16:creationId xmlns:a16="http://schemas.microsoft.com/office/drawing/2014/main" id="{6996FA3F-9F9C-45E1-BB93-91680820380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a:extLst>
            <a:ext uri="{FF2B5EF4-FFF2-40B4-BE49-F238E27FC236}">
              <a16:creationId xmlns:a16="http://schemas.microsoft.com/office/drawing/2014/main" id="{32DC8E1E-C1EC-440A-A0C8-E8EB13C80D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0" name="テキスト ボックス 179">
          <a:extLst>
            <a:ext uri="{FF2B5EF4-FFF2-40B4-BE49-F238E27FC236}">
              <a16:creationId xmlns:a16="http://schemas.microsoft.com/office/drawing/2014/main" id="{957557B1-7A33-4809-AE47-07DE5144FBD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a:extLst>
            <a:ext uri="{FF2B5EF4-FFF2-40B4-BE49-F238E27FC236}">
              <a16:creationId xmlns:a16="http://schemas.microsoft.com/office/drawing/2014/main" id="{46F86F5F-ED9F-46E7-AE1D-5DB475041B5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24385</xdr:rowOff>
    </xdr:from>
    <xdr:to>
      <xdr:col>24</xdr:col>
      <xdr:colOff>62865</xdr:colOff>
      <xdr:row>86</xdr:row>
      <xdr:rowOff>38100</xdr:rowOff>
    </xdr:to>
    <xdr:cxnSp macro="">
      <xdr:nvCxnSpPr>
        <xdr:cNvPr id="182" name="直線コネクタ 181">
          <a:extLst>
            <a:ext uri="{FF2B5EF4-FFF2-40B4-BE49-F238E27FC236}">
              <a16:creationId xmlns:a16="http://schemas.microsoft.com/office/drawing/2014/main" id="{872A983F-1481-40DD-9914-B718EABBE27E}"/>
            </a:ext>
          </a:extLst>
        </xdr:cNvPr>
        <xdr:cNvCxnSpPr/>
      </xdr:nvCxnSpPr>
      <xdr:spPr>
        <a:xfrm flipV="1">
          <a:off x="4634865" y="13397485"/>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3" name="【福祉施設】&#10;有形固定資産減価償却率最小値テキスト">
          <a:extLst>
            <a:ext uri="{FF2B5EF4-FFF2-40B4-BE49-F238E27FC236}">
              <a16:creationId xmlns:a16="http://schemas.microsoft.com/office/drawing/2014/main" id="{7F8D38DA-50CE-4537-99C6-77831CD2819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4" name="直線コネクタ 183">
          <a:extLst>
            <a:ext uri="{FF2B5EF4-FFF2-40B4-BE49-F238E27FC236}">
              <a16:creationId xmlns:a16="http://schemas.microsoft.com/office/drawing/2014/main" id="{5586F5DF-DC82-4802-8FA9-68FC65364A71}"/>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142512</xdr:rowOff>
    </xdr:from>
    <xdr:ext cx="405111" cy="259045"/>
    <xdr:sp macro="" textlink="">
      <xdr:nvSpPr>
        <xdr:cNvPr id="185" name="【福祉施設】&#10;有形固定資産減価償却率最大値テキスト">
          <a:extLst>
            <a:ext uri="{FF2B5EF4-FFF2-40B4-BE49-F238E27FC236}">
              <a16:creationId xmlns:a16="http://schemas.microsoft.com/office/drawing/2014/main" id="{4B080BA1-6CD9-4912-86FE-37D73086713D}"/>
            </a:ext>
          </a:extLst>
        </xdr:cNvPr>
        <xdr:cNvSpPr txBox="1"/>
      </xdr:nvSpPr>
      <xdr:spPr>
        <a:xfrm>
          <a:off x="4673600" y="131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24385</xdr:rowOff>
    </xdr:from>
    <xdr:to>
      <xdr:col>24</xdr:col>
      <xdr:colOff>152400</xdr:colOff>
      <xdr:row>78</xdr:row>
      <xdr:rowOff>24385</xdr:rowOff>
    </xdr:to>
    <xdr:cxnSp macro="">
      <xdr:nvCxnSpPr>
        <xdr:cNvPr id="186" name="直線コネクタ 185">
          <a:extLst>
            <a:ext uri="{FF2B5EF4-FFF2-40B4-BE49-F238E27FC236}">
              <a16:creationId xmlns:a16="http://schemas.microsoft.com/office/drawing/2014/main" id="{47B9D231-C543-4CCD-A28B-4216C99724AF}"/>
            </a:ext>
          </a:extLst>
        </xdr:cNvPr>
        <xdr:cNvCxnSpPr/>
      </xdr:nvCxnSpPr>
      <xdr:spPr>
        <a:xfrm>
          <a:off x="4546600" y="133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187" name="【福祉施設】&#10;有形固定資産減価償却率平均値テキスト">
          <a:extLst>
            <a:ext uri="{FF2B5EF4-FFF2-40B4-BE49-F238E27FC236}">
              <a16:creationId xmlns:a16="http://schemas.microsoft.com/office/drawing/2014/main" id="{53AD0ADC-0754-45DA-8A40-291948D06049}"/>
            </a:ext>
          </a:extLst>
        </xdr:cNvPr>
        <xdr:cNvSpPr txBox="1"/>
      </xdr:nvSpPr>
      <xdr:spPr>
        <a:xfrm>
          <a:off x="4673600" y="1383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188" name="フローチャート: 判断 187">
          <a:extLst>
            <a:ext uri="{FF2B5EF4-FFF2-40B4-BE49-F238E27FC236}">
              <a16:creationId xmlns:a16="http://schemas.microsoft.com/office/drawing/2014/main" id="{4C582117-DCFF-470A-BABB-7B5A20F2EE1C}"/>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122174</xdr:rowOff>
    </xdr:from>
    <xdr:to>
      <xdr:col>20</xdr:col>
      <xdr:colOff>38100</xdr:colOff>
      <xdr:row>81</xdr:row>
      <xdr:rowOff>52324</xdr:rowOff>
    </xdr:to>
    <xdr:sp macro="" textlink="">
      <xdr:nvSpPr>
        <xdr:cNvPr id="189" name="フローチャート: 判断 188">
          <a:extLst>
            <a:ext uri="{FF2B5EF4-FFF2-40B4-BE49-F238E27FC236}">
              <a16:creationId xmlns:a16="http://schemas.microsoft.com/office/drawing/2014/main" id="{10926C3D-C27A-4B7D-A33F-B7F6DA03CD38}"/>
            </a:ext>
          </a:extLst>
        </xdr:cNvPr>
        <xdr:cNvSpPr/>
      </xdr:nvSpPr>
      <xdr:spPr>
        <a:xfrm>
          <a:off x="3746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7874</xdr:rowOff>
    </xdr:from>
    <xdr:to>
      <xdr:col>15</xdr:col>
      <xdr:colOff>101600</xdr:colOff>
      <xdr:row>81</xdr:row>
      <xdr:rowOff>109474</xdr:rowOff>
    </xdr:to>
    <xdr:sp macro="" textlink="">
      <xdr:nvSpPr>
        <xdr:cNvPr id="190" name="フローチャート: 判断 189">
          <a:extLst>
            <a:ext uri="{FF2B5EF4-FFF2-40B4-BE49-F238E27FC236}">
              <a16:creationId xmlns:a16="http://schemas.microsoft.com/office/drawing/2014/main" id="{DD14D0C1-5011-44E8-8285-5E5D9B9F9D96}"/>
            </a:ext>
          </a:extLst>
        </xdr:cNvPr>
        <xdr:cNvSpPr/>
      </xdr:nvSpPr>
      <xdr:spPr>
        <a:xfrm>
          <a:off x="2857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191" name="フローチャート: 判断 190">
          <a:extLst>
            <a:ext uri="{FF2B5EF4-FFF2-40B4-BE49-F238E27FC236}">
              <a16:creationId xmlns:a16="http://schemas.microsoft.com/office/drawing/2014/main" id="{9B8BB6F3-914E-4887-B78B-1577E4A39D28}"/>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192" name="フローチャート: 判断 191">
          <a:extLst>
            <a:ext uri="{FF2B5EF4-FFF2-40B4-BE49-F238E27FC236}">
              <a16:creationId xmlns:a16="http://schemas.microsoft.com/office/drawing/2014/main" id="{B8F441CD-7024-4527-A55E-B246FC5BF32A}"/>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44B0B48A-8C0B-4146-A09C-EB948AED4D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5869F5DB-4F1E-45E0-80DA-3BE271F602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87857360-F905-4A9C-A129-56C8B31D15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AC977F5-2A9C-4567-A28A-F8B291EABB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6627A74C-CD9F-4BB1-961E-57ED7BAA2E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198" name="楕円 197">
          <a:extLst>
            <a:ext uri="{FF2B5EF4-FFF2-40B4-BE49-F238E27FC236}">
              <a16:creationId xmlns:a16="http://schemas.microsoft.com/office/drawing/2014/main" id="{DB400FE4-BC3D-4ECA-8BE2-DB43B5DE2A05}"/>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199" name="【福祉施設】&#10;有形固定資産減価償却率該当値テキスト">
          <a:extLst>
            <a:ext uri="{FF2B5EF4-FFF2-40B4-BE49-F238E27FC236}">
              <a16:creationId xmlns:a16="http://schemas.microsoft.com/office/drawing/2014/main" id="{DFBFAD9A-C70E-4593-8550-91B2E57B2AE9}"/>
            </a:ext>
          </a:extLst>
        </xdr:cNvPr>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60452</xdr:rowOff>
    </xdr:from>
    <xdr:to>
      <xdr:col>20</xdr:col>
      <xdr:colOff>38100</xdr:colOff>
      <xdr:row>82</xdr:row>
      <xdr:rowOff>162052</xdr:rowOff>
    </xdr:to>
    <xdr:sp macro="" textlink="">
      <xdr:nvSpPr>
        <xdr:cNvPr id="200" name="楕円 199">
          <a:extLst>
            <a:ext uri="{FF2B5EF4-FFF2-40B4-BE49-F238E27FC236}">
              <a16:creationId xmlns:a16="http://schemas.microsoft.com/office/drawing/2014/main" id="{7B5C87A8-5538-4548-98F2-3034080E068C}"/>
            </a:ext>
          </a:extLst>
        </xdr:cNvPr>
        <xdr:cNvSpPr/>
      </xdr:nvSpPr>
      <xdr:spPr>
        <a:xfrm>
          <a:off x="3746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111252</xdr:rowOff>
    </xdr:from>
    <xdr:to>
      <xdr:col>24</xdr:col>
      <xdr:colOff>63500</xdr:colOff>
      <xdr:row>82</xdr:row>
      <xdr:rowOff>163830</xdr:rowOff>
    </xdr:to>
    <xdr:cxnSp macro="">
      <xdr:nvCxnSpPr>
        <xdr:cNvPr id="201" name="直線コネクタ 200">
          <a:extLst>
            <a:ext uri="{FF2B5EF4-FFF2-40B4-BE49-F238E27FC236}">
              <a16:creationId xmlns:a16="http://schemas.microsoft.com/office/drawing/2014/main" id="{22C65E6B-DB88-4D47-B92E-237E54E35A9C}"/>
            </a:ext>
          </a:extLst>
        </xdr:cNvPr>
        <xdr:cNvCxnSpPr/>
      </xdr:nvCxnSpPr>
      <xdr:spPr>
        <a:xfrm>
          <a:off x="3797300" y="1417015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7874</xdr:rowOff>
    </xdr:from>
    <xdr:to>
      <xdr:col>15</xdr:col>
      <xdr:colOff>101600</xdr:colOff>
      <xdr:row>82</xdr:row>
      <xdr:rowOff>109474</xdr:rowOff>
    </xdr:to>
    <xdr:sp macro="" textlink="">
      <xdr:nvSpPr>
        <xdr:cNvPr id="202" name="楕円 201">
          <a:extLst>
            <a:ext uri="{FF2B5EF4-FFF2-40B4-BE49-F238E27FC236}">
              <a16:creationId xmlns:a16="http://schemas.microsoft.com/office/drawing/2014/main" id="{3021D34D-2011-42CB-AE04-AED422BF2D82}"/>
            </a:ext>
          </a:extLst>
        </xdr:cNvPr>
        <xdr:cNvSpPr/>
      </xdr:nvSpPr>
      <xdr:spPr>
        <a:xfrm>
          <a:off x="2857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58674</xdr:rowOff>
    </xdr:from>
    <xdr:to>
      <xdr:col>19</xdr:col>
      <xdr:colOff>177800</xdr:colOff>
      <xdr:row>82</xdr:row>
      <xdr:rowOff>111252</xdr:rowOff>
    </xdr:to>
    <xdr:cxnSp macro="">
      <xdr:nvCxnSpPr>
        <xdr:cNvPr id="203" name="直線コネクタ 202">
          <a:extLst>
            <a:ext uri="{FF2B5EF4-FFF2-40B4-BE49-F238E27FC236}">
              <a16:creationId xmlns:a16="http://schemas.microsoft.com/office/drawing/2014/main" id="{4EBCF318-CC37-4F82-AB12-AC631421CC41}"/>
            </a:ext>
          </a:extLst>
        </xdr:cNvPr>
        <xdr:cNvCxnSpPr/>
      </xdr:nvCxnSpPr>
      <xdr:spPr>
        <a:xfrm>
          <a:off x="2908300" y="141175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04" name="楕円 203">
          <a:extLst>
            <a:ext uri="{FF2B5EF4-FFF2-40B4-BE49-F238E27FC236}">
              <a16:creationId xmlns:a16="http://schemas.microsoft.com/office/drawing/2014/main" id="{42005832-39BD-4F1F-B14E-05E7BBD7CDE2}"/>
            </a:ext>
          </a:extLst>
        </xdr:cNvPr>
        <xdr:cNvSpPr/>
      </xdr:nvSpPr>
      <xdr:spPr>
        <a:xfrm>
          <a:off x="1968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24385</xdr:rowOff>
    </xdr:from>
    <xdr:to>
      <xdr:col>15</xdr:col>
      <xdr:colOff>50800</xdr:colOff>
      <xdr:row>82</xdr:row>
      <xdr:rowOff>58674</xdr:rowOff>
    </xdr:to>
    <xdr:cxnSp macro="">
      <xdr:nvCxnSpPr>
        <xdr:cNvPr id="205" name="直線コネクタ 204">
          <a:extLst>
            <a:ext uri="{FF2B5EF4-FFF2-40B4-BE49-F238E27FC236}">
              <a16:creationId xmlns:a16="http://schemas.microsoft.com/office/drawing/2014/main" id="{B4FBE5D5-4D97-40AB-BC7C-311CE386F335}"/>
            </a:ext>
          </a:extLst>
        </xdr:cNvPr>
        <xdr:cNvCxnSpPr/>
      </xdr:nvCxnSpPr>
      <xdr:spPr>
        <a:xfrm>
          <a:off x="2019300" y="1408328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33020</xdr:rowOff>
    </xdr:from>
    <xdr:to>
      <xdr:col>6</xdr:col>
      <xdr:colOff>38100</xdr:colOff>
      <xdr:row>79</xdr:row>
      <xdr:rowOff>134620</xdr:rowOff>
    </xdr:to>
    <xdr:sp macro="" textlink="">
      <xdr:nvSpPr>
        <xdr:cNvPr id="206" name="楕円 205">
          <a:extLst>
            <a:ext uri="{FF2B5EF4-FFF2-40B4-BE49-F238E27FC236}">
              <a16:creationId xmlns:a16="http://schemas.microsoft.com/office/drawing/2014/main" id="{ED017BAF-53F8-4FF2-A5E7-2C5D8C299E35}"/>
            </a:ext>
          </a:extLst>
        </xdr:cNvPr>
        <xdr:cNvSpPr/>
      </xdr:nvSpPr>
      <xdr:spPr>
        <a:xfrm>
          <a:off x="1079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83820</xdr:rowOff>
    </xdr:from>
    <xdr:to>
      <xdr:col>10</xdr:col>
      <xdr:colOff>114300</xdr:colOff>
      <xdr:row>82</xdr:row>
      <xdr:rowOff>24385</xdr:rowOff>
    </xdr:to>
    <xdr:cxnSp macro="">
      <xdr:nvCxnSpPr>
        <xdr:cNvPr id="207" name="直線コネクタ 206">
          <a:extLst>
            <a:ext uri="{FF2B5EF4-FFF2-40B4-BE49-F238E27FC236}">
              <a16:creationId xmlns:a16="http://schemas.microsoft.com/office/drawing/2014/main" id="{9C456BA5-53E2-4429-81F6-135E5134395D}"/>
            </a:ext>
          </a:extLst>
        </xdr:cNvPr>
        <xdr:cNvCxnSpPr/>
      </xdr:nvCxnSpPr>
      <xdr:spPr>
        <a:xfrm>
          <a:off x="1130300" y="13628370"/>
          <a:ext cx="889000" cy="4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68851</xdr:rowOff>
    </xdr:from>
    <xdr:ext cx="405111" cy="259045"/>
    <xdr:sp macro="" textlink="">
      <xdr:nvSpPr>
        <xdr:cNvPr id="208" name="n_1aveValue【福祉施設】&#10;有形固定資産減価償却率">
          <a:extLst>
            <a:ext uri="{FF2B5EF4-FFF2-40B4-BE49-F238E27FC236}">
              <a16:creationId xmlns:a16="http://schemas.microsoft.com/office/drawing/2014/main" id="{8B1F6368-C684-415F-A0D6-3D022E379AE2}"/>
            </a:ext>
          </a:extLst>
        </xdr:cNvPr>
        <xdr:cNvSpPr txBox="1"/>
      </xdr:nvSpPr>
      <xdr:spPr>
        <a:xfrm>
          <a:off x="35820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126001</xdr:rowOff>
    </xdr:from>
    <xdr:ext cx="405111" cy="259045"/>
    <xdr:sp macro="" textlink="">
      <xdr:nvSpPr>
        <xdr:cNvPr id="209" name="n_2aveValue【福祉施設】&#10;有形固定資産減価償却率">
          <a:extLst>
            <a:ext uri="{FF2B5EF4-FFF2-40B4-BE49-F238E27FC236}">
              <a16:creationId xmlns:a16="http://schemas.microsoft.com/office/drawing/2014/main" id="{95718B2E-05F6-4781-8791-68ECC34770EE}"/>
            </a:ext>
          </a:extLst>
        </xdr:cNvPr>
        <xdr:cNvSpPr txBox="1"/>
      </xdr:nvSpPr>
      <xdr:spPr>
        <a:xfrm>
          <a:off x="2705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210" name="n_3aveValue【福祉施設】&#10;有形固定資産減価償却率">
          <a:extLst>
            <a:ext uri="{FF2B5EF4-FFF2-40B4-BE49-F238E27FC236}">
              <a16:creationId xmlns:a16="http://schemas.microsoft.com/office/drawing/2014/main" id="{B7735E9D-DF23-46FC-BD08-587F2F63FB50}"/>
            </a:ext>
          </a:extLst>
        </xdr:cNvPr>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211" name="n_4aveValue【福祉施設】&#10;有形固定資産減価償却率">
          <a:extLst>
            <a:ext uri="{FF2B5EF4-FFF2-40B4-BE49-F238E27FC236}">
              <a16:creationId xmlns:a16="http://schemas.microsoft.com/office/drawing/2014/main" id="{A3A0B14A-8028-48DA-86B2-6F56CF696F4D}"/>
            </a:ext>
          </a:extLst>
        </xdr:cNvPr>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153179</xdr:rowOff>
    </xdr:from>
    <xdr:ext cx="405111" cy="259045"/>
    <xdr:sp macro="" textlink="">
      <xdr:nvSpPr>
        <xdr:cNvPr id="212" name="n_1mainValue【福祉施設】&#10;有形固定資産減価償却率">
          <a:extLst>
            <a:ext uri="{FF2B5EF4-FFF2-40B4-BE49-F238E27FC236}">
              <a16:creationId xmlns:a16="http://schemas.microsoft.com/office/drawing/2014/main" id="{A76A3A85-DB99-4B76-9626-1F35A25425AD}"/>
            </a:ext>
          </a:extLst>
        </xdr:cNvPr>
        <xdr:cNvSpPr txBox="1"/>
      </xdr:nvSpPr>
      <xdr:spPr>
        <a:xfrm>
          <a:off x="3582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100601</xdr:rowOff>
    </xdr:from>
    <xdr:ext cx="405111" cy="259045"/>
    <xdr:sp macro="" textlink="">
      <xdr:nvSpPr>
        <xdr:cNvPr id="213" name="n_2mainValue【福祉施設】&#10;有形固定資産減価償却率">
          <a:extLst>
            <a:ext uri="{FF2B5EF4-FFF2-40B4-BE49-F238E27FC236}">
              <a16:creationId xmlns:a16="http://schemas.microsoft.com/office/drawing/2014/main" id="{F01A42A8-AD79-4FD4-8A62-0E388CC59E74}"/>
            </a:ext>
          </a:extLst>
        </xdr:cNvPr>
        <xdr:cNvSpPr txBox="1"/>
      </xdr:nvSpPr>
      <xdr:spPr>
        <a:xfrm>
          <a:off x="27057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66312</xdr:rowOff>
    </xdr:from>
    <xdr:ext cx="405111" cy="259045"/>
    <xdr:sp macro="" textlink="">
      <xdr:nvSpPr>
        <xdr:cNvPr id="214" name="n_3mainValue【福祉施設】&#10;有形固定資産減価償却率">
          <a:extLst>
            <a:ext uri="{FF2B5EF4-FFF2-40B4-BE49-F238E27FC236}">
              <a16:creationId xmlns:a16="http://schemas.microsoft.com/office/drawing/2014/main" id="{A87F59B7-23F7-47F6-8FD2-26D791DB2AE1}"/>
            </a:ext>
          </a:extLst>
        </xdr:cNvPr>
        <xdr:cNvSpPr txBox="1"/>
      </xdr:nvSpPr>
      <xdr:spPr>
        <a:xfrm>
          <a:off x="1816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215" name="n_4mainValue【福祉施設】&#10;有形固定資産減価償却率">
          <a:extLst>
            <a:ext uri="{FF2B5EF4-FFF2-40B4-BE49-F238E27FC236}">
              <a16:creationId xmlns:a16="http://schemas.microsoft.com/office/drawing/2014/main" id="{AED3BC70-9F59-4EBF-9F5C-BD575F2C3FF0}"/>
            </a:ext>
          </a:extLst>
        </xdr:cNvPr>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1D793C05-C96F-4BC1-9D5A-B926B53364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555E7D6A-9770-4F65-8EED-D6E6D49F36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EFB9CD79-46EE-4348-9258-7832D8D19C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05067EAC-715F-40E1-8403-3CBC810BE9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4F39AF5F-B75A-458A-9739-792DAC7715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9E9EC890-0CED-4F4D-B8E9-A3C08F0DB1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C3D7B0C2-8AA0-4C7F-AFBA-E7CE6A2DA8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BB69C46D-F386-441D-A651-59E9E0C04A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9EE2FC8A-6154-435D-B748-78D1367BF39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D87D42B9-2044-4CD9-BE44-E80ED25F48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a:extLst>
            <a:ext uri="{FF2B5EF4-FFF2-40B4-BE49-F238E27FC236}">
              <a16:creationId xmlns:a16="http://schemas.microsoft.com/office/drawing/2014/main" id="{E8D506F4-5830-41F4-B0A8-F60426298E3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a:extLst>
            <a:ext uri="{FF2B5EF4-FFF2-40B4-BE49-F238E27FC236}">
              <a16:creationId xmlns:a16="http://schemas.microsoft.com/office/drawing/2014/main" id="{9EEBBEDD-CB83-49F6-B109-D03E86E428C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8C089A83-6D09-448C-9BEB-3BEBF45E485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22C7CCB0-6095-467D-BA5F-85645C7E5E5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a:extLst>
            <a:ext uri="{FF2B5EF4-FFF2-40B4-BE49-F238E27FC236}">
              <a16:creationId xmlns:a16="http://schemas.microsoft.com/office/drawing/2014/main" id="{9CBDB94A-DBFA-4119-A3DB-0E804D61252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a:extLst>
            <a:ext uri="{FF2B5EF4-FFF2-40B4-BE49-F238E27FC236}">
              <a16:creationId xmlns:a16="http://schemas.microsoft.com/office/drawing/2014/main" id="{5446023D-0915-4915-BE0C-22986BBCF48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a:extLst>
            <a:ext uri="{FF2B5EF4-FFF2-40B4-BE49-F238E27FC236}">
              <a16:creationId xmlns:a16="http://schemas.microsoft.com/office/drawing/2014/main" id="{4874352D-1A7C-4F46-9009-8BC128F4593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a:extLst>
            <a:ext uri="{FF2B5EF4-FFF2-40B4-BE49-F238E27FC236}">
              <a16:creationId xmlns:a16="http://schemas.microsoft.com/office/drawing/2014/main" id="{EEA4BA3E-6518-4ECE-8CE2-0B8E92BF498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a:extLst>
            <a:ext uri="{FF2B5EF4-FFF2-40B4-BE49-F238E27FC236}">
              <a16:creationId xmlns:a16="http://schemas.microsoft.com/office/drawing/2014/main" id="{56032A11-1549-4FFF-8678-7B5DA219713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a:extLst>
            <a:ext uri="{FF2B5EF4-FFF2-40B4-BE49-F238E27FC236}">
              <a16:creationId xmlns:a16="http://schemas.microsoft.com/office/drawing/2014/main" id="{844ACF15-4D50-4F15-ABD8-73D6F7BC601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5D72F2DC-8FCD-4B22-B203-9BE03EDD68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25CA1BCF-BCDA-48CE-8B48-1534A661DC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6236B181-41CF-482A-A87E-C17C95FBF8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105411</xdr:rowOff>
    </xdr:from>
    <xdr:to>
      <xdr:col>54</xdr:col>
      <xdr:colOff>189865</xdr:colOff>
      <xdr:row>86</xdr:row>
      <xdr:rowOff>87630</xdr:rowOff>
    </xdr:to>
    <xdr:cxnSp macro="">
      <xdr:nvCxnSpPr>
        <xdr:cNvPr id="239" name="直線コネクタ 238">
          <a:extLst>
            <a:ext uri="{FF2B5EF4-FFF2-40B4-BE49-F238E27FC236}">
              <a16:creationId xmlns:a16="http://schemas.microsoft.com/office/drawing/2014/main" id="{4ECBE42E-E1C8-42C7-B3B2-2068451C0309}"/>
            </a:ext>
          </a:extLst>
        </xdr:cNvPr>
        <xdr:cNvCxnSpPr/>
      </xdr:nvCxnSpPr>
      <xdr:spPr>
        <a:xfrm flipV="1">
          <a:off x="10476865" y="13478511"/>
          <a:ext cx="0" cy="1353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0" name="【福祉施設】&#10;一人当たり面積最小値テキスト">
          <a:extLst>
            <a:ext uri="{FF2B5EF4-FFF2-40B4-BE49-F238E27FC236}">
              <a16:creationId xmlns:a16="http://schemas.microsoft.com/office/drawing/2014/main" id="{8E5E4E30-15DA-44BF-983C-C4E4DBE3D2F1}"/>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1" name="直線コネクタ 240">
          <a:extLst>
            <a:ext uri="{FF2B5EF4-FFF2-40B4-BE49-F238E27FC236}">
              <a16:creationId xmlns:a16="http://schemas.microsoft.com/office/drawing/2014/main" id="{13856772-3B5A-4110-9173-A65F0F054663}"/>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52088</xdr:rowOff>
    </xdr:from>
    <xdr:ext cx="469744" cy="259045"/>
    <xdr:sp macro="" textlink="">
      <xdr:nvSpPr>
        <xdr:cNvPr id="242" name="【福祉施設】&#10;一人当たり面積最大値テキスト">
          <a:extLst>
            <a:ext uri="{FF2B5EF4-FFF2-40B4-BE49-F238E27FC236}">
              <a16:creationId xmlns:a16="http://schemas.microsoft.com/office/drawing/2014/main" id="{A9FD929C-50F5-477B-A9E6-2D59E935AC61}"/>
            </a:ext>
          </a:extLst>
        </xdr:cNvPr>
        <xdr:cNvSpPr txBox="1"/>
      </xdr:nvSpPr>
      <xdr:spPr>
        <a:xfrm>
          <a:off x="10515600" y="1325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105411</xdr:rowOff>
    </xdr:from>
    <xdr:to>
      <xdr:col>55</xdr:col>
      <xdr:colOff>88900</xdr:colOff>
      <xdr:row>78</xdr:row>
      <xdr:rowOff>105411</xdr:rowOff>
    </xdr:to>
    <xdr:cxnSp macro="">
      <xdr:nvCxnSpPr>
        <xdr:cNvPr id="243" name="直線コネクタ 242">
          <a:extLst>
            <a:ext uri="{FF2B5EF4-FFF2-40B4-BE49-F238E27FC236}">
              <a16:creationId xmlns:a16="http://schemas.microsoft.com/office/drawing/2014/main" id="{D3DD1FD0-E71E-4178-B2ED-3EE3A5E86869}"/>
            </a:ext>
          </a:extLst>
        </xdr:cNvPr>
        <xdr:cNvCxnSpPr/>
      </xdr:nvCxnSpPr>
      <xdr:spPr>
        <a:xfrm>
          <a:off x="10388600" y="1347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64788</xdr:rowOff>
    </xdr:from>
    <xdr:ext cx="469744" cy="259045"/>
    <xdr:sp macro="" textlink="">
      <xdr:nvSpPr>
        <xdr:cNvPr id="244" name="【福祉施設】&#10;一人当たり面積平均値テキスト">
          <a:extLst>
            <a:ext uri="{FF2B5EF4-FFF2-40B4-BE49-F238E27FC236}">
              <a16:creationId xmlns:a16="http://schemas.microsoft.com/office/drawing/2014/main" id="{EA5B0E53-F4FB-463F-91B6-A7B2F34A2B9F}"/>
            </a:ext>
          </a:extLst>
        </xdr:cNvPr>
        <xdr:cNvSpPr txBox="1"/>
      </xdr:nvSpPr>
      <xdr:spPr>
        <a:xfrm>
          <a:off x="10515600" y="1429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41911</xdr:rowOff>
    </xdr:from>
    <xdr:to>
      <xdr:col>55</xdr:col>
      <xdr:colOff>50800</xdr:colOff>
      <xdr:row>84</xdr:row>
      <xdr:rowOff>143511</xdr:rowOff>
    </xdr:to>
    <xdr:sp macro="" textlink="">
      <xdr:nvSpPr>
        <xdr:cNvPr id="245" name="フローチャート: 判断 244">
          <a:extLst>
            <a:ext uri="{FF2B5EF4-FFF2-40B4-BE49-F238E27FC236}">
              <a16:creationId xmlns:a16="http://schemas.microsoft.com/office/drawing/2014/main" id="{614908C2-A870-4D64-BA2C-6AC5D2264AE4}"/>
            </a:ext>
          </a:extLst>
        </xdr:cNvPr>
        <xdr:cNvSpPr/>
      </xdr:nvSpPr>
      <xdr:spPr>
        <a:xfrm>
          <a:off x="104267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6" name="フローチャート: 判断 245">
          <a:extLst>
            <a:ext uri="{FF2B5EF4-FFF2-40B4-BE49-F238E27FC236}">
              <a16:creationId xmlns:a16="http://schemas.microsoft.com/office/drawing/2014/main" id="{B139DB0E-AD67-4585-A0AA-DB0CEFDA608A}"/>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24130</xdr:rowOff>
    </xdr:from>
    <xdr:to>
      <xdr:col>46</xdr:col>
      <xdr:colOff>38100</xdr:colOff>
      <xdr:row>84</xdr:row>
      <xdr:rowOff>125730</xdr:rowOff>
    </xdr:to>
    <xdr:sp macro="" textlink="">
      <xdr:nvSpPr>
        <xdr:cNvPr id="247" name="フローチャート: 判断 246">
          <a:extLst>
            <a:ext uri="{FF2B5EF4-FFF2-40B4-BE49-F238E27FC236}">
              <a16:creationId xmlns:a16="http://schemas.microsoft.com/office/drawing/2014/main" id="{20EB0A0E-BF61-4D5B-A745-A737759BBD06}"/>
            </a:ext>
          </a:extLst>
        </xdr:cNvPr>
        <xdr:cNvSpPr/>
      </xdr:nvSpPr>
      <xdr:spPr>
        <a:xfrm>
          <a:off x="8699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57150</xdr:rowOff>
    </xdr:from>
    <xdr:to>
      <xdr:col>41</xdr:col>
      <xdr:colOff>101600</xdr:colOff>
      <xdr:row>84</xdr:row>
      <xdr:rowOff>158750</xdr:rowOff>
    </xdr:to>
    <xdr:sp macro="" textlink="">
      <xdr:nvSpPr>
        <xdr:cNvPr id="248" name="フローチャート: 判断 247">
          <a:extLst>
            <a:ext uri="{FF2B5EF4-FFF2-40B4-BE49-F238E27FC236}">
              <a16:creationId xmlns:a16="http://schemas.microsoft.com/office/drawing/2014/main" id="{5465B218-F898-4D79-A465-F23ED5A680B5}"/>
            </a:ext>
          </a:extLst>
        </xdr:cNvPr>
        <xdr:cNvSpPr/>
      </xdr:nvSpPr>
      <xdr:spPr>
        <a:xfrm>
          <a:off x="7810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40639</xdr:rowOff>
    </xdr:from>
    <xdr:to>
      <xdr:col>36</xdr:col>
      <xdr:colOff>165100</xdr:colOff>
      <xdr:row>84</xdr:row>
      <xdr:rowOff>142239</xdr:rowOff>
    </xdr:to>
    <xdr:sp macro="" textlink="">
      <xdr:nvSpPr>
        <xdr:cNvPr id="249" name="フローチャート: 判断 248">
          <a:extLst>
            <a:ext uri="{FF2B5EF4-FFF2-40B4-BE49-F238E27FC236}">
              <a16:creationId xmlns:a16="http://schemas.microsoft.com/office/drawing/2014/main" id="{627F1CD0-C1D8-4B86-97FB-10753EEA38BC}"/>
            </a:ext>
          </a:extLst>
        </xdr:cNvPr>
        <xdr:cNvSpPr/>
      </xdr:nvSpPr>
      <xdr:spPr>
        <a:xfrm>
          <a:off x="6921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3E5B17C0-A2EF-4F23-92A5-1E66909FB6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90AC98C-1382-477B-9742-8CEA2A9CA4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E5E2994-9BDF-4B0D-A06E-D7EDD42CA9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8EB01653-29A2-40DE-BD0D-03C3E3F1571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9E1DA04-183D-46E1-8DC3-DA8109ABE5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255" name="楕円 254">
          <a:extLst>
            <a:ext uri="{FF2B5EF4-FFF2-40B4-BE49-F238E27FC236}">
              <a16:creationId xmlns:a16="http://schemas.microsoft.com/office/drawing/2014/main" id="{2EF97641-1D20-43C7-831E-2E7197566945}"/>
            </a:ext>
          </a:extLst>
        </xdr:cNvPr>
        <xdr:cNvSpPr/>
      </xdr:nvSpPr>
      <xdr:spPr>
        <a:xfrm>
          <a:off x="104267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6366</xdr:rowOff>
    </xdr:from>
    <xdr:ext cx="469744" cy="259045"/>
    <xdr:sp macro="" textlink="">
      <xdr:nvSpPr>
        <xdr:cNvPr id="256" name="【福祉施設】&#10;一人当たり面積該当値テキスト">
          <a:extLst>
            <a:ext uri="{FF2B5EF4-FFF2-40B4-BE49-F238E27FC236}">
              <a16:creationId xmlns:a16="http://schemas.microsoft.com/office/drawing/2014/main" id="{2FFF8D91-39E1-42E1-AD02-1BF0CBADFE13}"/>
            </a:ext>
          </a:extLst>
        </xdr:cNvPr>
        <xdr:cNvSpPr txBox="1"/>
      </xdr:nvSpPr>
      <xdr:spPr>
        <a:xfrm>
          <a:off x="10515600" y="1457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95250</xdr:rowOff>
    </xdr:from>
    <xdr:to>
      <xdr:col>50</xdr:col>
      <xdr:colOff>165100</xdr:colOff>
      <xdr:row>86</xdr:row>
      <xdr:rowOff>25400</xdr:rowOff>
    </xdr:to>
    <xdr:sp macro="" textlink="">
      <xdr:nvSpPr>
        <xdr:cNvPr id="257" name="楕円 256">
          <a:extLst>
            <a:ext uri="{FF2B5EF4-FFF2-40B4-BE49-F238E27FC236}">
              <a16:creationId xmlns:a16="http://schemas.microsoft.com/office/drawing/2014/main" id="{21BFDE85-BD3E-4940-870F-1089A250BC9D}"/>
            </a:ext>
          </a:extLst>
        </xdr:cNvPr>
        <xdr:cNvSpPr/>
      </xdr:nvSpPr>
      <xdr:spPr>
        <a:xfrm>
          <a:off x="9588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142239</xdr:rowOff>
    </xdr:from>
    <xdr:to>
      <xdr:col>55</xdr:col>
      <xdr:colOff>0</xdr:colOff>
      <xdr:row>85</xdr:row>
      <xdr:rowOff>146050</xdr:rowOff>
    </xdr:to>
    <xdr:cxnSp macro="">
      <xdr:nvCxnSpPr>
        <xdr:cNvPr id="258" name="直線コネクタ 257">
          <a:extLst>
            <a:ext uri="{FF2B5EF4-FFF2-40B4-BE49-F238E27FC236}">
              <a16:creationId xmlns:a16="http://schemas.microsoft.com/office/drawing/2014/main" id="{C717287F-99CF-4A6C-B7D0-F9E7302FD19C}"/>
            </a:ext>
          </a:extLst>
        </xdr:cNvPr>
        <xdr:cNvCxnSpPr/>
      </xdr:nvCxnSpPr>
      <xdr:spPr>
        <a:xfrm flipV="1">
          <a:off x="9639300" y="147154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99061</xdr:rowOff>
    </xdr:from>
    <xdr:to>
      <xdr:col>46</xdr:col>
      <xdr:colOff>38100</xdr:colOff>
      <xdr:row>86</xdr:row>
      <xdr:rowOff>29211</xdr:rowOff>
    </xdr:to>
    <xdr:sp macro="" textlink="">
      <xdr:nvSpPr>
        <xdr:cNvPr id="259" name="楕円 258">
          <a:extLst>
            <a:ext uri="{FF2B5EF4-FFF2-40B4-BE49-F238E27FC236}">
              <a16:creationId xmlns:a16="http://schemas.microsoft.com/office/drawing/2014/main" id="{2794636A-3645-4760-A52C-897A36B8A717}"/>
            </a:ext>
          </a:extLst>
        </xdr:cNvPr>
        <xdr:cNvSpPr/>
      </xdr:nvSpPr>
      <xdr:spPr>
        <a:xfrm>
          <a:off x="86995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146050</xdr:rowOff>
    </xdr:from>
    <xdr:to>
      <xdr:col>50</xdr:col>
      <xdr:colOff>114300</xdr:colOff>
      <xdr:row>85</xdr:row>
      <xdr:rowOff>149861</xdr:rowOff>
    </xdr:to>
    <xdr:cxnSp macro="">
      <xdr:nvCxnSpPr>
        <xdr:cNvPr id="260" name="直線コネクタ 259">
          <a:extLst>
            <a:ext uri="{FF2B5EF4-FFF2-40B4-BE49-F238E27FC236}">
              <a16:creationId xmlns:a16="http://schemas.microsoft.com/office/drawing/2014/main" id="{94DA8C38-5DDE-42B8-8917-831ACF0241EC}"/>
            </a:ext>
          </a:extLst>
        </xdr:cNvPr>
        <xdr:cNvCxnSpPr/>
      </xdr:nvCxnSpPr>
      <xdr:spPr>
        <a:xfrm flipV="1">
          <a:off x="8750300" y="14719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104139</xdr:rowOff>
    </xdr:from>
    <xdr:to>
      <xdr:col>41</xdr:col>
      <xdr:colOff>101600</xdr:colOff>
      <xdr:row>86</xdr:row>
      <xdr:rowOff>34289</xdr:rowOff>
    </xdr:to>
    <xdr:sp macro="" textlink="">
      <xdr:nvSpPr>
        <xdr:cNvPr id="261" name="楕円 260">
          <a:extLst>
            <a:ext uri="{FF2B5EF4-FFF2-40B4-BE49-F238E27FC236}">
              <a16:creationId xmlns:a16="http://schemas.microsoft.com/office/drawing/2014/main" id="{204473D4-A7AF-40AC-83BA-40B09E2456E6}"/>
            </a:ext>
          </a:extLst>
        </xdr:cNvPr>
        <xdr:cNvSpPr/>
      </xdr:nvSpPr>
      <xdr:spPr>
        <a:xfrm>
          <a:off x="7810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149861</xdr:rowOff>
    </xdr:from>
    <xdr:to>
      <xdr:col>45</xdr:col>
      <xdr:colOff>177800</xdr:colOff>
      <xdr:row>85</xdr:row>
      <xdr:rowOff>154939</xdr:rowOff>
    </xdr:to>
    <xdr:cxnSp macro="">
      <xdr:nvCxnSpPr>
        <xdr:cNvPr id="262" name="直線コネクタ 261">
          <a:extLst>
            <a:ext uri="{FF2B5EF4-FFF2-40B4-BE49-F238E27FC236}">
              <a16:creationId xmlns:a16="http://schemas.microsoft.com/office/drawing/2014/main" id="{24E86B3C-9374-4F37-861C-268418E20467}"/>
            </a:ext>
          </a:extLst>
        </xdr:cNvPr>
        <xdr:cNvCxnSpPr/>
      </xdr:nvCxnSpPr>
      <xdr:spPr>
        <a:xfrm flipV="1">
          <a:off x="7861300" y="147231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115570</xdr:rowOff>
    </xdr:from>
    <xdr:to>
      <xdr:col>36</xdr:col>
      <xdr:colOff>165100</xdr:colOff>
      <xdr:row>86</xdr:row>
      <xdr:rowOff>45720</xdr:rowOff>
    </xdr:to>
    <xdr:sp macro="" textlink="">
      <xdr:nvSpPr>
        <xdr:cNvPr id="263" name="楕円 262">
          <a:extLst>
            <a:ext uri="{FF2B5EF4-FFF2-40B4-BE49-F238E27FC236}">
              <a16:creationId xmlns:a16="http://schemas.microsoft.com/office/drawing/2014/main" id="{F94D96D4-1BE6-4A07-B439-8B3A32B7947A}"/>
            </a:ext>
          </a:extLst>
        </xdr:cNvPr>
        <xdr:cNvSpPr/>
      </xdr:nvSpPr>
      <xdr:spPr>
        <a:xfrm>
          <a:off x="6921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154939</xdr:rowOff>
    </xdr:from>
    <xdr:to>
      <xdr:col>41</xdr:col>
      <xdr:colOff>50800</xdr:colOff>
      <xdr:row>85</xdr:row>
      <xdr:rowOff>166370</xdr:rowOff>
    </xdr:to>
    <xdr:cxnSp macro="">
      <xdr:nvCxnSpPr>
        <xdr:cNvPr id="264" name="直線コネクタ 263">
          <a:extLst>
            <a:ext uri="{FF2B5EF4-FFF2-40B4-BE49-F238E27FC236}">
              <a16:creationId xmlns:a16="http://schemas.microsoft.com/office/drawing/2014/main" id="{57AAC202-5673-419D-BF66-5CA0514548AD}"/>
            </a:ext>
          </a:extLst>
        </xdr:cNvPr>
        <xdr:cNvCxnSpPr/>
      </xdr:nvCxnSpPr>
      <xdr:spPr>
        <a:xfrm flipV="1">
          <a:off x="6972300" y="14728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5" name="n_1aveValue【福祉施設】&#10;一人当たり面積">
          <a:extLst>
            <a:ext uri="{FF2B5EF4-FFF2-40B4-BE49-F238E27FC236}">
              <a16:creationId xmlns:a16="http://schemas.microsoft.com/office/drawing/2014/main" id="{42922F19-DF0D-4975-93B0-18818D32FBFE}"/>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142257</xdr:rowOff>
    </xdr:from>
    <xdr:ext cx="469744" cy="259045"/>
    <xdr:sp macro="" textlink="">
      <xdr:nvSpPr>
        <xdr:cNvPr id="266" name="n_2aveValue【福祉施設】&#10;一人当たり面積">
          <a:extLst>
            <a:ext uri="{FF2B5EF4-FFF2-40B4-BE49-F238E27FC236}">
              <a16:creationId xmlns:a16="http://schemas.microsoft.com/office/drawing/2014/main" id="{21D486E3-EE1E-4418-9889-2C689480DB95}"/>
            </a:ext>
          </a:extLst>
        </xdr:cNvPr>
        <xdr:cNvSpPr txBox="1"/>
      </xdr:nvSpPr>
      <xdr:spPr>
        <a:xfrm>
          <a:off x="8515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3827</xdr:rowOff>
    </xdr:from>
    <xdr:ext cx="469744" cy="259045"/>
    <xdr:sp macro="" textlink="">
      <xdr:nvSpPr>
        <xdr:cNvPr id="267" name="n_3aveValue【福祉施設】&#10;一人当たり面積">
          <a:extLst>
            <a:ext uri="{FF2B5EF4-FFF2-40B4-BE49-F238E27FC236}">
              <a16:creationId xmlns:a16="http://schemas.microsoft.com/office/drawing/2014/main" id="{288EE74E-8C19-4258-ABF5-3F1535172707}"/>
            </a:ext>
          </a:extLst>
        </xdr:cNvPr>
        <xdr:cNvSpPr txBox="1"/>
      </xdr:nvSpPr>
      <xdr:spPr>
        <a:xfrm>
          <a:off x="7626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158766</xdr:rowOff>
    </xdr:from>
    <xdr:ext cx="469744" cy="259045"/>
    <xdr:sp macro="" textlink="">
      <xdr:nvSpPr>
        <xdr:cNvPr id="268" name="n_4aveValue【福祉施設】&#10;一人当たり面積">
          <a:extLst>
            <a:ext uri="{FF2B5EF4-FFF2-40B4-BE49-F238E27FC236}">
              <a16:creationId xmlns:a16="http://schemas.microsoft.com/office/drawing/2014/main" id="{C0ACF81E-E8C9-45A6-B443-7D977E83861A}"/>
            </a:ext>
          </a:extLst>
        </xdr:cNvPr>
        <xdr:cNvSpPr txBox="1"/>
      </xdr:nvSpPr>
      <xdr:spPr>
        <a:xfrm>
          <a:off x="6737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16527</xdr:rowOff>
    </xdr:from>
    <xdr:ext cx="469744" cy="259045"/>
    <xdr:sp macro="" textlink="">
      <xdr:nvSpPr>
        <xdr:cNvPr id="269" name="n_1mainValue【福祉施設】&#10;一人当たり面積">
          <a:extLst>
            <a:ext uri="{FF2B5EF4-FFF2-40B4-BE49-F238E27FC236}">
              <a16:creationId xmlns:a16="http://schemas.microsoft.com/office/drawing/2014/main" id="{ED4DBCDB-C7A7-45DE-BAC1-5D7AB4A40000}"/>
            </a:ext>
          </a:extLst>
        </xdr:cNvPr>
        <xdr:cNvSpPr txBox="1"/>
      </xdr:nvSpPr>
      <xdr:spPr>
        <a:xfrm>
          <a:off x="9391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20338</xdr:rowOff>
    </xdr:from>
    <xdr:ext cx="469744" cy="259045"/>
    <xdr:sp macro="" textlink="">
      <xdr:nvSpPr>
        <xdr:cNvPr id="270" name="n_2mainValue【福祉施設】&#10;一人当たり面積">
          <a:extLst>
            <a:ext uri="{FF2B5EF4-FFF2-40B4-BE49-F238E27FC236}">
              <a16:creationId xmlns:a16="http://schemas.microsoft.com/office/drawing/2014/main" id="{FDC37774-BE61-44BB-87F2-77BF90B6A32F}"/>
            </a:ext>
          </a:extLst>
        </xdr:cNvPr>
        <xdr:cNvSpPr txBox="1"/>
      </xdr:nvSpPr>
      <xdr:spPr>
        <a:xfrm>
          <a:off x="85154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25416</xdr:rowOff>
    </xdr:from>
    <xdr:ext cx="469744" cy="259045"/>
    <xdr:sp macro="" textlink="">
      <xdr:nvSpPr>
        <xdr:cNvPr id="271" name="n_3mainValue【福祉施設】&#10;一人当たり面積">
          <a:extLst>
            <a:ext uri="{FF2B5EF4-FFF2-40B4-BE49-F238E27FC236}">
              <a16:creationId xmlns:a16="http://schemas.microsoft.com/office/drawing/2014/main" id="{4A25510A-CB07-45AF-9F84-F558550B840E}"/>
            </a:ext>
          </a:extLst>
        </xdr:cNvPr>
        <xdr:cNvSpPr txBox="1"/>
      </xdr:nvSpPr>
      <xdr:spPr>
        <a:xfrm>
          <a:off x="7626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36847</xdr:rowOff>
    </xdr:from>
    <xdr:ext cx="469744" cy="259045"/>
    <xdr:sp macro="" textlink="">
      <xdr:nvSpPr>
        <xdr:cNvPr id="272" name="n_4mainValue【福祉施設】&#10;一人当たり面積">
          <a:extLst>
            <a:ext uri="{FF2B5EF4-FFF2-40B4-BE49-F238E27FC236}">
              <a16:creationId xmlns:a16="http://schemas.microsoft.com/office/drawing/2014/main" id="{CBBF7D94-DBE7-4326-8AC7-4CE3564C1E7A}"/>
            </a:ext>
          </a:extLst>
        </xdr:cNvPr>
        <xdr:cNvSpPr txBox="1"/>
      </xdr:nvSpPr>
      <xdr:spPr>
        <a:xfrm>
          <a:off x="6737427" y="147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EB6D20B6-DFD0-4463-A3E7-85AE007FBC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F5857ABA-4933-47CA-84AA-E288D638D4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2F1B2EC8-D565-41F4-87D9-BCCF51220A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DED30502-2973-42BF-9BB1-6D9551C70E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E71B0529-991E-4FEA-A756-5D94BE0B68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A5DCD3AC-9886-441B-A232-D2FD223BE5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C8A860C1-1052-4020-8408-5CEA79281A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EBAED815-E4AE-422A-A121-93A8FAB913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1" name="テキスト ボックス 280">
          <a:extLst>
            <a:ext uri="{FF2B5EF4-FFF2-40B4-BE49-F238E27FC236}">
              <a16:creationId xmlns:a16="http://schemas.microsoft.com/office/drawing/2014/main" id="{E39A28B1-1134-42BA-99C6-4065297EFBA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2" name="直線コネクタ 281">
          <a:extLst>
            <a:ext uri="{FF2B5EF4-FFF2-40B4-BE49-F238E27FC236}">
              <a16:creationId xmlns:a16="http://schemas.microsoft.com/office/drawing/2014/main" id="{E1AE3E89-E562-4DBD-AE13-66499EB258A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3" name="テキスト ボックス 282">
          <a:extLst>
            <a:ext uri="{FF2B5EF4-FFF2-40B4-BE49-F238E27FC236}">
              <a16:creationId xmlns:a16="http://schemas.microsoft.com/office/drawing/2014/main" id="{7520EDAB-CD94-46E2-BB5A-C8720867D0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4" name="直線コネクタ 283">
          <a:extLst>
            <a:ext uri="{FF2B5EF4-FFF2-40B4-BE49-F238E27FC236}">
              <a16:creationId xmlns:a16="http://schemas.microsoft.com/office/drawing/2014/main" id="{464E3A1F-478B-463E-8958-60D4306673F8}"/>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5" name="テキスト ボックス 284">
          <a:extLst>
            <a:ext uri="{FF2B5EF4-FFF2-40B4-BE49-F238E27FC236}">
              <a16:creationId xmlns:a16="http://schemas.microsoft.com/office/drawing/2014/main" id="{152D7398-702B-4D45-8CC7-4432562DDA2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6" name="直線コネクタ 285">
          <a:extLst>
            <a:ext uri="{FF2B5EF4-FFF2-40B4-BE49-F238E27FC236}">
              <a16:creationId xmlns:a16="http://schemas.microsoft.com/office/drawing/2014/main" id="{503EC86C-10DC-4FAC-80EF-5ABDB14E282D}"/>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7" name="テキスト ボックス 286">
          <a:extLst>
            <a:ext uri="{FF2B5EF4-FFF2-40B4-BE49-F238E27FC236}">
              <a16:creationId xmlns:a16="http://schemas.microsoft.com/office/drawing/2014/main" id="{90A2E3CE-DFA5-4B6C-B120-503104DC3625}"/>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8" name="直線コネクタ 287">
          <a:extLst>
            <a:ext uri="{FF2B5EF4-FFF2-40B4-BE49-F238E27FC236}">
              <a16:creationId xmlns:a16="http://schemas.microsoft.com/office/drawing/2014/main" id="{FF5D3ED2-32E4-45A5-B148-3D5C9468AB62}"/>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89" name="テキスト ボックス 288">
          <a:extLst>
            <a:ext uri="{FF2B5EF4-FFF2-40B4-BE49-F238E27FC236}">
              <a16:creationId xmlns:a16="http://schemas.microsoft.com/office/drawing/2014/main" id="{8FB0BA0F-B8C4-4BE7-B21F-FC0B4892F68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0" name="直線コネクタ 289">
          <a:extLst>
            <a:ext uri="{FF2B5EF4-FFF2-40B4-BE49-F238E27FC236}">
              <a16:creationId xmlns:a16="http://schemas.microsoft.com/office/drawing/2014/main" id="{8BA79E5D-A64D-4CD2-BC82-CFE1AEE5B3E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1" name="テキスト ボックス 290">
          <a:extLst>
            <a:ext uri="{FF2B5EF4-FFF2-40B4-BE49-F238E27FC236}">
              <a16:creationId xmlns:a16="http://schemas.microsoft.com/office/drawing/2014/main" id="{5CB6CD0C-64ED-4B6A-B984-E78A48003ABE}"/>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2" name="直線コネクタ 291">
          <a:extLst>
            <a:ext uri="{FF2B5EF4-FFF2-40B4-BE49-F238E27FC236}">
              <a16:creationId xmlns:a16="http://schemas.microsoft.com/office/drawing/2014/main" id="{FEBCDACD-4801-4378-B755-55E3FECAD6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3" name="テキスト ボックス 292">
          <a:extLst>
            <a:ext uri="{FF2B5EF4-FFF2-40B4-BE49-F238E27FC236}">
              <a16:creationId xmlns:a16="http://schemas.microsoft.com/office/drawing/2014/main" id="{D089A8E3-5C82-4D82-AB74-901BA108930B}"/>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4" name="【市民会館】&#10;有形固定資産減価償却率グラフ枠">
          <a:extLst>
            <a:ext uri="{FF2B5EF4-FFF2-40B4-BE49-F238E27FC236}">
              <a16:creationId xmlns:a16="http://schemas.microsoft.com/office/drawing/2014/main" id="{C9DF5076-C2DB-45AA-B62C-B7F2220E6B5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53339</xdr:rowOff>
    </xdr:from>
    <xdr:to>
      <xdr:col>24</xdr:col>
      <xdr:colOff>62865</xdr:colOff>
      <xdr:row>108</xdr:row>
      <xdr:rowOff>76200</xdr:rowOff>
    </xdr:to>
    <xdr:cxnSp macro="">
      <xdr:nvCxnSpPr>
        <xdr:cNvPr id="295" name="直線コネクタ 294">
          <a:extLst>
            <a:ext uri="{FF2B5EF4-FFF2-40B4-BE49-F238E27FC236}">
              <a16:creationId xmlns:a16="http://schemas.microsoft.com/office/drawing/2014/main" id="{F979FCA6-BAAA-4293-B7A5-0A2378DDAC54}"/>
            </a:ext>
          </a:extLst>
        </xdr:cNvPr>
        <xdr:cNvCxnSpPr/>
      </xdr:nvCxnSpPr>
      <xdr:spPr>
        <a:xfrm flipV="1">
          <a:off x="4634865" y="175412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6" name="【市民会館】&#10;有形固定資産減価償却率最小値テキスト">
          <a:extLst>
            <a:ext uri="{FF2B5EF4-FFF2-40B4-BE49-F238E27FC236}">
              <a16:creationId xmlns:a16="http://schemas.microsoft.com/office/drawing/2014/main" id="{E1D13918-3CB5-4AA5-9F66-E0B5D8E4C789}"/>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7" name="直線コネクタ 296">
          <a:extLst>
            <a:ext uri="{FF2B5EF4-FFF2-40B4-BE49-F238E27FC236}">
              <a16:creationId xmlns:a16="http://schemas.microsoft.com/office/drawing/2014/main" id="{FFD85F08-41E5-43B3-AD8E-51A212C565FB}"/>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xdr:rowOff>
    </xdr:from>
    <xdr:ext cx="405111" cy="259045"/>
    <xdr:sp macro="" textlink="">
      <xdr:nvSpPr>
        <xdr:cNvPr id="298" name="【市民会館】&#10;有形固定資産減価償却率最大値テキスト">
          <a:extLst>
            <a:ext uri="{FF2B5EF4-FFF2-40B4-BE49-F238E27FC236}">
              <a16:creationId xmlns:a16="http://schemas.microsoft.com/office/drawing/2014/main" id="{CEC5F938-78D9-4B19-8692-A3D1D1A18FE2}"/>
            </a:ext>
          </a:extLst>
        </xdr:cNvPr>
        <xdr:cNvSpPr txBox="1"/>
      </xdr:nvSpPr>
      <xdr:spPr>
        <a:xfrm>
          <a:off x="4673600"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53339</xdr:rowOff>
    </xdr:from>
    <xdr:to>
      <xdr:col>24</xdr:col>
      <xdr:colOff>152400</xdr:colOff>
      <xdr:row>102</xdr:row>
      <xdr:rowOff>53339</xdr:rowOff>
    </xdr:to>
    <xdr:cxnSp macro="">
      <xdr:nvCxnSpPr>
        <xdr:cNvPr id="299" name="直線コネクタ 298">
          <a:extLst>
            <a:ext uri="{FF2B5EF4-FFF2-40B4-BE49-F238E27FC236}">
              <a16:creationId xmlns:a16="http://schemas.microsoft.com/office/drawing/2014/main" id="{0CED37E0-4973-400E-8292-C1BAE9C011D4}"/>
            </a:ext>
          </a:extLst>
        </xdr:cNvPr>
        <xdr:cNvCxnSpPr/>
      </xdr:nvCxnSpPr>
      <xdr:spPr>
        <a:xfrm>
          <a:off x="4546600" y="17541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300" name="【市民会館】&#10;有形固定資産減価償却率平均値テキスト">
          <a:extLst>
            <a:ext uri="{FF2B5EF4-FFF2-40B4-BE49-F238E27FC236}">
              <a16:creationId xmlns:a16="http://schemas.microsoft.com/office/drawing/2014/main" id="{567539B2-ECC2-4479-A73F-B6DDE5135E96}"/>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71120</xdr:rowOff>
    </xdr:from>
    <xdr:to>
      <xdr:col>24</xdr:col>
      <xdr:colOff>114300</xdr:colOff>
      <xdr:row>104</xdr:row>
      <xdr:rowOff>1270</xdr:rowOff>
    </xdr:to>
    <xdr:sp macro="" textlink="">
      <xdr:nvSpPr>
        <xdr:cNvPr id="301" name="フローチャート: 判断 300">
          <a:extLst>
            <a:ext uri="{FF2B5EF4-FFF2-40B4-BE49-F238E27FC236}">
              <a16:creationId xmlns:a16="http://schemas.microsoft.com/office/drawing/2014/main" id="{A79BA264-3F4C-4C12-992F-A2F4E26615DA}"/>
            </a:ext>
          </a:extLst>
        </xdr:cNvPr>
        <xdr:cNvSpPr/>
      </xdr:nvSpPr>
      <xdr:spPr>
        <a:xfrm>
          <a:off x="4584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36830</xdr:rowOff>
    </xdr:from>
    <xdr:to>
      <xdr:col>20</xdr:col>
      <xdr:colOff>38100</xdr:colOff>
      <xdr:row>103</xdr:row>
      <xdr:rowOff>138430</xdr:rowOff>
    </xdr:to>
    <xdr:sp macro="" textlink="">
      <xdr:nvSpPr>
        <xdr:cNvPr id="302" name="フローチャート: 判断 301">
          <a:extLst>
            <a:ext uri="{FF2B5EF4-FFF2-40B4-BE49-F238E27FC236}">
              <a16:creationId xmlns:a16="http://schemas.microsoft.com/office/drawing/2014/main" id="{1D5E9413-5D0A-4C78-9640-44F639CDB55B}"/>
            </a:ext>
          </a:extLst>
        </xdr:cNvPr>
        <xdr:cNvSpPr/>
      </xdr:nvSpPr>
      <xdr:spPr>
        <a:xfrm>
          <a:off x="3746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144272</xdr:rowOff>
    </xdr:from>
    <xdr:to>
      <xdr:col>15</xdr:col>
      <xdr:colOff>101600</xdr:colOff>
      <xdr:row>103</xdr:row>
      <xdr:rowOff>74422</xdr:rowOff>
    </xdr:to>
    <xdr:sp macro="" textlink="">
      <xdr:nvSpPr>
        <xdr:cNvPr id="303" name="フローチャート: 判断 302">
          <a:extLst>
            <a:ext uri="{FF2B5EF4-FFF2-40B4-BE49-F238E27FC236}">
              <a16:creationId xmlns:a16="http://schemas.microsoft.com/office/drawing/2014/main" id="{4BA0DF0F-F3B9-467F-9F93-7B748514D687}"/>
            </a:ext>
          </a:extLst>
        </xdr:cNvPr>
        <xdr:cNvSpPr/>
      </xdr:nvSpPr>
      <xdr:spPr>
        <a:xfrm>
          <a:off x="2857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153415</xdr:rowOff>
    </xdr:from>
    <xdr:to>
      <xdr:col>10</xdr:col>
      <xdr:colOff>165100</xdr:colOff>
      <xdr:row>103</xdr:row>
      <xdr:rowOff>83565</xdr:rowOff>
    </xdr:to>
    <xdr:sp macro="" textlink="">
      <xdr:nvSpPr>
        <xdr:cNvPr id="304" name="フローチャート: 判断 303">
          <a:extLst>
            <a:ext uri="{FF2B5EF4-FFF2-40B4-BE49-F238E27FC236}">
              <a16:creationId xmlns:a16="http://schemas.microsoft.com/office/drawing/2014/main" id="{0F2EC827-9BFB-4C3A-943D-424D3B41EDE2}"/>
            </a:ext>
          </a:extLst>
        </xdr:cNvPr>
        <xdr:cNvSpPr/>
      </xdr:nvSpPr>
      <xdr:spPr>
        <a:xfrm>
          <a:off x="1968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137413</xdr:rowOff>
    </xdr:from>
    <xdr:to>
      <xdr:col>6</xdr:col>
      <xdr:colOff>38100</xdr:colOff>
      <xdr:row>103</xdr:row>
      <xdr:rowOff>67563</xdr:rowOff>
    </xdr:to>
    <xdr:sp macro="" textlink="">
      <xdr:nvSpPr>
        <xdr:cNvPr id="305" name="フローチャート: 判断 304">
          <a:extLst>
            <a:ext uri="{FF2B5EF4-FFF2-40B4-BE49-F238E27FC236}">
              <a16:creationId xmlns:a16="http://schemas.microsoft.com/office/drawing/2014/main" id="{BB8CA172-3051-49CE-9245-1AC3E6CD026B}"/>
            </a:ext>
          </a:extLst>
        </xdr:cNvPr>
        <xdr:cNvSpPr/>
      </xdr:nvSpPr>
      <xdr:spPr>
        <a:xfrm>
          <a:off x="10795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FB28A131-4E8E-457B-821A-A30D9056CCE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BED401AF-9D83-4890-8233-CBA65B87B16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105D2BC3-A883-49AB-96D9-A6F05FDBCC8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33112869-AF5B-4CBB-8FA3-BC3258C665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2C5960AB-26AD-4C87-AD8D-F91AA25C0B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29972</xdr:rowOff>
    </xdr:from>
    <xdr:to>
      <xdr:col>24</xdr:col>
      <xdr:colOff>114300</xdr:colOff>
      <xdr:row>102</xdr:row>
      <xdr:rowOff>131572</xdr:rowOff>
    </xdr:to>
    <xdr:sp macro="" textlink="">
      <xdr:nvSpPr>
        <xdr:cNvPr id="311" name="楕円 310">
          <a:extLst>
            <a:ext uri="{FF2B5EF4-FFF2-40B4-BE49-F238E27FC236}">
              <a16:creationId xmlns:a16="http://schemas.microsoft.com/office/drawing/2014/main" id="{CF9735EA-1D08-45E0-986C-2E575DB48EDE}"/>
            </a:ext>
          </a:extLst>
        </xdr:cNvPr>
        <xdr:cNvSpPr/>
      </xdr:nvSpPr>
      <xdr:spPr>
        <a:xfrm>
          <a:off x="45847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127017</xdr:rowOff>
    </xdr:from>
    <xdr:ext cx="405111" cy="259045"/>
    <xdr:sp macro="" textlink="">
      <xdr:nvSpPr>
        <xdr:cNvPr id="312" name="【市民会館】&#10;有形固定資産減価償却率該当値テキスト">
          <a:extLst>
            <a:ext uri="{FF2B5EF4-FFF2-40B4-BE49-F238E27FC236}">
              <a16:creationId xmlns:a16="http://schemas.microsoft.com/office/drawing/2014/main" id="{0401F55C-408A-48CB-AA42-7DC7824AE5FD}"/>
            </a:ext>
          </a:extLst>
        </xdr:cNvPr>
        <xdr:cNvSpPr txBox="1"/>
      </xdr:nvSpPr>
      <xdr:spPr>
        <a:xfrm>
          <a:off x="4673600" y="174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93980</xdr:rowOff>
    </xdr:from>
    <xdr:to>
      <xdr:col>20</xdr:col>
      <xdr:colOff>38100</xdr:colOff>
      <xdr:row>102</xdr:row>
      <xdr:rowOff>24130</xdr:rowOff>
    </xdr:to>
    <xdr:sp macro="" textlink="">
      <xdr:nvSpPr>
        <xdr:cNvPr id="313" name="楕円 312">
          <a:extLst>
            <a:ext uri="{FF2B5EF4-FFF2-40B4-BE49-F238E27FC236}">
              <a16:creationId xmlns:a16="http://schemas.microsoft.com/office/drawing/2014/main" id="{CCB4ED20-F49A-4FFF-9BF9-6FAF1255D327}"/>
            </a:ext>
          </a:extLst>
        </xdr:cNvPr>
        <xdr:cNvSpPr/>
      </xdr:nvSpPr>
      <xdr:spPr>
        <a:xfrm>
          <a:off x="3746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144780</xdr:rowOff>
    </xdr:from>
    <xdr:to>
      <xdr:col>24</xdr:col>
      <xdr:colOff>63500</xdr:colOff>
      <xdr:row>102</xdr:row>
      <xdr:rowOff>80772</xdr:rowOff>
    </xdr:to>
    <xdr:cxnSp macro="">
      <xdr:nvCxnSpPr>
        <xdr:cNvPr id="314" name="直線コネクタ 313">
          <a:extLst>
            <a:ext uri="{FF2B5EF4-FFF2-40B4-BE49-F238E27FC236}">
              <a16:creationId xmlns:a16="http://schemas.microsoft.com/office/drawing/2014/main" id="{4D7D7DBE-7BBC-4504-98D8-FBE5CBA6D286}"/>
            </a:ext>
          </a:extLst>
        </xdr:cNvPr>
        <xdr:cNvCxnSpPr/>
      </xdr:nvCxnSpPr>
      <xdr:spPr>
        <a:xfrm>
          <a:off x="3797300" y="17461230"/>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146558</xdr:rowOff>
    </xdr:from>
    <xdr:to>
      <xdr:col>15</xdr:col>
      <xdr:colOff>101600</xdr:colOff>
      <xdr:row>101</xdr:row>
      <xdr:rowOff>76708</xdr:rowOff>
    </xdr:to>
    <xdr:sp macro="" textlink="">
      <xdr:nvSpPr>
        <xdr:cNvPr id="315" name="楕円 314">
          <a:extLst>
            <a:ext uri="{FF2B5EF4-FFF2-40B4-BE49-F238E27FC236}">
              <a16:creationId xmlns:a16="http://schemas.microsoft.com/office/drawing/2014/main" id="{04E832C4-5ECD-4E94-817C-0EA4358BB696}"/>
            </a:ext>
          </a:extLst>
        </xdr:cNvPr>
        <xdr:cNvSpPr/>
      </xdr:nvSpPr>
      <xdr:spPr>
        <a:xfrm>
          <a:off x="28575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25908</xdr:rowOff>
    </xdr:from>
    <xdr:to>
      <xdr:col>19</xdr:col>
      <xdr:colOff>177800</xdr:colOff>
      <xdr:row>101</xdr:row>
      <xdr:rowOff>144780</xdr:rowOff>
    </xdr:to>
    <xdr:cxnSp macro="">
      <xdr:nvCxnSpPr>
        <xdr:cNvPr id="316" name="直線コネクタ 315">
          <a:extLst>
            <a:ext uri="{FF2B5EF4-FFF2-40B4-BE49-F238E27FC236}">
              <a16:creationId xmlns:a16="http://schemas.microsoft.com/office/drawing/2014/main" id="{23E91777-D848-485A-984F-7ECE64DCD6C3}"/>
            </a:ext>
          </a:extLst>
        </xdr:cNvPr>
        <xdr:cNvCxnSpPr/>
      </xdr:nvCxnSpPr>
      <xdr:spPr>
        <a:xfrm>
          <a:off x="2908300" y="1734235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11685</xdr:rowOff>
    </xdr:from>
    <xdr:to>
      <xdr:col>10</xdr:col>
      <xdr:colOff>165100</xdr:colOff>
      <xdr:row>101</xdr:row>
      <xdr:rowOff>113285</xdr:rowOff>
    </xdr:to>
    <xdr:sp macro="" textlink="">
      <xdr:nvSpPr>
        <xdr:cNvPr id="317" name="楕円 316">
          <a:extLst>
            <a:ext uri="{FF2B5EF4-FFF2-40B4-BE49-F238E27FC236}">
              <a16:creationId xmlns:a16="http://schemas.microsoft.com/office/drawing/2014/main" id="{2036E3B2-FFD9-4BD2-AD95-A963DD1C224E}"/>
            </a:ext>
          </a:extLst>
        </xdr:cNvPr>
        <xdr:cNvSpPr/>
      </xdr:nvSpPr>
      <xdr:spPr>
        <a:xfrm>
          <a:off x="1968500" y="173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25908</xdr:rowOff>
    </xdr:from>
    <xdr:to>
      <xdr:col>15</xdr:col>
      <xdr:colOff>50800</xdr:colOff>
      <xdr:row>101</xdr:row>
      <xdr:rowOff>62485</xdr:rowOff>
    </xdr:to>
    <xdr:cxnSp macro="">
      <xdr:nvCxnSpPr>
        <xdr:cNvPr id="318" name="直線コネクタ 317">
          <a:extLst>
            <a:ext uri="{FF2B5EF4-FFF2-40B4-BE49-F238E27FC236}">
              <a16:creationId xmlns:a16="http://schemas.microsoft.com/office/drawing/2014/main" id="{6EF623A0-CDD2-424B-A1A2-81F652C484E0}"/>
            </a:ext>
          </a:extLst>
        </xdr:cNvPr>
        <xdr:cNvCxnSpPr/>
      </xdr:nvCxnSpPr>
      <xdr:spPr>
        <a:xfrm flipV="1">
          <a:off x="2019300" y="1734235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43687</xdr:rowOff>
    </xdr:from>
    <xdr:to>
      <xdr:col>6</xdr:col>
      <xdr:colOff>38100</xdr:colOff>
      <xdr:row>104</xdr:row>
      <xdr:rowOff>145287</xdr:rowOff>
    </xdr:to>
    <xdr:sp macro="" textlink="">
      <xdr:nvSpPr>
        <xdr:cNvPr id="319" name="楕円 318">
          <a:extLst>
            <a:ext uri="{FF2B5EF4-FFF2-40B4-BE49-F238E27FC236}">
              <a16:creationId xmlns:a16="http://schemas.microsoft.com/office/drawing/2014/main" id="{A0A16715-AFD8-4F82-98F6-804ADF739166}"/>
            </a:ext>
          </a:extLst>
        </xdr:cNvPr>
        <xdr:cNvSpPr/>
      </xdr:nvSpPr>
      <xdr:spPr>
        <a:xfrm>
          <a:off x="1079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62485</xdr:rowOff>
    </xdr:from>
    <xdr:to>
      <xdr:col>10</xdr:col>
      <xdr:colOff>114300</xdr:colOff>
      <xdr:row>104</xdr:row>
      <xdr:rowOff>94487</xdr:rowOff>
    </xdr:to>
    <xdr:cxnSp macro="">
      <xdr:nvCxnSpPr>
        <xdr:cNvPr id="320" name="直線コネクタ 319">
          <a:extLst>
            <a:ext uri="{FF2B5EF4-FFF2-40B4-BE49-F238E27FC236}">
              <a16:creationId xmlns:a16="http://schemas.microsoft.com/office/drawing/2014/main" id="{C3BC4753-897E-4602-8F4E-02A115D084A6}"/>
            </a:ext>
          </a:extLst>
        </xdr:cNvPr>
        <xdr:cNvCxnSpPr/>
      </xdr:nvCxnSpPr>
      <xdr:spPr>
        <a:xfrm flipV="1">
          <a:off x="1130300" y="17378935"/>
          <a:ext cx="889000" cy="5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129557</xdr:rowOff>
    </xdr:from>
    <xdr:ext cx="405111" cy="259045"/>
    <xdr:sp macro="" textlink="">
      <xdr:nvSpPr>
        <xdr:cNvPr id="321" name="n_1aveValue【市民会館】&#10;有形固定資産減価償却率">
          <a:extLst>
            <a:ext uri="{FF2B5EF4-FFF2-40B4-BE49-F238E27FC236}">
              <a16:creationId xmlns:a16="http://schemas.microsoft.com/office/drawing/2014/main" id="{E2EFA971-0983-4C31-9440-C0128E56E6C3}"/>
            </a:ext>
          </a:extLst>
        </xdr:cNvPr>
        <xdr:cNvSpPr txBox="1"/>
      </xdr:nvSpPr>
      <xdr:spPr>
        <a:xfrm>
          <a:off x="3582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65549</xdr:rowOff>
    </xdr:from>
    <xdr:ext cx="405111" cy="259045"/>
    <xdr:sp macro="" textlink="">
      <xdr:nvSpPr>
        <xdr:cNvPr id="322" name="n_2aveValue【市民会館】&#10;有形固定資産減価償却率">
          <a:extLst>
            <a:ext uri="{FF2B5EF4-FFF2-40B4-BE49-F238E27FC236}">
              <a16:creationId xmlns:a16="http://schemas.microsoft.com/office/drawing/2014/main" id="{87D5AD82-18A3-408F-95F8-050FD0675E5C}"/>
            </a:ext>
          </a:extLst>
        </xdr:cNvPr>
        <xdr:cNvSpPr txBox="1"/>
      </xdr:nvSpPr>
      <xdr:spPr>
        <a:xfrm>
          <a:off x="27057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74692</xdr:rowOff>
    </xdr:from>
    <xdr:ext cx="405111" cy="259045"/>
    <xdr:sp macro="" textlink="">
      <xdr:nvSpPr>
        <xdr:cNvPr id="323" name="n_3aveValue【市民会館】&#10;有形固定資産減価償却率">
          <a:extLst>
            <a:ext uri="{FF2B5EF4-FFF2-40B4-BE49-F238E27FC236}">
              <a16:creationId xmlns:a16="http://schemas.microsoft.com/office/drawing/2014/main" id="{AED4FB7A-2D96-4917-AB84-FD30C5AE75DB}"/>
            </a:ext>
          </a:extLst>
        </xdr:cNvPr>
        <xdr:cNvSpPr txBox="1"/>
      </xdr:nvSpPr>
      <xdr:spPr>
        <a:xfrm>
          <a:off x="1816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84090</xdr:rowOff>
    </xdr:from>
    <xdr:ext cx="405111" cy="259045"/>
    <xdr:sp macro="" textlink="">
      <xdr:nvSpPr>
        <xdr:cNvPr id="324" name="n_4aveValue【市民会館】&#10;有形固定資産減価償却率">
          <a:extLst>
            <a:ext uri="{FF2B5EF4-FFF2-40B4-BE49-F238E27FC236}">
              <a16:creationId xmlns:a16="http://schemas.microsoft.com/office/drawing/2014/main" id="{B79F21E1-A200-46F3-B54F-B8F8473B4485}"/>
            </a:ext>
          </a:extLst>
        </xdr:cNvPr>
        <xdr:cNvSpPr txBox="1"/>
      </xdr:nvSpPr>
      <xdr:spPr>
        <a:xfrm>
          <a:off x="927744" y="1740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40657</xdr:rowOff>
    </xdr:from>
    <xdr:ext cx="405111" cy="259045"/>
    <xdr:sp macro="" textlink="">
      <xdr:nvSpPr>
        <xdr:cNvPr id="325" name="n_1mainValue【市民会館】&#10;有形固定資産減価償却率">
          <a:extLst>
            <a:ext uri="{FF2B5EF4-FFF2-40B4-BE49-F238E27FC236}">
              <a16:creationId xmlns:a16="http://schemas.microsoft.com/office/drawing/2014/main" id="{69F6C15B-B8C4-4623-9394-9A34D3CB27C7}"/>
            </a:ext>
          </a:extLst>
        </xdr:cNvPr>
        <xdr:cNvSpPr txBox="1"/>
      </xdr:nvSpPr>
      <xdr:spPr>
        <a:xfrm>
          <a:off x="3582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93235</xdr:rowOff>
    </xdr:from>
    <xdr:ext cx="405111" cy="259045"/>
    <xdr:sp macro="" textlink="">
      <xdr:nvSpPr>
        <xdr:cNvPr id="326" name="n_2mainValue【市民会館】&#10;有形固定資産減価償却率">
          <a:extLst>
            <a:ext uri="{FF2B5EF4-FFF2-40B4-BE49-F238E27FC236}">
              <a16:creationId xmlns:a16="http://schemas.microsoft.com/office/drawing/2014/main" id="{65606485-D946-4E3A-BD8C-FE35D4113201}"/>
            </a:ext>
          </a:extLst>
        </xdr:cNvPr>
        <xdr:cNvSpPr txBox="1"/>
      </xdr:nvSpPr>
      <xdr:spPr>
        <a:xfrm>
          <a:off x="2705744" y="1706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129812</xdr:rowOff>
    </xdr:from>
    <xdr:ext cx="405111" cy="259045"/>
    <xdr:sp macro="" textlink="">
      <xdr:nvSpPr>
        <xdr:cNvPr id="327" name="n_3mainValue【市民会館】&#10;有形固定資産減価償却率">
          <a:extLst>
            <a:ext uri="{FF2B5EF4-FFF2-40B4-BE49-F238E27FC236}">
              <a16:creationId xmlns:a16="http://schemas.microsoft.com/office/drawing/2014/main" id="{C2F1A8C7-78B5-4C3A-8CB4-AE00AED55656}"/>
            </a:ext>
          </a:extLst>
        </xdr:cNvPr>
        <xdr:cNvSpPr txBox="1"/>
      </xdr:nvSpPr>
      <xdr:spPr>
        <a:xfrm>
          <a:off x="1816744" y="171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136414</xdr:rowOff>
    </xdr:from>
    <xdr:ext cx="405111" cy="259045"/>
    <xdr:sp macro="" textlink="">
      <xdr:nvSpPr>
        <xdr:cNvPr id="328" name="n_4mainValue【市民会館】&#10;有形固定資産減価償却率">
          <a:extLst>
            <a:ext uri="{FF2B5EF4-FFF2-40B4-BE49-F238E27FC236}">
              <a16:creationId xmlns:a16="http://schemas.microsoft.com/office/drawing/2014/main" id="{A450A632-15F6-48E9-9982-247EED0CD9C8}"/>
            </a:ext>
          </a:extLst>
        </xdr:cNvPr>
        <xdr:cNvSpPr txBox="1"/>
      </xdr:nvSpPr>
      <xdr:spPr>
        <a:xfrm>
          <a:off x="927744"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C9C7E887-3EB4-41E2-9AC0-3A1625788B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05659C04-49A2-4959-8873-33B7E94B06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396C5162-5036-4CEB-8A21-80EB056806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1519472E-C930-4584-96CD-BF89D41282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A95F4A7F-2FD3-45DB-846F-BF31C30520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1D9287C3-E26E-48F0-B8A1-5BB9739DF7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48E4DA89-B618-40FA-9188-354FF8EBC2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2834D818-D052-43DE-A88F-01C9B18640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7" name="テキスト ボックス 336">
          <a:extLst>
            <a:ext uri="{FF2B5EF4-FFF2-40B4-BE49-F238E27FC236}">
              <a16:creationId xmlns:a16="http://schemas.microsoft.com/office/drawing/2014/main" id="{2766C778-95E3-42D3-A2A6-C4A43FDAFA3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8" name="直線コネクタ 337">
          <a:extLst>
            <a:ext uri="{FF2B5EF4-FFF2-40B4-BE49-F238E27FC236}">
              <a16:creationId xmlns:a16="http://schemas.microsoft.com/office/drawing/2014/main" id="{69A6F153-2280-4401-8101-DAA9138E7DD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9" name="直線コネクタ 338">
          <a:extLst>
            <a:ext uri="{FF2B5EF4-FFF2-40B4-BE49-F238E27FC236}">
              <a16:creationId xmlns:a16="http://schemas.microsoft.com/office/drawing/2014/main" id="{2D36BCA6-BFED-4F9C-B1A9-8CC92D0E07B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0" name="テキスト ボックス 339">
          <a:extLst>
            <a:ext uri="{FF2B5EF4-FFF2-40B4-BE49-F238E27FC236}">
              <a16:creationId xmlns:a16="http://schemas.microsoft.com/office/drawing/2014/main" id="{500ACF45-8876-4FEB-94EA-9C4ADD75E00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1" name="直線コネクタ 340">
          <a:extLst>
            <a:ext uri="{FF2B5EF4-FFF2-40B4-BE49-F238E27FC236}">
              <a16:creationId xmlns:a16="http://schemas.microsoft.com/office/drawing/2014/main" id="{0278823E-ECE4-4D6E-ABC3-7F57F2458FB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2" name="テキスト ボックス 341">
          <a:extLst>
            <a:ext uri="{FF2B5EF4-FFF2-40B4-BE49-F238E27FC236}">
              <a16:creationId xmlns:a16="http://schemas.microsoft.com/office/drawing/2014/main" id="{76C3C11C-DF7E-4693-A43A-E9EA1490538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3" name="直線コネクタ 342">
          <a:extLst>
            <a:ext uri="{FF2B5EF4-FFF2-40B4-BE49-F238E27FC236}">
              <a16:creationId xmlns:a16="http://schemas.microsoft.com/office/drawing/2014/main" id="{F01E904A-B9A5-4294-A9C0-FC4C86E82D4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4" name="テキスト ボックス 343">
          <a:extLst>
            <a:ext uri="{FF2B5EF4-FFF2-40B4-BE49-F238E27FC236}">
              <a16:creationId xmlns:a16="http://schemas.microsoft.com/office/drawing/2014/main" id="{9DAB70F3-B713-469A-868A-98273D8A64EF}"/>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5" name="直線コネクタ 344">
          <a:extLst>
            <a:ext uri="{FF2B5EF4-FFF2-40B4-BE49-F238E27FC236}">
              <a16:creationId xmlns:a16="http://schemas.microsoft.com/office/drawing/2014/main" id="{A32CD553-61C7-4B90-9EC0-897A7E6D68B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6" name="テキスト ボックス 345">
          <a:extLst>
            <a:ext uri="{FF2B5EF4-FFF2-40B4-BE49-F238E27FC236}">
              <a16:creationId xmlns:a16="http://schemas.microsoft.com/office/drawing/2014/main" id="{3923C1B3-6ECF-4393-88B4-49C436C7CF8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7" name="直線コネクタ 346">
          <a:extLst>
            <a:ext uri="{FF2B5EF4-FFF2-40B4-BE49-F238E27FC236}">
              <a16:creationId xmlns:a16="http://schemas.microsoft.com/office/drawing/2014/main" id="{B1FACA5E-B2CD-4E85-BE49-88BE3FA0048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8" name="テキスト ボックス 347">
          <a:extLst>
            <a:ext uri="{FF2B5EF4-FFF2-40B4-BE49-F238E27FC236}">
              <a16:creationId xmlns:a16="http://schemas.microsoft.com/office/drawing/2014/main" id="{D27F352B-33D3-4D7B-BD74-F4AF3AE74A2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9" name="直線コネクタ 348">
          <a:extLst>
            <a:ext uri="{FF2B5EF4-FFF2-40B4-BE49-F238E27FC236}">
              <a16:creationId xmlns:a16="http://schemas.microsoft.com/office/drawing/2014/main" id="{B2AD577E-0E5E-4D21-96F2-EBCA825B207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0" name="テキスト ボックス 349">
          <a:extLst>
            <a:ext uri="{FF2B5EF4-FFF2-40B4-BE49-F238E27FC236}">
              <a16:creationId xmlns:a16="http://schemas.microsoft.com/office/drawing/2014/main" id="{D3BFEEA0-C403-4AFC-B6C0-ACF1102FD4A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B1983075-AC80-46DB-9849-B23D6D36C2C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B1D13D88-1372-413D-A146-037D093C9E5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DCE8C7C2-3C11-4AF1-AFDE-A88DFDC8C26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108857</xdr:rowOff>
    </xdr:from>
    <xdr:to>
      <xdr:col>54</xdr:col>
      <xdr:colOff>189865</xdr:colOff>
      <xdr:row>108</xdr:row>
      <xdr:rowOff>10886</xdr:rowOff>
    </xdr:to>
    <xdr:cxnSp macro="">
      <xdr:nvCxnSpPr>
        <xdr:cNvPr id="354" name="直線コネクタ 353">
          <a:extLst>
            <a:ext uri="{FF2B5EF4-FFF2-40B4-BE49-F238E27FC236}">
              <a16:creationId xmlns:a16="http://schemas.microsoft.com/office/drawing/2014/main" id="{D7C5D806-17EA-4960-8C85-83FAF449BF1C}"/>
            </a:ext>
          </a:extLst>
        </xdr:cNvPr>
        <xdr:cNvCxnSpPr/>
      </xdr:nvCxnSpPr>
      <xdr:spPr>
        <a:xfrm flipV="1">
          <a:off x="10476865" y="1725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5" name="【市民会館】&#10;一人当たり面積最小値テキスト">
          <a:extLst>
            <a:ext uri="{FF2B5EF4-FFF2-40B4-BE49-F238E27FC236}">
              <a16:creationId xmlns:a16="http://schemas.microsoft.com/office/drawing/2014/main" id="{E69C3489-3A8B-4D98-902D-5D6450F1106B}"/>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6" name="直線コネクタ 355">
          <a:extLst>
            <a:ext uri="{FF2B5EF4-FFF2-40B4-BE49-F238E27FC236}">
              <a16:creationId xmlns:a16="http://schemas.microsoft.com/office/drawing/2014/main" id="{053E11CE-405A-44B1-A29C-28742A41F2FD}"/>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55534</xdr:rowOff>
    </xdr:from>
    <xdr:ext cx="469744" cy="259045"/>
    <xdr:sp macro="" textlink="">
      <xdr:nvSpPr>
        <xdr:cNvPr id="357" name="【市民会館】&#10;一人当たり面積最大値テキスト">
          <a:extLst>
            <a:ext uri="{FF2B5EF4-FFF2-40B4-BE49-F238E27FC236}">
              <a16:creationId xmlns:a16="http://schemas.microsoft.com/office/drawing/2014/main" id="{5E38EE41-B905-4F51-9175-9E3D7147418D}"/>
            </a:ext>
          </a:extLst>
        </xdr:cNvPr>
        <xdr:cNvSpPr txBox="1"/>
      </xdr:nvSpPr>
      <xdr:spPr>
        <a:xfrm>
          <a:off x="10515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108857</xdr:rowOff>
    </xdr:from>
    <xdr:to>
      <xdr:col>55</xdr:col>
      <xdr:colOff>88900</xdr:colOff>
      <xdr:row>100</xdr:row>
      <xdr:rowOff>108857</xdr:rowOff>
    </xdr:to>
    <xdr:cxnSp macro="">
      <xdr:nvCxnSpPr>
        <xdr:cNvPr id="358" name="直線コネクタ 357">
          <a:extLst>
            <a:ext uri="{FF2B5EF4-FFF2-40B4-BE49-F238E27FC236}">
              <a16:creationId xmlns:a16="http://schemas.microsoft.com/office/drawing/2014/main" id="{D92910B7-0697-4855-99E3-F17701192B71}"/>
            </a:ext>
          </a:extLst>
        </xdr:cNvPr>
        <xdr:cNvCxnSpPr/>
      </xdr:nvCxnSpPr>
      <xdr:spPr>
        <a:xfrm>
          <a:off x="10388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45011</xdr:rowOff>
    </xdr:from>
    <xdr:ext cx="469744" cy="259045"/>
    <xdr:sp macro="" textlink="">
      <xdr:nvSpPr>
        <xdr:cNvPr id="359" name="【市民会館】&#10;一人当たり面積平均値テキスト">
          <a:extLst>
            <a:ext uri="{FF2B5EF4-FFF2-40B4-BE49-F238E27FC236}">
              <a16:creationId xmlns:a16="http://schemas.microsoft.com/office/drawing/2014/main" id="{55BF4A23-387B-4BF8-932E-5A2E00906952}"/>
            </a:ext>
          </a:extLst>
        </xdr:cNvPr>
        <xdr:cNvSpPr txBox="1"/>
      </xdr:nvSpPr>
      <xdr:spPr>
        <a:xfrm>
          <a:off x="10515600" y="1770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22134</xdr:rowOff>
    </xdr:from>
    <xdr:to>
      <xdr:col>55</xdr:col>
      <xdr:colOff>50800</xdr:colOff>
      <xdr:row>104</xdr:row>
      <xdr:rowOff>123734</xdr:rowOff>
    </xdr:to>
    <xdr:sp macro="" textlink="">
      <xdr:nvSpPr>
        <xdr:cNvPr id="360" name="フローチャート: 判断 359">
          <a:extLst>
            <a:ext uri="{FF2B5EF4-FFF2-40B4-BE49-F238E27FC236}">
              <a16:creationId xmlns:a16="http://schemas.microsoft.com/office/drawing/2014/main" id="{BE3A1B8A-6DFB-4B21-8C43-64ECF1EB7EA4}"/>
            </a:ext>
          </a:extLst>
        </xdr:cNvPr>
        <xdr:cNvSpPr/>
      </xdr:nvSpPr>
      <xdr:spPr>
        <a:xfrm>
          <a:off x="104267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51526</xdr:rowOff>
    </xdr:from>
    <xdr:to>
      <xdr:col>50</xdr:col>
      <xdr:colOff>165100</xdr:colOff>
      <xdr:row>104</xdr:row>
      <xdr:rowOff>153126</xdr:rowOff>
    </xdr:to>
    <xdr:sp macro="" textlink="">
      <xdr:nvSpPr>
        <xdr:cNvPr id="361" name="フローチャート: 判断 360">
          <a:extLst>
            <a:ext uri="{FF2B5EF4-FFF2-40B4-BE49-F238E27FC236}">
              <a16:creationId xmlns:a16="http://schemas.microsoft.com/office/drawing/2014/main" id="{FC1D3215-A6A1-47B4-AD83-0B8E25BC1C80}"/>
            </a:ext>
          </a:extLst>
        </xdr:cNvPr>
        <xdr:cNvSpPr/>
      </xdr:nvSpPr>
      <xdr:spPr>
        <a:xfrm>
          <a:off x="9588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90714</xdr:rowOff>
    </xdr:from>
    <xdr:to>
      <xdr:col>46</xdr:col>
      <xdr:colOff>38100</xdr:colOff>
      <xdr:row>105</xdr:row>
      <xdr:rowOff>20864</xdr:rowOff>
    </xdr:to>
    <xdr:sp macro="" textlink="">
      <xdr:nvSpPr>
        <xdr:cNvPr id="362" name="フローチャート: 判断 361">
          <a:extLst>
            <a:ext uri="{FF2B5EF4-FFF2-40B4-BE49-F238E27FC236}">
              <a16:creationId xmlns:a16="http://schemas.microsoft.com/office/drawing/2014/main" id="{801295D6-F7A1-44E7-B8C1-44C946AE7DC1}"/>
            </a:ext>
          </a:extLst>
        </xdr:cNvPr>
        <xdr:cNvSpPr/>
      </xdr:nvSpPr>
      <xdr:spPr>
        <a:xfrm>
          <a:off x="869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31931</xdr:rowOff>
    </xdr:from>
    <xdr:to>
      <xdr:col>41</xdr:col>
      <xdr:colOff>101600</xdr:colOff>
      <xdr:row>104</xdr:row>
      <xdr:rowOff>133531</xdr:rowOff>
    </xdr:to>
    <xdr:sp macro="" textlink="">
      <xdr:nvSpPr>
        <xdr:cNvPr id="363" name="フローチャート: 判断 362">
          <a:extLst>
            <a:ext uri="{FF2B5EF4-FFF2-40B4-BE49-F238E27FC236}">
              <a16:creationId xmlns:a16="http://schemas.microsoft.com/office/drawing/2014/main" id="{926A5BD9-A2CA-49EC-B158-1CD2660BB59E}"/>
            </a:ext>
          </a:extLst>
        </xdr:cNvPr>
        <xdr:cNvSpPr/>
      </xdr:nvSpPr>
      <xdr:spPr>
        <a:xfrm>
          <a:off x="7810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74386</xdr:rowOff>
    </xdr:from>
    <xdr:to>
      <xdr:col>36</xdr:col>
      <xdr:colOff>165100</xdr:colOff>
      <xdr:row>105</xdr:row>
      <xdr:rowOff>4536</xdr:rowOff>
    </xdr:to>
    <xdr:sp macro="" textlink="">
      <xdr:nvSpPr>
        <xdr:cNvPr id="364" name="フローチャート: 判断 363">
          <a:extLst>
            <a:ext uri="{FF2B5EF4-FFF2-40B4-BE49-F238E27FC236}">
              <a16:creationId xmlns:a16="http://schemas.microsoft.com/office/drawing/2014/main" id="{ED3AF877-95E2-4491-A40A-EC0C639ED678}"/>
            </a:ext>
          </a:extLst>
        </xdr:cNvPr>
        <xdr:cNvSpPr/>
      </xdr:nvSpPr>
      <xdr:spPr>
        <a:xfrm>
          <a:off x="6921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F7B1E91B-117D-470F-B02F-8169CBF022E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D8AB1FFD-BDC6-42F5-93CF-6E4548BAE1F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47C419D0-738E-4582-A2D1-7D65023305D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E0FCB06-2215-4B4F-8421-85FA1A690D1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B9444417-065E-4C02-9BC8-50407BAC1EC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85816</xdr:rowOff>
    </xdr:from>
    <xdr:to>
      <xdr:col>55</xdr:col>
      <xdr:colOff>50800</xdr:colOff>
      <xdr:row>106</xdr:row>
      <xdr:rowOff>15966</xdr:rowOff>
    </xdr:to>
    <xdr:sp macro="" textlink="">
      <xdr:nvSpPr>
        <xdr:cNvPr id="370" name="楕円 369">
          <a:extLst>
            <a:ext uri="{FF2B5EF4-FFF2-40B4-BE49-F238E27FC236}">
              <a16:creationId xmlns:a16="http://schemas.microsoft.com/office/drawing/2014/main" id="{A60912E0-DF98-4FF3-8B9E-CF7439881168}"/>
            </a:ext>
          </a:extLst>
        </xdr:cNvPr>
        <xdr:cNvSpPr/>
      </xdr:nvSpPr>
      <xdr:spPr>
        <a:xfrm>
          <a:off x="10426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64243</xdr:rowOff>
    </xdr:from>
    <xdr:ext cx="469744" cy="259045"/>
    <xdr:sp macro="" textlink="">
      <xdr:nvSpPr>
        <xdr:cNvPr id="371" name="【市民会館】&#10;一人当たり面積該当値テキスト">
          <a:extLst>
            <a:ext uri="{FF2B5EF4-FFF2-40B4-BE49-F238E27FC236}">
              <a16:creationId xmlns:a16="http://schemas.microsoft.com/office/drawing/2014/main" id="{751118D2-EAB1-49AA-9D87-31A8E435D932}"/>
            </a:ext>
          </a:extLst>
        </xdr:cNvPr>
        <xdr:cNvSpPr txBox="1"/>
      </xdr:nvSpPr>
      <xdr:spPr>
        <a:xfrm>
          <a:off x="10515600" y="1806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102144</xdr:rowOff>
    </xdr:from>
    <xdr:to>
      <xdr:col>50</xdr:col>
      <xdr:colOff>165100</xdr:colOff>
      <xdr:row>106</xdr:row>
      <xdr:rowOff>32294</xdr:rowOff>
    </xdr:to>
    <xdr:sp macro="" textlink="">
      <xdr:nvSpPr>
        <xdr:cNvPr id="372" name="楕円 371">
          <a:extLst>
            <a:ext uri="{FF2B5EF4-FFF2-40B4-BE49-F238E27FC236}">
              <a16:creationId xmlns:a16="http://schemas.microsoft.com/office/drawing/2014/main" id="{5E57687F-FA36-43A7-A496-1FD9BE81CA79}"/>
            </a:ext>
          </a:extLst>
        </xdr:cNvPr>
        <xdr:cNvSpPr/>
      </xdr:nvSpPr>
      <xdr:spPr>
        <a:xfrm>
          <a:off x="9588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136616</xdr:rowOff>
    </xdr:from>
    <xdr:to>
      <xdr:col>55</xdr:col>
      <xdr:colOff>0</xdr:colOff>
      <xdr:row>105</xdr:row>
      <xdr:rowOff>152944</xdr:rowOff>
    </xdr:to>
    <xdr:cxnSp macro="">
      <xdr:nvCxnSpPr>
        <xdr:cNvPr id="373" name="直線コネクタ 372">
          <a:extLst>
            <a:ext uri="{FF2B5EF4-FFF2-40B4-BE49-F238E27FC236}">
              <a16:creationId xmlns:a16="http://schemas.microsoft.com/office/drawing/2014/main" id="{1F60EAA2-9098-4884-9D79-707064F1AE41}"/>
            </a:ext>
          </a:extLst>
        </xdr:cNvPr>
        <xdr:cNvCxnSpPr/>
      </xdr:nvCxnSpPr>
      <xdr:spPr>
        <a:xfrm flipV="1">
          <a:off x="9639300" y="181388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118473</xdr:rowOff>
    </xdr:from>
    <xdr:to>
      <xdr:col>46</xdr:col>
      <xdr:colOff>38100</xdr:colOff>
      <xdr:row>106</xdr:row>
      <xdr:rowOff>48623</xdr:rowOff>
    </xdr:to>
    <xdr:sp macro="" textlink="">
      <xdr:nvSpPr>
        <xdr:cNvPr id="374" name="楕円 373">
          <a:extLst>
            <a:ext uri="{FF2B5EF4-FFF2-40B4-BE49-F238E27FC236}">
              <a16:creationId xmlns:a16="http://schemas.microsoft.com/office/drawing/2014/main" id="{29C5177B-54A5-4E26-B8A2-78D9F289D7DB}"/>
            </a:ext>
          </a:extLst>
        </xdr:cNvPr>
        <xdr:cNvSpPr/>
      </xdr:nvSpPr>
      <xdr:spPr>
        <a:xfrm>
          <a:off x="8699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152944</xdr:rowOff>
    </xdr:from>
    <xdr:to>
      <xdr:col>50</xdr:col>
      <xdr:colOff>114300</xdr:colOff>
      <xdr:row>105</xdr:row>
      <xdr:rowOff>169273</xdr:rowOff>
    </xdr:to>
    <xdr:cxnSp macro="">
      <xdr:nvCxnSpPr>
        <xdr:cNvPr id="375" name="直線コネクタ 374">
          <a:extLst>
            <a:ext uri="{FF2B5EF4-FFF2-40B4-BE49-F238E27FC236}">
              <a16:creationId xmlns:a16="http://schemas.microsoft.com/office/drawing/2014/main" id="{B98462A3-C237-4E97-84EB-F94931ED6E66}"/>
            </a:ext>
          </a:extLst>
        </xdr:cNvPr>
        <xdr:cNvCxnSpPr/>
      </xdr:nvCxnSpPr>
      <xdr:spPr>
        <a:xfrm flipV="1">
          <a:off x="8750300" y="181551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376" name="楕円 375">
          <a:extLst>
            <a:ext uri="{FF2B5EF4-FFF2-40B4-BE49-F238E27FC236}">
              <a16:creationId xmlns:a16="http://schemas.microsoft.com/office/drawing/2014/main" id="{0E8A3C17-41A1-4901-A8A7-EAC227ECAD26}"/>
            </a:ext>
          </a:extLst>
        </xdr:cNvPr>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169273</xdr:rowOff>
    </xdr:from>
    <xdr:to>
      <xdr:col>45</xdr:col>
      <xdr:colOff>177800</xdr:colOff>
      <xdr:row>106</xdr:row>
      <xdr:rowOff>144780</xdr:rowOff>
    </xdr:to>
    <xdr:cxnSp macro="">
      <xdr:nvCxnSpPr>
        <xdr:cNvPr id="377" name="直線コネクタ 376">
          <a:extLst>
            <a:ext uri="{FF2B5EF4-FFF2-40B4-BE49-F238E27FC236}">
              <a16:creationId xmlns:a16="http://schemas.microsoft.com/office/drawing/2014/main" id="{3E701409-6404-4A57-857B-778234DB062E}"/>
            </a:ext>
          </a:extLst>
        </xdr:cNvPr>
        <xdr:cNvCxnSpPr/>
      </xdr:nvCxnSpPr>
      <xdr:spPr>
        <a:xfrm flipV="1">
          <a:off x="7861300" y="1817152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136434</xdr:rowOff>
    </xdr:from>
    <xdr:to>
      <xdr:col>36</xdr:col>
      <xdr:colOff>165100</xdr:colOff>
      <xdr:row>105</xdr:row>
      <xdr:rowOff>66584</xdr:rowOff>
    </xdr:to>
    <xdr:sp macro="" textlink="">
      <xdr:nvSpPr>
        <xdr:cNvPr id="378" name="楕円 377">
          <a:extLst>
            <a:ext uri="{FF2B5EF4-FFF2-40B4-BE49-F238E27FC236}">
              <a16:creationId xmlns:a16="http://schemas.microsoft.com/office/drawing/2014/main" id="{08B53380-DEDF-40C7-9073-410A74669EE0}"/>
            </a:ext>
          </a:extLst>
        </xdr:cNvPr>
        <xdr:cNvSpPr/>
      </xdr:nvSpPr>
      <xdr:spPr>
        <a:xfrm>
          <a:off x="6921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15784</xdr:rowOff>
    </xdr:from>
    <xdr:to>
      <xdr:col>41</xdr:col>
      <xdr:colOff>50800</xdr:colOff>
      <xdr:row>106</xdr:row>
      <xdr:rowOff>144780</xdr:rowOff>
    </xdr:to>
    <xdr:cxnSp macro="">
      <xdr:nvCxnSpPr>
        <xdr:cNvPr id="379" name="直線コネクタ 378">
          <a:extLst>
            <a:ext uri="{FF2B5EF4-FFF2-40B4-BE49-F238E27FC236}">
              <a16:creationId xmlns:a16="http://schemas.microsoft.com/office/drawing/2014/main" id="{92D27DC1-4507-4951-A015-AE017E144B1E}"/>
            </a:ext>
          </a:extLst>
        </xdr:cNvPr>
        <xdr:cNvCxnSpPr/>
      </xdr:nvCxnSpPr>
      <xdr:spPr>
        <a:xfrm>
          <a:off x="6972300" y="18018034"/>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169653</xdr:rowOff>
    </xdr:from>
    <xdr:ext cx="469744" cy="259045"/>
    <xdr:sp macro="" textlink="">
      <xdr:nvSpPr>
        <xdr:cNvPr id="380" name="n_1aveValue【市民会館】&#10;一人当たり面積">
          <a:extLst>
            <a:ext uri="{FF2B5EF4-FFF2-40B4-BE49-F238E27FC236}">
              <a16:creationId xmlns:a16="http://schemas.microsoft.com/office/drawing/2014/main" id="{EBBE1FC2-24C2-4A9B-A4C7-28AC832E7DBD}"/>
            </a:ext>
          </a:extLst>
        </xdr:cNvPr>
        <xdr:cNvSpPr txBox="1"/>
      </xdr:nvSpPr>
      <xdr:spPr>
        <a:xfrm>
          <a:off x="93917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37391</xdr:rowOff>
    </xdr:from>
    <xdr:ext cx="469744" cy="259045"/>
    <xdr:sp macro="" textlink="">
      <xdr:nvSpPr>
        <xdr:cNvPr id="381" name="n_2aveValue【市民会館】&#10;一人当たり面積">
          <a:extLst>
            <a:ext uri="{FF2B5EF4-FFF2-40B4-BE49-F238E27FC236}">
              <a16:creationId xmlns:a16="http://schemas.microsoft.com/office/drawing/2014/main" id="{30C9F44A-735F-4326-8EF3-DB6F67D6AF13}"/>
            </a:ext>
          </a:extLst>
        </xdr:cNvPr>
        <xdr:cNvSpPr txBox="1"/>
      </xdr:nvSpPr>
      <xdr:spPr>
        <a:xfrm>
          <a:off x="8515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150058</xdr:rowOff>
    </xdr:from>
    <xdr:ext cx="469744" cy="259045"/>
    <xdr:sp macro="" textlink="">
      <xdr:nvSpPr>
        <xdr:cNvPr id="382" name="n_3aveValue【市民会館】&#10;一人当たり面積">
          <a:extLst>
            <a:ext uri="{FF2B5EF4-FFF2-40B4-BE49-F238E27FC236}">
              <a16:creationId xmlns:a16="http://schemas.microsoft.com/office/drawing/2014/main" id="{70B7359E-5DF3-416C-993A-64D9FAD68295}"/>
            </a:ext>
          </a:extLst>
        </xdr:cNvPr>
        <xdr:cNvSpPr txBox="1"/>
      </xdr:nvSpPr>
      <xdr:spPr>
        <a:xfrm>
          <a:off x="76264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21063</xdr:rowOff>
    </xdr:from>
    <xdr:ext cx="469744" cy="259045"/>
    <xdr:sp macro="" textlink="">
      <xdr:nvSpPr>
        <xdr:cNvPr id="383" name="n_4aveValue【市民会館】&#10;一人当たり面積">
          <a:extLst>
            <a:ext uri="{FF2B5EF4-FFF2-40B4-BE49-F238E27FC236}">
              <a16:creationId xmlns:a16="http://schemas.microsoft.com/office/drawing/2014/main" id="{D83D448B-DF25-4C45-A9F8-EFB67D32190F}"/>
            </a:ext>
          </a:extLst>
        </xdr:cNvPr>
        <xdr:cNvSpPr txBox="1"/>
      </xdr:nvSpPr>
      <xdr:spPr>
        <a:xfrm>
          <a:off x="6737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23421</xdr:rowOff>
    </xdr:from>
    <xdr:ext cx="469744" cy="259045"/>
    <xdr:sp macro="" textlink="">
      <xdr:nvSpPr>
        <xdr:cNvPr id="384" name="n_1mainValue【市民会館】&#10;一人当たり面積">
          <a:extLst>
            <a:ext uri="{FF2B5EF4-FFF2-40B4-BE49-F238E27FC236}">
              <a16:creationId xmlns:a16="http://schemas.microsoft.com/office/drawing/2014/main" id="{84D5F9BA-7F1B-48EE-B9EE-E864943808E4}"/>
            </a:ext>
          </a:extLst>
        </xdr:cNvPr>
        <xdr:cNvSpPr txBox="1"/>
      </xdr:nvSpPr>
      <xdr:spPr>
        <a:xfrm>
          <a:off x="9391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39750</xdr:rowOff>
    </xdr:from>
    <xdr:ext cx="469744" cy="259045"/>
    <xdr:sp macro="" textlink="">
      <xdr:nvSpPr>
        <xdr:cNvPr id="385" name="n_2mainValue【市民会館】&#10;一人当たり面積">
          <a:extLst>
            <a:ext uri="{FF2B5EF4-FFF2-40B4-BE49-F238E27FC236}">
              <a16:creationId xmlns:a16="http://schemas.microsoft.com/office/drawing/2014/main" id="{39340CAD-0899-4FF5-A846-F3D13B8D6FF8}"/>
            </a:ext>
          </a:extLst>
        </xdr:cNvPr>
        <xdr:cNvSpPr txBox="1"/>
      </xdr:nvSpPr>
      <xdr:spPr>
        <a:xfrm>
          <a:off x="8515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386" name="n_3mainValue【市民会館】&#10;一人当たり面積">
          <a:extLst>
            <a:ext uri="{FF2B5EF4-FFF2-40B4-BE49-F238E27FC236}">
              <a16:creationId xmlns:a16="http://schemas.microsoft.com/office/drawing/2014/main" id="{90A7576D-1F95-4E64-AB47-62200D5FE22F}"/>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57711</xdr:rowOff>
    </xdr:from>
    <xdr:ext cx="469744" cy="259045"/>
    <xdr:sp macro="" textlink="">
      <xdr:nvSpPr>
        <xdr:cNvPr id="387" name="n_4mainValue【市民会館】&#10;一人当たり面積">
          <a:extLst>
            <a:ext uri="{FF2B5EF4-FFF2-40B4-BE49-F238E27FC236}">
              <a16:creationId xmlns:a16="http://schemas.microsoft.com/office/drawing/2014/main" id="{FC8ECACC-0C34-4DE8-AAD6-0F97DEFDDE01}"/>
            </a:ext>
          </a:extLst>
        </xdr:cNvPr>
        <xdr:cNvSpPr txBox="1"/>
      </xdr:nvSpPr>
      <xdr:spPr>
        <a:xfrm>
          <a:off x="6737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92841832-31EE-4C94-99BD-855FFA177A4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ACAD7E9D-F246-4DEE-A748-6949A51260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2FFB00AC-6A21-41C9-ACBC-8EFE0CF2D8F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922E323-69F6-48B7-A4E9-5951444C49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F3713D0F-5F0E-4143-93F3-128F19DBA1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D3B8EA69-3D4F-4358-B285-8652898234E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E2927EC5-DEC1-4E35-A874-D243D7D33D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12C38375-CE42-4519-9B31-A033F36992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35EE98F5-1DC4-466C-B595-293779B4AE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4191059-BE7C-489C-9310-E7BFA06485A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8DC58862-3993-48D0-8E62-DDB79BF0E4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4EFB0A19-CCF0-44AD-904F-E5F7AA71465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0" name="テキスト ボックス 399">
          <a:extLst>
            <a:ext uri="{FF2B5EF4-FFF2-40B4-BE49-F238E27FC236}">
              <a16:creationId xmlns:a16="http://schemas.microsoft.com/office/drawing/2014/main" id="{0B74DE97-4207-4C39-8391-369414CA5938}"/>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8619F151-4AF1-4FA1-9BBF-6790868BF4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42B2CE58-B758-49D1-B00F-19C297E6864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152D95AD-9721-4586-9541-57DF58906CB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0B6BC6E0-1701-4EC2-A9FE-73224818932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593B9E45-9871-4D5C-96F7-9670F832CA7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6FD3FB94-7DAE-484E-A0DF-7C239292CD7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67ED20A6-2C1D-4D9C-9329-7F971C129A5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4A39DE19-55B1-4651-BFCB-FA5042071AC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79F415F1-855E-4AF9-8E8B-16193C1B0FB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0" name="テキスト ボックス 409">
          <a:extLst>
            <a:ext uri="{FF2B5EF4-FFF2-40B4-BE49-F238E27FC236}">
              <a16:creationId xmlns:a16="http://schemas.microsoft.com/office/drawing/2014/main" id="{52E71688-73BE-4EFA-828B-85F9E2E24DEB}"/>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99C7EC32-3C53-4B72-8401-C79A77659F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DDE01B08-31E5-4288-881F-22827537EB7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FE3EA712-99F8-46EB-A37F-0A0C41A9E2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12519</xdr:rowOff>
    </xdr:from>
    <xdr:to>
      <xdr:col>85</xdr:col>
      <xdr:colOff>126364</xdr:colOff>
      <xdr:row>42</xdr:row>
      <xdr:rowOff>66403</xdr:rowOff>
    </xdr:to>
    <xdr:cxnSp macro="">
      <xdr:nvCxnSpPr>
        <xdr:cNvPr id="414" name="直線コネクタ 413">
          <a:extLst>
            <a:ext uri="{FF2B5EF4-FFF2-40B4-BE49-F238E27FC236}">
              <a16:creationId xmlns:a16="http://schemas.microsoft.com/office/drawing/2014/main" id="{13CAD5D5-438A-4909-9A74-52FCF16D325A}"/>
            </a:ext>
          </a:extLst>
        </xdr:cNvPr>
        <xdr:cNvCxnSpPr/>
      </xdr:nvCxnSpPr>
      <xdr:spPr>
        <a:xfrm flipV="1">
          <a:off x="16318864" y="5670369"/>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70230</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E764615F-B7B7-44AB-A2BC-CCF039F63ED9}"/>
            </a:ext>
          </a:extLst>
        </xdr:cNvPr>
        <xdr:cNvSpPr txBox="1"/>
      </xdr:nvSpPr>
      <xdr:spPr>
        <a:xfrm>
          <a:off x="16357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66403</xdr:rowOff>
    </xdr:from>
    <xdr:to>
      <xdr:col>86</xdr:col>
      <xdr:colOff>25400</xdr:colOff>
      <xdr:row>42</xdr:row>
      <xdr:rowOff>66403</xdr:rowOff>
    </xdr:to>
    <xdr:cxnSp macro="">
      <xdr:nvCxnSpPr>
        <xdr:cNvPr id="416" name="直線コネクタ 415">
          <a:extLst>
            <a:ext uri="{FF2B5EF4-FFF2-40B4-BE49-F238E27FC236}">
              <a16:creationId xmlns:a16="http://schemas.microsoft.com/office/drawing/2014/main" id="{51C28726-F5EC-4F9D-93F2-4216761FACA3}"/>
            </a:ext>
          </a:extLst>
        </xdr:cNvPr>
        <xdr:cNvCxnSpPr/>
      </xdr:nvCxnSpPr>
      <xdr:spPr>
        <a:xfrm>
          <a:off x="16230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130646</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89714E91-B252-4395-BA9F-01C55847653D}"/>
            </a:ext>
          </a:extLst>
        </xdr:cNvPr>
        <xdr:cNvSpPr txBox="1"/>
      </xdr:nvSpPr>
      <xdr:spPr>
        <a:xfrm>
          <a:off x="16357600" y="544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12519</xdr:rowOff>
    </xdr:from>
    <xdr:to>
      <xdr:col>86</xdr:col>
      <xdr:colOff>25400</xdr:colOff>
      <xdr:row>33</xdr:row>
      <xdr:rowOff>12519</xdr:rowOff>
    </xdr:to>
    <xdr:cxnSp macro="">
      <xdr:nvCxnSpPr>
        <xdr:cNvPr id="418" name="直線コネクタ 417">
          <a:extLst>
            <a:ext uri="{FF2B5EF4-FFF2-40B4-BE49-F238E27FC236}">
              <a16:creationId xmlns:a16="http://schemas.microsoft.com/office/drawing/2014/main" id="{465BA568-D406-447E-9BE9-92A9D1DAE64D}"/>
            </a:ext>
          </a:extLst>
        </xdr:cNvPr>
        <xdr:cNvCxnSpPr/>
      </xdr:nvCxnSpPr>
      <xdr:spPr>
        <a:xfrm>
          <a:off x="16230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9736B411-822E-4E50-8FFC-BE3E8CD8F5B8}"/>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0" name="フローチャート: 判断 419">
          <a:extLst>
            <a:ext uri="{FF2B5EF4-FFF2-40B4-BE49-F238E27FC236}">
              <a16:creationId xmlns:a16="http://schemas.microsoft.com/office/drawing/2014/main" id="{071A87C7-C507-4BF5-AD5C-D25A6FC6D04B}"/>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21" name="フローチャート: 判断 420">
          <a:extLst>
            <a:ext uri="{FF2B5EF4-FFF2-40B4-BE49-F238E27FC236}">
              <a16:creationId xmlns:a16="http://schemas.microsoft.com/office/drawing/2014/main" id="{432C76DA-A211-422A-9C34-7C951C790431}"/>
            </a:ext>
          </a:extLst>
        </xdr:cNvPr>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22" name="フローチャート: 判断 421">
          <a:extLst>
            <a:ext uri="{FF2B5EF4-FFF2-40B4-BE49-F238E27FC236}">
              <a16:creationId xmlns:a16="http://schemas.microsoft.com/office/drawing/2014/main" id="{478A26EE-D348-48B6-8B4C-EB52943511A8}"/>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67854</xdr:rowOff>
    </xdr:from>
    <xdr:to>
      <xdr:col>72</xdr:col>
      <xdr:colOff>38100</xdr:colOff>
      <xdr:row>38</xdr:row>
      <xdr:rowOff>169454</xdr:rowOff>
    </xdr:to>
    <xdr:sp macro="" textlink="">
      <xdr:nvSpPr>
        <xdr:cNvPr id="423" name="フローチャート: 判断 422">
          <a:extLst>
            <a:ext uri="{FF2B5EF4-FFF2-40B4-BE49-F238E27FC236}">
              <a16:creationId xmlns:a16="http://schemas.microsoft.com/office/drawing/2014/main" id="{053FB635-B859-4C22-ABF5-DE4CB994D434}"/>
            </a:ext>
          </a:extLst>
        </xdr:cNvPr>
        <xdr:cNvSpPr/>
      </xdr:nvSpPr>
      <xdr:spPr>
        <a:xfrm>
          <a:off x="1365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4" name="フローチャート: 判断 423">
          <a:extLst>
            <a:ext uri="{FF2B5EF4-FFF2-40B4-BE49-F238E27FC236}">
              <a16:creationId xmlns:a16="http://schemas.microsoft.com/office/drawing/2014/main" id="{9E63C34A-769E-4DDA-AC3E-C4B0C2C9434F}"/>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354B9A5-2782-4D28-81B3-9999C3282F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0E380D8-4EA2-46C4-8ACC-02C29D8B97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078EE34-C843-461C-832E-1237E043F1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8CA33D4-35E3-4146-97C9-54BCB9EE6F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383BAF5-F22B-4A6F-8230-D9A55651A6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46627</xdr:rowOff>
    </xdr:from>
    <xdr:to>
      <xdr:col>85</xdr:col>
      <xdr:colOff>177800</xdr:colOff>
      <xdr:row>39</xdr:row>
      <xdr:rowOff>148227</xdr:rowOff>
    </xdr:to>
    <xdr:sp macro="" textlink="">
      <xdr:nvSpPr>
        <xdr:cNvPr id="430" name="楕円 429">
          <a:extLst>
            <a:ext uri="{FF2B5EF4-FFF2-40B4-BE49-F238E27FC236}">
              <a16:creationId xmlns:a16="http://schemas.microsoft.com/office/drawing/2014/main" id="{DCA5ECA1-D3B4-4DEC-AED0-5A018FE45EDD}"/>
            </a:ext>
          </a:extLst>
        </xdr:cNvPr>
        <xdr:cNvSpPr/>
      </xdr:nvSpPr>
      <xdr:spPr>
        <a:xfrm>
          <a:off x="162687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25054</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CF42967C-A08B-4BD1-BD0D-0AF1C9B3D951}"/>
            </a:ext>
          </a:extLst>
        </xdr:cNvPr>
        <xdr:cNvSpPr txBox="1"/>
      </xdr:nvSpPr>
      <xdr:spPr>
        <a:xfrm>
          <a:off x="16357600"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108676</xdr:rowOff>
    </xdr:from>
    <xdr:to>
      <xdr:col>81</xdr:col>
      <xdr:colOff>101600</xdr:colOff>
      <xdr:row>40</xdr:row>
      <xdr:rowOff>38826</xdr:rowOff>
    </xdr:to>
    <xdr:sp macro="" textlink="">
      <xdr:nvSpPr>
        <xdr:cNvPr id="432" name="楕円 431">
          <a:extLst>
            <a:ext uri="{FF2B5EF4-FFF2-40B4-BE49-F238E27FC236}">
              <a16:creationId xmlns:a16="http://schemas.microsoft.com/office/drawing/2014/main" id="{BFDF7C79-782B-4F61-882D-AF8608AA821C}"/>
            </a:ext>
          </a:extLst>
        </xdr:cNvPr>
        <xdr:cNvSpPr/>
      </xdr:nvSpPr>
      <xdr:spPr>
        <a:xfrm>
          <a:off x="15430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97427</xdr:rowOff>
    </xdr:from>
    <xdr:to>
      <xdr:col>85</xdr:col>
      <xdr:colOff>127000</xdr:colOff>
      <xdr:row>39</xdr:row>
      <xdr:rowOff>159476</xdr:rowOff>
    </xdr:to>
    <xdr:cxnSp macro="">
      <xdr:nvCxnSpPr>
        <xdr:cNvPr id="433" name="直線コネクタ 432">
          <a:extLst>
            <a:ext uri="{FF2B5EF4-FFF2-40B4-BE49-F238E27FC236}">
              <a16:creationId xmlns:a16="http://schemas.microsoft.com/office/drawing/2014/main" id="{8585805D-E5B6-4519-88E8-627CB0577873}"/>
            </a:ext>
          </a:extLst>
        </xdr:cNvPr>
        <xdr:cNvCxnSpPr/>
      </xdr:nvCxnSpPr>
      <xdr:spPr>
        <a:xfrm flipV="1">
          <a:off x="15481300" y="678397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49893</xdr:rowOff>
    </xdr:from>
    <xdr:to>
      <xdr:col>76</xdr:col>
      <xdr:colOff>165100</xdr:colOff>
      <xdr:row>39</xdr:row>
      <xdr:rowOff>151493</xdr:rowOff>
    </xdr:to>
    <xdr:sp macro="" textlink="">
      <xdr:nvSpPr>
        <xdr:cNvPr id="434" name="楕円 433">
          <a:extLst>
            <a:ext uri="{FF2B5EF4-FFF2-40B4-BE49-F238E27FC236}">
              <a16:creationId xmlns:a16="http://schemas.microsoft.com/office/drawing/2014/main" id="{D51859F9-4F78-4B7F-95FE-4EDE86FD598E}"/>
            </a:ext>
          </a:extLst>
        </xdr:cNvPr>
        <xdr:cNvSpPr/>
      </xdr:nvSpPr>
      <xdr:spPr>
        <a:xfrm>
          <a:off x="14541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159476</xdr:rowOff>
    </xdr:to>
    <xdr:cxnSp macro="">
      <xdr:nvCxnSpPr>
        <xdr:cNvPr id="435" name="直線コネクタ 434">
          <a:extLst>
            <a:ext uri="{FF2B5EF4-FFF2-40B4-BE49-F238E27FC236}">
              <a16:creationId xmlns:a16="http://schemas.microsoft.com/office/drawing/2014/main" id="{623FDAA3-0891-4808-9C89-DDAB336E8CE7}"/>
            </a:ext>
          </a:extLst>
        </xdr:cNvPr>
        <xdr:cNvCxnSpPr/>
      </xdr:nvCxnSpPr>
      <xdr:spPr>
        <a:xfrm>
          <a:off x="14592300" y="6787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156028</xdr:rowOff>
    </xdr:from>
    <xdr:to>
      <xdr:col>72</xdr:col>
      <xdr:colOff>38100</xdr:colOff>
      <xdr:row>39</xdr:row>
      <xdr:rowOff>86178</xdr:rowOff>
    </xdr:to>
    <xdr:sp macro="" textlink="">
      <xdr:nvSpPr>
        <xdr:cNvPr id="436" name="楕円 435">
          <a:extLst>
            <a:ext uri="{FF2B5EF4-FFF2-40B4-BE49-F238E27FC236}">
              <a16:creationId xmlns:a16="http://schemas.microsoft.com/office/drawing/2014/main" id="{2C4BAF35-E843-4C56-B0FC-0E4F1D07526E}"/>
            </a:ext>
          </a:extLst>
        </xdr:cNvPr>
        <xdr:cNvSpPr/>
      </xdr:nvSpPr>
      <xdr:spPr>
        <a:xfrm>
          <a:off x="13652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35378</xdr:rowOff>
    </xdr:from>
    <xdr:to>
      <xdr:col>76</xdr:col>
      <xdr:colOff>114300</xdr:colOff>
      <xdr:row>39</xdr:row>
      <xdr:rowOff>100693</xdr:rowOff>
    </xdr:to>
    <xdr:cxnSp macro="">
      <xdr:nvCxnSpPr>
        <xdr:cNvPr id="437" name="直線コネクタ 436">
          <a:extLst>
            <a:ext uri="{FF2B5EF4-FFF2-40B4-BE49-F238E27FC236}">
              <a16:creationId xmlns:a16="http://schemas.microsoft.com/office/drawing/2014/main" id="{DC3EF072-FA96-4ED1-BA32-301DC5657511}"/>
            </a:ext>
          </a:extLst>
        </xdr:cNvPr>
        <xdr:cNvCxnSpPr/>
      </xdr:nvCxnSpPr>
      <xdr:spPr>
        <a:xfrm>
          <a:off x="13703300" y="6721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129903</xdr:rowOff>
    </xdr:from>
    <xdr:to>
      <xdr:col>67</xdr:col>
      <xdr:colOff>101600</xdr:colOff>
      <xdr:row>37</xdr:row>
      <xdr:rowOff>60053</xdr:rowOff>
    </xdr:to>
    <xdr:sp macro="" textlink="">
      <xdr:nvSpPr>
        <xdr:cNvPr id="438" name="楕円 437">
          <a:extLst>
            <a:ext uri="{FF2B5EF4-FFF2-40B4-BE49-F238E27FC236}">
              <a16:creationId xmlns:a16="http://schemas.microsoft.com/office/drawing/2014/main" id="{6C9E0472-20A7-4A5F-8968-A94DD249DF30}"/>
            </a:ext>
          </a:extLst>
        </xdr:cNvPr>
        <xdr:cNvSpPr/>
      </xdr:nvSpPr>
      <xdr:spPr>
        <a:xfrm>
          <a:off x="12763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39</xdr:row>
      <xdr:rowOff>35378</xdr:rowOff>
    </xdr:to>
    <xdr:cxnSp macro="">
      <xdr:nvCxnSpPr>
        <xdr:cNvPr id="439" name="直線コネクタ 438">
          <a:extLst>
            <a:ext uri="{FF2B5EF4-FFF2-40B4-BE49-F238E27FC236}">
              <a16:creationId xmlns:a16="http://schemas.microsoft.com/office/drawing/2014/main" id="{62EFEEB8-6095-45C5-BE45-A5C8CD616CFC}"/>
            </a:ext>
          </a:extLst>
        </xdr:cNvPr>
        <xdr:cNvCxnSpPr/>
      </xdr:nvCxnSpPr>
      <xdr:spPr>
        <a:xfrm>
          <a:off x="12814300" y="6352903"/>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F9FB69CE-397A-4414-8B88-6F33C46C763E}"/>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5B91F613-0EC8-4D62-B483-63AF4AD565B5}"/>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14531</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E4AE2762-F92E-4D97-9CCB-E2222D9BD930}"/>
            </a:ext>
          </a:extLst>
        </xdr:cNvPr>
        <xdr:cNvSpPr txBox="1"/>
      </xdr:nvSpPr>
      <xdr:spPr>
        <a:xfrm>
          <a:off x="13500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C4DB6C78-5AB1-4288-B66D-B17A94B677B8}"/>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29953</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7138FA06-3474-4C6B-9E7F-82DDEFBA7FDA}"/>
            </a:ext>
          </a:extLst>
        </xdr:cNvPr>
        <xdr:cNvSpPr txBox="1"/>
      </xdr:nvSpPr>
      <xdr:spPr>
        <a:xfrm>
          <a:off x="152660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CAE30DF1-4913-4FFB-8515-93711F1E8E5A}"/>
            </a:ext>
          </a:extLst>
        </xdr:cNvPr>
        <xdr:cNvSpPr txBox="1"/>
      </xdr:nvSpPr>
      <xdr:spPr>
        <a:xfrm>
          <a:off x="14389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20DA4331-9FDF-4B6F-8167-337465DBA5F8}"/>
            </a:ext>
          </a:extLst>
        </xdr:cNvPr>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76580</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4621DB2B-6011-43A5-B00F-3C9CDD34773F}"/>
            </a:ext>
          </a:extLst>
        </xdr:cNvPr>
        <xdr:cNvSpPr txBox="1"/>
      </xdr:nvSpPr>
      <xdr:spPr>
        <a:xfrm>
          <a:off x="12611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D7BEE517-77CF-4FB6-BA69-D9D725BDBFE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E4E02C4-E940-4EDA-8B96-69E3BF5440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63ACFDD-BCA4-47E5-BBBD-407748C596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88D5A61-E101-41FD-8D1C-7628A39186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B7B12F1A-7D78-4F36-AFC1-5D4AA7F296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1E95A4A4-DEF6-4577-82B6-AF116CAA1A8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9EC0F6E-26D6-4789-BC2C-BF9AD410C08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1F5AB787-9829-4AE9-82B6-A258D4FF7C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50A8463-ADF5-4F74-A0AD-A3849642DF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32FB372-5922-427B-A974-DE54F76EBE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a:extLst>
            <a:ext uri="{FF2B5EF4-FFF2-40B4-BE49-F238E27FC236}">
              <a16:creationId xmlns:a16="http://schemas.microsoft.com/office/drawing/2014/main" id="{4C4D9477-9667-48E5-818C-54D1511644F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9" name="テキスト ボックス 458">
          <a:extLst>
            <a:ext uri="{FF2B5EF4-FFF2-40B4-BE49-F238E27FC236}">
              <a16:creationId xmlns:a16="http://schemas.microsoft.com/office/drawing/2014/main" id="{5927ECB0-F7C2-45BF-BBBD-36027F2FA64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a:extLst>
            <a:ext uri="{FF2B5EF4-FFF2-40B4-BE49-F238E27FC236}">
              <a16:creationId xmlns:a16="http://schemas.microsoft.com/office/drawing/2014/main" id="{AAC2167D-0AB3-45A9-A05A-6DB6915FAD1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1" name="テキスト ボックス 460">
          <a:extLst>
            <a:ext uri="{FF2B5EF4-FFF2-40B4-BE49-F238E27FC236}">
              <a16:creationId xmlns:a16="http://schemas.microsoft.com/office/drawing/2014/main" id="{C1995AD7-A513-48E1-85F8-9765107E35D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a:extLst>
            <a:ext uri="{FF2B5EF4-FFF2-40B4-BE49-F238E27FC236}">
              <a16:creationId xmlns:a16="http://schemas.microsoft.com/office/drawing/2014/main" id="{65952BF1-8DA3-487D-8EBC-F05E3D647E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3" name="テキスト ボックス 462">
          <a:extLst>
            <a:ext uri="{FF2B5EF4-FFF2-40B4-BE49-F238E27FC236}">
              <a16:creationId xmlns:a16="http://schemas.microsoft.com/office/drawing/2014/main" id="{F590D450-C93F-4EF2-BE12-E025C4D615B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a:extLst>
            <a:ext uri="{FF2B5EF4-FFF2-40B4-BE49-F238E27FC236}">
              <a16:creationId xmlns:a16="http://schemas.microsoft.com/office/drawing/2014/main" id="{D1917784-0052-47D2-86AB-0FAF6AC3E98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5" name="テキスト ボックス 464">
          <a:extLst>
            <a:ext uri="{FF2B5EF4-FFF2-40B4-BE49-F238E27FC236}">
              <a16:creationId xmlns:a16="http://schemas.microsoft.com/office/drawing/2014/main" id="{2D48389B-1CF0-4C5E-8BEA-A044988EDB9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a:extLst>
            <a:ext uri="{FF2B5EF4-FFF2-40B4-BE49-F238E27FC236}">
              <a16:creationId xmlns:a16="http://schemas.microsoft.com/office/drawing/2014/main" id="{1705F97E-8DAB-46AA-BEAC-62629F844BF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7" name="テキスト ボックス 466">
          <a:extLst>
            <a:ext uri="{FF2B5EF4-FFF2-40B4-BE49-F238E27FC236}">
              <a16:creationId xmlns:a16="http://schemas.microsoft.com/office/drawing/2014/main" id="{7EE83979-BDAB-4F77-BD12-3103630ED50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a:extLst>
            <a:ext uri="{FF2B5EF4-FFF2-40B4-BE49-F238E27FC236}">
              <a16:creationId xmlns:a16="http://schemas.microsoft.com/office/drawing/2014/main" id="{72D7EB0E-D141-40BE-80D5-679BD2862AB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69" name="テキスト ボックス 468">
          <a:extLst>
            <a:ext uri="{FF2B5EF4-FFF2-40B4-BE49-F238E27FC236}">
              <a16:creationId xmlns:a16="http://schemas.microsoft.com/office/drawing/2014/main" id="{2090C240-4D62-4BEE-AE01-54B12765CB4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974D94B6-67A7-4A43-942E-C3C461C461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4BC16ADE-42C9-46D2-B854-3CC3E7484D2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B0B2D3D1-9C0A-4B1A-8B53-FCA9C7A30B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863</xdr:rowOff>
    </xdr:from>
    <xdr:to>
      <xdr:col>116</xdr:col>
      <xdr:colOff>62864</xdr:colOff>
      <xdr:row>42</xdr:row>
      <xdr:rowOff>56266</xdr:rowOff>
    </xdr:to>
    <xdr:cxnSp macro="">
      <xdr:nvCxnSpPr>
        <xdr:cNvPr id="473" name="直線コネクタ 472">
          <a:extLst>
            <a:ext uri="{FF2B5EF4-FFF2-40B4-BE49-F238E27FC236}">
              <a16:creationId xmlns:a16="http://schemas.microsoft.com/office/drawing/2014/main" id="{2ED62EE7-3900-4F78-B3D4-7E11829F62E2}"/>
            </a:ext>
          </a:extLst>
        </xdr:cNvPr>
        <xdr:cNvCxnSpPr/>
      </xdr:nvCxnSpPr>
      <xdr:spPr>
        <a:xfrm flipV="1">
          <a:off x="22160864" y="5658713"/>
          <a:ext cx="0" cy="159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60093</xdr:rowOff>
    </xdr:from>
    <xdr:ext cx="534377" cy="259045"/>
    <xdr:sp macro="" textlink="">
      <xdr:nvSpPr>
        <xdr:cNvPr id="474" name="【一般廃棄物処理施設】&#10;一人当たり有形固定資産（償却資産）額最小値テキスト">
          <a:extLst>
            <a:ext uri="{FF2B5EF4-FFF2-40B4-BE49-F238E27FC236}">
              <a16:creationId xmlns:a16="http://schemas.microsoft.com/office/drawing/2014/main" id="{A30E49E6-7DFA-41E7-BD62-E988A363EAD4}"/>
            </a:ext>
          </a:extLst>
        </xdr:cNvPr>
        <xdr:cNvSpPr txBox="1"/>
      </xdr:nvSpPr>
      <xdr:spPr>
        <a:xfrm>
          <a:off x="22199600" y="726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56266</xdr:rowOff>
    </xdr:from>
    <xdr:to>
      <xdr:col>116</xdr:col>
      <xdr:colOff>152400</xdr:colOff>
      <xdr:row>42</xdr:row>
      <xdr:rowOff>56266</xdr:rowOff>
    </xdr:to>
    <xdr:cxnSp macro="">
      <xdr:nvCxnSpPr>
        <xdr:cNvPr id="475" name="直線コネクタ 474">
          <a:extLst>
            <a:ext uri="{FF2B5EF4-FFF2-40B4-BE49-F238E27FC236}">
              <a16:creationId xmlns:a16="http://schemas.microsoft.com/office/drawing/2014/main" id="{CBC7B02A-0B57-495E-941B-98FC244DBA4E}"/>
            </a:ext>
          </a:extLst>
        </xdr:cNvPr>
        <xdr:cNvCxnSpPr/>
      </xdr:nvCxnSpPr>
      <xdr:spPr>
        <a:xfrm>
          <a:off x="22072600" y="725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118990</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3C36A2FC-003E-4B3E-90A1-129C0DF7129D}"/>
            </a:ext>
          </a:extLst>
        </xdr:cNvPr>
        <xdr:cNvSpPr txBox="1"/>
      </xdr:nvSpPr>
      <xdr:spPr>
        <a:xfrm>
          <a:off x="22199600" y="54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863</xdr:rowOff>
    </xdr:from>
    <xdr:to>
      <xdr:col>116</xdr:col>
      <xdr:colOff>152400</xdr:colOff>
      <xdr:row>33</xdr:row>
      <xdr:rowOff>863</xdr:rowOff>
    </xdr:to>
    <xdr:cxnSp macro="">
      <xdr:nvCxnSpPr>
        <xdr:cNvPr id="477" name="直線コネクタ 476">
          <a:extLst>
            <a:ext uri="{FF2B5EF4-FFF2-40B4-BE49-F238E27FC236}">
              <a16:creationId xmlns:a16="http://schemas.microsoft.com/office/drawing/2014/main" id="{B20830EA-6104-4222-8042-9BE3C0E1FADA}"/>
            </a:ext>
          </a:extLst>
        </xdr:cNvPr>
        <xdr:cNvCxnSpPr/>
      </xdr:nvCxnSpPr>
      <xdr:spPr>
        <a:xfrm>
          <a:off x="22072600" y="565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7354</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BC2BBA39-C8FF-44F3-AD89-0BDF5E25D512}"/>
            </a:ext>
          </a:extLst>
        </xdr:cNvPr>
        <xdr:cNvSpPr txBox="1"/>
      </xdr:nvSpPr>
      <xdr:spPr>
        <a:xfrm>
          <a:off x="22199600" y="669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28927</xdr:rowOff>
    </xdr:from>
    <xdr:to>
      <xdr:col>116</xdr:col>
      <xdr:colOff>114300</xdr:colOff>
      <xdr:row>39</xdr:row>
      <xdr:rowOff>130527</xdr:rowOff>
    </xdr:to>
    <xdr:sp macro="" textlink="">
      <xdr:nvSpPr>
        <xdr:cNvPr id="479" name="フローチャート: 判断 478">
          <a:extLst>
            <a:ext uri="{FF2B5EF4-FFF2-40B4-BE49-F238E27FC236}">
              <a16:creationId xmlns:a16="http://schemas.microsoft.com/office/drawing/2014/main" id="{A0444FBE-1768-4C2C-BD64-F4EA7AC7559D}"/>
            </a:ext>
          </a:extLst>
        </xdr:cNvPr>
        <xdr:cNvSpPr/>
      </xdr:nvSpPr>
      <xdr:spPr>
        <a:xfrm>
          <a:off x="22110700" y="671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103029</xdr:rowOff>
    </xdr:from>
    <xdr:to>
      <xdr:col>112</xdr:col>
      <xdr:colOff>38100</xdr:colOff>
      <xdr:row>40</xdr:row>
      <xdr:rowOff>33179</xdr:rowOff>
    </xdr:to>
    <xdr:sp macro="" textlink="">
      <xdr:nvSpPr>
        <xdr:cNvPr id="480" name="フローチャート: 判断 479">
          <a:extLst>
            <a:ext uri="{FF2B5EF4-FFF2-40B4-BE49-F238E27FC236}">
              <a16:creationId xmlns:a16="http://schemas.microsoft.com/office/drawing/2014/main" id="{A252D7DA-3883-40B6-A673-5EFB4B032E3B}"/>
            </a:ext>
          </a:extLst>
        </xdr:cNvPr>
        <xdr:cNvSpPr/>
      </xdr:nvSpPr>
      <xdr:spPr>
        <a:xfrm>
          <a:off x="21272500" y="678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111572</xdr:rowOff>
    </xdr:from>
    <xdr:to>
      <xdr:col>107</xdr:col>
      <xdr:colOff>101600</xdr:colOff>
      <xdr:row>40</xdr:row>
      <xdr:rowOff>41722</xdr:rowOff>
    </xdr:to>
    <xdr:sp macro="" textlink="">
      <xdr:nvSpPr>
        <xdr:cNvPr id="481" name="フローチャート: 判断 480">
          <a:extLst>
            <a:ext uri="{FF2B5EF4-FFF2-40B4-BE49-F238E27FC236}">
              <a16:creationId xmlns:a16="http://schemas.microsoft.com/office/drawing/2014/main" id="{5BF02242-C884-4D41-8340-94D738B31363}"/>
            </a:ext>
          </a:extLst>
        </xdr:cNvPr>
        <xdr:cNvSpPr/>
      </xdr:nvSpPr>
      <xdr:spPr>
        <a:xfrm>
          <a:off x="20383500" y="679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119364</xdr:rowOff>
    </xdr:from>
    <xdr:to>
      <xdr:col>102</xdr:col>
      <xdr:colOff>165100</xdr:colOff>
      <xdr:row>40</xdr:row>
      <xdr:rowOff>49514</xdr:rowOff>
    </xdr:to>
    <xdr:sp macro="" textlink="">
      <xdr:nvSpPr>
        <xdr:cNvPr id="482" name="フローチャート: 判断 481">
          <a:extLst>
            <a:ext uri="{FF2B5EF4-FFF2-40B4-BE49-F238E27FC236}">
              <a16:creationId xmlns:a16="http://schemas.microsoft.com/office/drawing/2014/main" id="{AD545D95-5586-4C89-819D-C9E2BBB77A46}"/>
            </a:ext>
          </a:extLst>
        </xdr:cNvPr>
        <xdr:cNvSpPr/>
      </xdr:nvSpPr>
      <xdr:spPr>
        <a:xfrm>
          <a:off x="19494500" y="68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136520</xdr:rowOff>
    </xdr:from>
    <xdr:to>
      <xdr:col>98</xdr:col>
      <xdr:colOff>38100</xdr:colOff>
      <xdr:row>40</xdr:row>
      <xdr:rowOff>66670</xdr:rowOff>
    </xdr:to>
    <xdr:sp macro="" textlink="">
      <xdr:nvSpPr>
        <xdr:cNvPr id="483" name="フローチャート: 判断 482">
          <a:extLst>
            <a:ext uri="{FF2B5EF4-FFF2-40B4-BE49-F238E27FC236}">
              <a16:creationId xmlns:a16="http://schemas.microsoft.com/office/drawing/2014/main" id="{0176967F-AD83-46A0-B35E-D39191B04638}"/>
            </a:ext>
          </a:extLst>
        </xdr:cNvPr>
        <xdr:cNvSpPr/>
      </xdr:nvSpPr>
      <xdr:spPr>
        <a:xfrm>
          <a:off x="18605500" y="68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D6F9895-BAE7-4899-942D-DDF630DDAA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ABC931B-0EE4-468C-8DEC-DEAB29697E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5E44B6D-E17A-4C75-9DD4-7365A8AE47F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B98B3A6-4C1C-4BB3-AB5C-BAA889C6DCC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B9FB4F8-EC0E-4A7B-819E-4782AF7CE2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111987</xdr:rowOff>
    </xdr:from>
    <xdr:to>
      <xdr:col>116</xdr:col>
      <xdr:colOff>114300</xdr:colOff>
      <xdr:row>38</xdr:row>
      <xdr:rowOff>42137</xdr:rowOff>
    </xdr:to>
    <xdr:sp macro="" textlink="">
      <xdr:nvSpPr>
        <xdr:cNvPr id="489" name="楕円 488">
          <a:extLst>
            <a:ext uri="{FF2B5EF4-FFF2-40B4-BE49-F238E27FC236}">
              <a16:creationId xmlns:a16="http://schemas.microsoft.com/office/drawing/2014/main" id="{68E083D8-5091-4B0C-818D-10ABCD24D2E8}"/>
            </a:ext>
          </a:extLst>
        </xdr:cNvPr>
        <xdr:cNvSpPr/>
      </xdr:nvSpPr>
      <xdr:spPr>
        <a:xfrm>
          <a:off x="22110700" y="64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134864</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80F78492-84B7-4110-B3EE-DCF959C4074D}"/>
            </a:ext>
          </a:extLst>
        </xdr:cNvPr>
        <xdr:cNvSpPr txBox="1"/>
      </xdr:nvSpPr>
      <xdr:spPr>
        <a:xfrm>
          <a:off x="22199600" y="630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15942</xdr:rowOff>
    </xdr:from>
    <xdr:to>
      <xdr:col>112</xdr:col>
      <xdr:colOff>38100</xdr:colOff>
      <xdr:row>38</xdr:row>
      <xdr:rowOff>117542</xdr:rowOff>
    </xdr:to>
    <xdr:sp macro="" textlink="">
      <xdr:nvSpPr>
        <xdr:cNvPr id="491" name="楕円 490">
          <a:extLst>
            <a:ext uri="{FF2B5EF4-FFF2-40B4-BE49-F238E27FC236}">
              <a16:creationId xmlns:a16="http://schemas.microsoft.com/office/drawing/2014/main" id="{D7608B2E-06E1-4CE3-A999-ED8550304629}"/>
            </a:ext>
          </a:extLst>
        </xdr:cNvPr>
        <xdr:cNvSpPr/>
      </xdr:nvSpPr>
      <xdr:spPr>
        <a:xfrm>
          <a:off x="21272500" y="65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162787</xdr:rowOff>
    </xdr:from>
    <xdr:to>
      <xdr:col>116</xdr:col>
      <xdr:colOff>63500</xdr:colOff>
      <xdr:row>38</xdr:row>
      <xdr:rowOff>66742</xdr:rowOff>
    </xdr:to>
    <xdr:cxnSp macro="">
      <xdr:nvCxnSpPr>
        <xdr:cNvPr id="492" name="直線コネクタ 491">
          <a:extLst>
            <a:ext uri="{FF2B5EF4-FFF2-40B4-BE49-F238E27FC236}">
              <a16:creationId xmlns:a16="http://schemas.microsoft.com/office/drawing/2014/main" id="{6F7EB46A-B303-438F-AEA5-C2D7542F6866}"/>
            </a:ext>
          </a:extLst>
        </xdr:cNvPr>
        <xdr:cNvCxnSpPr/>
      </xdr:nvCxnSpPr>
      <xdr:spPr>
        <a:xfrm flipV="1">
          <a:off x="21323300" y="6506437"/>
          <a:ext cx="838200" cy="7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50187</xdr:rowOff>
    </xdr:from>
    <xdr:to>
      <xdr:col>107</xdr:col>
      <xdr:colOff>101600</xdr:colOff>
      <xdr:row>38</xdr:row>
      <xdr:rowOff>151787</xdr:rowOff>
    </xdr:to>
    <xdr:sp macro="" textlink="">
      <xdr:nvSpPr>
        <xdr:cNvPr id="493" name="楕円 492">
          <a:extLst>
            <a:ext uri="{FF2B5EF4-FFF2-40B4-BE49-F238E27FC236}">
              <a16:creationId xmlns:a16="http://schemas.microsoft.com/office/drawing/2014/main" id="{35D1FCC9-299E-46DE-B0BE-499F0FE40EF8}"/>
            </a:ext>
          </a:extLst>
        </xdr:cNvPr>
        <xdr:cNvSpPr/>
      </xdr:nvSpPr>
      <xdr:spPr>
        <a:xfrm>
          <a:off x="20383500" y="65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66742</xdr:rowOff>
    </xdr:from>
    <xdr:to>
      <xdr:col>111</xdr:col>
      <xdr:colOff>177800</xdr:colOff>
      <xdr:row>38</xdr:row>
      <xdr:rowOff>100987</xdr:rowOff>
    </xdr:to>
    <xdr:cxnSp macro="">
      <xdr:nvCxnSpPr>
        <xdr:cNvPr id="494" name="直線コネクタ 493">
          <a:extLst>
            <a:ext uri="{FF2B5EF4-FFF2-40B4-BE49-F238E27FC236}">
              <a16:creationId xmlns:a16="http://schemas.microsoft.com/office/drawing/2014/main" id="{241E7B31-32F4-4354-9824-1D275E193326}"/>
            </a:ext>
          </a:extLst>
        </xdr:cNvPr>
        <xdr:cNvCxnSpPr/>
      </xdr:nvCxnSpPr>
      <xdr:spPr>
        <a:xfrm flipV="1">
          <a:off x="20434300" y="6581842"/>
          <a:ext cx="889000" cy="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86028</xdr:rowOff>
    </xdr:from>
    <xdr:to>
      <xdr:col>102</xdr:col>
      <xdr:colOff>165100</xdr:colOff>
      <xdr:row>39</xdr:row>
      <xdr:rowOff>16178</xdr:rowOff>
    </xdr:to>
    <xdr:sp macro="" textlink="">
      <xdr:nvSpPr>
        <xdr:cNvPr id="495" name="楕円 494">
          <a:extLst>
            <a:ext uri="{FF2B5EF4-FFF2-40B4-BE49-F238E27FC236}">
              <a16:creationId xmlns:a16="http://schemas.microsoft.com/office/drawing/2014/main" id="{B3AEA64B-1B70-4AAC-9968-18A7C4ECBD6B}"/>
            </a:ext>
          </a:extLst>
        </xdr:cNvPr>
        <xdr:cNvSpPr/>
      </xdr:nvSpPr>
      <xdr:spPr>
        <a:xfrm>
          <a:off x="19494500" y="660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100987</xdr:rowOff>
    </xdr:from>
    <xdr:to>
      <xdr:col>107</xdr:col>
      <xdr:colOff>50800</xdr:colOff>
      <xdr:row>38</xdr:row>
      <xdr:rowOff>136828</xdr:rowOff>
    </xdr:to>
    <xdr:cxnSp macro="">
      <xdr:nvCxnSpPr>
        <xdr:cNvPr id="496" name="直線コネクタ 495">
          <a:extLst>
            <a:ext uri="{FF2B5EF4-FFF2-40B4-BE49-F238E27FC236}">
              <a16:creationId xmlns:a16="http://schemas.microsoft.com/office/drawing/2014/main" id="{A0650859-EE67-4BC4-AA89-55D227E84CD8}"/>
            </a:ext>
          </a:extLst>
        </xdr:cNvPr>
        <xdr:cNvCxnSpPr/>
      </xdr:nvCxnSpPr>
      <xdr:spPr>
        <a:xfrm flipV="1">
          <a:off x="19545300" y="6616087"/>
          <a:ext cx="8890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126428</xdr:rowOff>
    </xdr:from>
    <xdr:to>
      <xdr:col>98</xdr:col>
      <xdr:colOff>38100</xdr:colOff>
      <xdr:row>38</xdr:row>
      <xdr:rowOff>56578</xdr:rowOff>
    </xdr:to>
    <xdr:sp macro="" textlink="">
      <xdr:nvSpPr>
        <xdr:cNvPr id="497" name="楕円 496">
          <a:extLst>
            <a:ext uri="{FF2B5EF4-FFF2-40B4-BE49-F238E27FC236}">
              <a16:creationId xmlns:a16="http://schemas.microsoft.com/office/drawing/2014/main" id="{AC08C40E-23E9-41CC-BF65-2EF742764363}"/>
            </a:ext>
          </a:extLst>
        </xdr:cNvPr>
        <xdr:cNvSpPr/>
      </xdr:nvSpPr>
      <xdr:spPr>
        <a:xfrm>
          <a:off x="18605500" y="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5778</xdr:rowOff>
    </xdr:from>
    <xdr:to>
      <xdr:col>102</xdr:col>
      <xdr:colOff>114300</xdr:colOff>
      <xdr:row>38</xdr:row>
      <xdr:rowOff>136828</xdr:rowOff>
    </xdr:to>
    <xdr:cxnSp macro="">
      <xdr:nvCxnSpPr>
        <xdr:cNvPr id="498" name="直線コネクタ 497">
          <a:extLst>
            <a:ext uri="{FF2B5EF4-FFF2-40B4-BE49-F238E27FC236}">
              <a16:creationId xmlns:a16="http://schemas.microsoft.com/office/drawing/2014/main" id="{279B605C-63B5-4558-BDB6-914F884F490A}"/>
            </a:ext>
          </a:extLst>
        </xdr:cNvPr>
        <xdr:cNvCxnSpPr/>
      </xdr:nvCxnSpPr>
      <xdr:spPr>
        <a:xfrm>
          <a:off x="18656300" y="6520878"/>
          <a:ext cx="889000" cy="13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24306</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7705F2F1-BAE9-40AF-A84B-EE176E0CE607}"/>
            </a:ext>
          </a:extLst>
        </xdr:cNvPr>
        <xdr:cNvSpPr txBox="1"/>
      </xdr:nvSpPr>
      <xdr:spPr>
        <a:xfrm>
          <a:off x="21011095" y="688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32849</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33AAB4A6-0348-414D-8DB1-1FB4B554FEF5}"/>
            </a:ext>
          </a:extLst>
        </xdr:cNvPr>
        <xdr:cNvSpPr txBox="1"/>
      </xdr:nvSpPr>
      <xdr:spPr>
        <a:xfrm>
          <a:off x="20134795" y="68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40641</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88566799-2F8E-4FE0-BC5D-FB0F91B70CB1}"/>
            </a:ext>
          </a:extLst>
        </xdr:cNvPr>
        <xdr:cNvSpPr txBox="1"/>
      </xdr:nvSpPr>
      <xdr:spPr>
        <a:xfrm>
          <a:off x="19245795" y="689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57797</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FDAAD4D1-0DAC-4EF9-9E59-12CA7907C982}"/>
            </a:ext>
          </a:extLst>
        </xdr:cNvPr>
        <xdr:cNvSpPr txBox="1"/>
      </xdr:nvSpPr>
      <xdr:spPr>
        <a:xfrm>
          <a:off x="18356795" y="691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134069</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A16E51E1-5516-4763-817C-D519BB70ADF0}"/>
            </a:ext>
          </a:extLst>
        </xdr:cNvPr>
        <xdr:cNvSpPr txBox="1"/>
      </xdr:nvSpPr>
      <xdr:spPr>
        <a:xfrm>
          <a:off x="21011095" y="630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168314</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BCEAD2DD-19C2-4B68-919D-99A5468C58E7}"/>
            </a:ext>
          </a:extLst>
        </xdr:cNvPr>
        <xdr:cNvSpPr txBox="1"/>
      </xdr:nvSpPr>
      <xdr:spPr>
        <a:xfrm>
          <a:off x="20134795" y="634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32705</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FC160D3F-F2B7-4F5B-BD8F-D5029AB2E86C}"/>
            </a:ext>
          </a:extLst>
        </xdr:cNvPr>
        <xdr:cNvSpPr txBox="1"/>
      </xdr:nvSpPr>
      <xdr:spPr>
        <a:xfrm>
          <a:off x="19245795" y="637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73105</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20B3FF6F-75FD-48D1-BE2B-B9C247787C83}"/>
            </a:ext>
          </a:extLst>
        </xdr:cNvPr>
        <xdr:cNvSpPr txBox="1"/>
      </xdr:nvSpPr>
      <xdr:spPr>
        <a:xfrm>
          <a:off x="18356795" y="624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A314BD4-AEBF-477E-9F62-DCDE80C39E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B7457D4-0FC7-4685-9696-8F7A542F512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D2DD1901-63C0-4662-806C-062DBDC05E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523CFAA1-FDC9-4943-8DAA-3EBB7FF940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FC50227C-64C6-43C1-A950-927197F181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85E8A2C3-B1BB-4A91-85A1-1AF54FB17F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A75EDF4-081D-467A-9D5F-CE93D6E0BD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ACF07D8-0032-4FFE-9D5C-DAB99483663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B88599F-7F35-435B-A81F-DD795057F8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F5189883-F8BC-43FC-BE71-F522087CF5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CC855B2-3D3A-4685-9B73-40A181757B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5E2B5422-07D5-49EF-9755-7F340D09017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9" name="テキスト ボックス 518">
          <a:extLst>
            <a:ext uri="{FF2B5EF4-FFF2-40B4-BE49-F238E27FC236}">
              <a16:creationId xmlns:a16="http://schemas.microsoft.com/office/drawing/2014/main" id="{45703192-EDE1-4AA6-BFAA-14F376D0DA6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E2912DEE-DB09-4B3A-9702-C35546BEFFA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8D662C5E-C51B-498A-BE6D-78FF7084EA8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2BC1615A-A73C-4FD4-B7EC-87B6C446BF4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5E907793-936B-424F-A935-EB126D48FBE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CD4226DB-2C5F-4005-BFBE-E6B04895D3E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EAE44051-2CE6-4D8E-ADCE-FFE7402BDF0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D2965391-C02F-4681-8D9B-555A597575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E2C2819C-0D7C-4C1A-96C6-22B4CE589BE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A8AB26B7-DF8F-4830-A86A-050F2FBF837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169164</xdr:rowOff>
    </xdr:to>
    <xdr:cxnSp macro="">
      <xdr:nvCxnSpPr>
        <xdr:cNvPr id="529" name="直線コネクタ 528">
          <a:extLst>
            <a:ext uri="{FF2B5EF4-FFF2-40B4-BE49-F238E27FC236}">
              <a16:creationId xmlns:a16="http://schemas.microsoft.com/office/drawing/2014/main" id="{1137CDC6-3F11-4F13-ABC6-D6FD41D60BBB}"/>
            </a:ext>
          </a:extLst>
        </xdr:cNvPr>
        <xdr:cNvCxnSpPr/>
      </xdr:nvCxnSpPr>
      <xdr:spPr>
        <a:xfrm flipV="1">
          <a:off x="16318864" y="9601200"/>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9477867E-B591-4D3A-A5E7-1F1CC78A2EC2}"/>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31" name="直線コネクタ 530">
          <a:extLst>
            <a:ext uri="{FF2B5EF4-FFF2-40B4-BE49-F238E27FC236}">
              <a16:creationId xmlns:a16="http://schemas.microsoft.com/office/drawing/2014/main" id="{E3092CEB-F878-40C3-8C7B-422D842A7A41}"/>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11F9EDF0-AE63-4DF8-A912-FD200A5B7435}"/>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3" name="直線コネクタ 532">
          <a:extLst>
            <a:ext uri="{FF2B5EF4-FFF2-40B4-BE49-F238E27FC236}">
              <a16:creationId xmlns:a16="http://schemas.microsoft.com/office/drawing/2014/main" id="{9B16D9C0-A104-416D-84DD-E8E3FB434A4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28211</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E56D59C3-487C-453D-A57C-8F0070732A99}"/>
            </a:ext>
          </a:extLst>
        </xdr:cNvPr>
        <xdr:cNvSpPr txBox="1"/>
      </xdr:nvSpPr>
      <xdr:spPr>
        <a:xfrm>
          <a:off x="16357600" y="9800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49784</xdr:rowOff>
    </xdr:from>
    <xdr:to>
      <xdr:col>85</xdr:col>
      <xdr:colOff>177800</xdr:colOff>
      <xdr:row>57</xdr:row>
      <xdr:rowOff>151384</xdr:rowOff>
    </xdr:to>
    <xdr:sp macro="" textlink="">
      <xdr:nvSpPr>
        <xdr:cNvPr id="535" name="フローチャート: 判断 534">
          <a:extLst>
            <a:ext uri="{FF2B5EF4-FFF2-40B4-BE49-F238E27FC236}">
              <a16:creationId xmlns:a16="http://schemas.microsoft.com/office/drawing/2014/main" id="{080BFCFC-03DD-4DB9-9D72-E611CCDD3C4B}"/>
            </a:ext>
          </a:extLst>
        </xdr:cNvPr>
        <xdr:cNvSpPr/>
      </xdr:nvSpPr>
      <xdr:spPr>
        <a:xfrm>
          <a:off x="162687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77216</xdr:rowOff>
    </xdr:from>
    <xdr:to>
      <xdr:col>81</xdr:col>
      <xdr:colOff>101600</xdr:colOff>
      <xdr:row>58</xdr:row>
      <xdr:rowOff>7366</xdr:rowOff>
    </xdr:to>
    <xdr:sp macro="" textlink="">
      <xdr:nvSpPr>
        <xdr:cNvPr id="536" name="フローチャート: 判断 535">
          <a:extLst>
            <a:ext uri="{FF2B5EF4-FFF2-40B4-BE49-F238E27FC236}">
              <a16:creationId xmlns:a16="http://schemas.microsoft.com/office/drawing/2014/main" id="{9C3A7C4B-C9CE-4800-87D6-13AEDE2F48CF}"/>
            </a:ext>
          </a:extLst>
        </xdr:cNvPr>
        <xdr:cNvSpPr/>
      </xdr:nvSpPr>
      <xdr:spPr>
        <a:xfrm>
          <a:off x="15430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159512</xdr:rowOff>
    </xdr:from>
    <xdr:to>
      <xdr:col>76</xdr:col>
      <xdr:colOff>165100</xdr:colOff>
      <xdr:row>57</xdr:row>
      <xdr:rowOff>89662</xdr:rowOff>
    </xdr:to>
    <xdr:sp macro="" textlink="">
      <xdr:nvSpPr>
        <xdr:cNvPr id="537" name="フローチャート: 判断 536">
          <a:extLst>
            <a:ext uri="{FF2B5EF4-FFF2-40B4-BE49-F238E27FC236}">
              <a16:creationId xmlns:a16="http://schemas.microsoft.com/office/drawing/2014/main" id="{D2DB3EFC-B918-459E-803B-9F6118EC433E}"/>
            </a:ext>
          </a:extLst>
        </xdr:cNvPr>
        <xdr:cNvSpPr/>
      </xdr:nvSpPr>
      <xdr:spPr>
        <a:xfrm>
          <a:off x="14541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125222</xdr:rowOff>
    </xdr:from>
    <xdr:to>
      <xdr:col>72</xdr:col>
      <xdr:colOff>38100</xdr:colOff>
      <xdr:row>57</xdr:row>
      <xdr:rowOff>55372</xdr:rowOff>
    </xdr:to>
    <xdr:sp macro="" textlink="">
      <xdr:nvSpPr>
        <xdr:cNvPr id="538" name="フローチャート: 判断 537">
          <a:extLst>
            <a:ext uri="{FF2B5EF4-FFF2-40B4-BE49-F238E27FC236}">
              <a16:creationId xmlns:a16="http://schemas.microsoft.com/office/drawing/2014/main" id="{B375DEC6-2863-4D03-98A5-CDEC3A8CFFE1}"/>
            </a:ext>
          </a:extLst>
        </xdr:cNvPr>
        <xdr:cNvSpPr/>
      </xdr:nvSpPr>
      <xdr:spPr>
        <a:xfrm>
          <a:off x="13652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109220</xdr:rowOff>
    </xdr:from>
    <xdr:to>
      <xdr:col>67</xdr:col>
      <xdr:colOff>101600</xdr:colOff>
      <xdr:row>57</xdr:row>
      <xdr:rowOff>39370</xdr:rowOff>
    </xdr:to>
    <xdr:sp macro="" textlink="">
      <xdr:nvSpPr>
        <xdr:cNvPr id="539" name="フローチャート: 判断 538">
          <a:extLst>
            <a:ext uri="{FF2B5EF4-FFF2-40B4-BE49-F238E27FC236}">
              <a16:creationId xmlns:a16="http://schemas.microsoft.com/office/drawing/2014/main" id="{EDBB813C-CACB-476D-BF4E-FAAC4EF4DCAD}"/>
            </a:ext>
          </a:extLst>
        </xdr:cNvPr>
        <xdr:cNvSpPr/>
      </xdr:nvSpPr>
      <xdr:spPr>
        <a:xfrm>
          <a:off x="12763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EEB953E-2F60-42A6-BBD9-B0FE88204A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C677BBA-496B-4369-8A03-5FED79E2A9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CDBFE6F-9E6C-4FEF-99F3-88CD8545C8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F0F2159-14F7-4F8C-B7C4-6D85C411D3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0BC2649-2008-419A-89C3-6610573748F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97790</xdr:rowOff>
    </xdr:from>
    <xdr:to>
      <xdr:col>85</xdr:col>
      <xdr:colOff>177800</xdr:colOff>
      <xdr:row>57</xdr:row>
      <xdr:rowOff>27940</xdr:rowOff>
    </xdr:to>
    <xdr:sp macro="" textlink="">
      <xdr:nvSpPr>
        <xdr:cNvPr id="545" name="楕円 544">
          <a:extLst>
            <a:ext uri="{FF2B5EF4-FFF2-40B4-BE49-F238E27FC236}">
              <a16:creationId xmlns:a16="http://schemas.microsoft.com/office/drawing/2014/main" id="{96E0741A-2F22-4015-98A3-E16C46A18625}"/>
            </a:ext>
          </a:extLst>
        </xdr:cNvPr>
        <xdr:cNvSpPr/>
      </xdr:nvSpPr>
      <xdr:spPr>
        <a:xfrm>
          <a:off x="162687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120667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E502BBB5-09F2-4AB1-B237-EFEAE53A4CCC}"/>
            </a:ext>
          </a:extLst>
        </xdr:cNvPr>
        <xdr:cNvSpPr txBox="1"/>
      </xdr:nvSpPr>
      <xdr:spPr>
        <a:xfrm>
          <a:off x="16357600"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20066</xdr:rowOff>
    </xdr:from>
    <xdr:to>
      <xdr:col>81</xdr:col>
      <xdr:colOff>101600</xdr:colOff>
      <xdr:row>56</xdr:row>
      <xdr:rowOff>121666</xdr:rowOff>
    </xdr:to>
    <xdr:sp macro="" textlink="">
      <xdr:nvSpPr>
        <xdr:cNvPr id="547" name="楕円 546">
          <a:extLst>
            <a:ext uri="{FF2B5EF4-FFF2-40B4-BE49-F238E27FC236}">
              <a16:creationId xmlns:a16="http://schemas.microsoft.com/office/drawing/2014/main" id="{79254857-554D-40DB-9DB2-332DF4FDB46A}"/>
            </a:ext>
          </a:extLst>
        </xdr:cNvPr>
        <xdr:cNvSpPr/>
      </xdr:nvSpPr>
      <xdr:spPr>
        <a:xfrm>
          <a:off x="15430500" y="9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70866</xdr:rowOff>
    </xdr:from>
    <xdr:to>
      <xdr:col>85</xdr:col>
      <xdr:colOff>127000</xdr:colOff>
      <xdr:row>56</xdr:row>
      <xdr:rowOff>148590</xdr:rowOff>
    </xdr:to>
    <xdr:cxnSp macro="">
      <xdr:nvCxnSpPr>
        <xdr:cNvPr id="548" name="直線コネクタ 547">
          <a:extLst>
            <a:ext uri="{FF2B5EF4-FFF2-40B4-BE49-F238E27FC236}">
              <a16:creationId xmlns:a16="http://schemas.microsoft.com/office/drawing/2014/main" id="{B4CE9AAB-E2A5-44E7-88B4-03A9D654EACA}"/>
            </a:ext>
          </a:extLst>
        </xdr:cNvPr>
        <xdr:cNvCxnSpPr/>
      </xdr:nvCxnSpPr>
      <xdr:spPr>
        <a:xfrm>
          <a:off x="15481300" y="967206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31496</xdr:rowOff>
    </xdr:from>
    <xdr:to>
      <xdr:col>76</xdr:col>
      <xdr:colOff>165100</xdr:colOff>
      <xdr:row>56</xdr:row>
      <xdr:rowOff>133096</xdr:rowOff>
    </xdr:to>
    <xdr:sp macro="" textlink="">
      <xdr:nvSpPr>
        <xdr:cNvPr id="549" name="楕円 548">
          <a:extLst>
            <a:ext uri="{FF2B5EF4-FFF2-40B4-BE49-F238E27FC236}">
              <a16:creationId xmlns:a16="http://schemas.microsoft.com/office/drawing/2014/main" id="{4A0B7285-BDD2-4FE7-9E51-4951F6A78673}"/>
            </a:ext>
          </a:extLst>
        </xdr:cNvPr>
        <xdr:cNvSpPr/>
      </xdr:nvSpPr>
      <xdr:spPr>
        <a:xfrm>
          <a:off x="14541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70866</xdr:rowOff>
    </xdr:from>
    <xdr:to>
      <xdr:col>81</xdr:col>
      <xdr:colOff>50800</xdr:colOff>
      <xdr:row>56</xdr:row>
      <xdr:rowOff>82296</xdr:rowOff>
    </xdr:to>
    <xdr:cxnSp macro="">
      <xdr:nvCxnSpPr>
        <xdr:cNvPr id="550" name="直線コネクタ 549">
          <a:extLst>
            <a:ext uri="{FF2B5EF4-FFF2-40B4-BE49-F238E27FC236}">
              <a16:creationId xmlns:a16="http://schemas.microsoft.com/office/drawing/2014/main" id="{D46B38EA-AD17-409C-8930-7EC9B7A0C9E6}"/>
            </a:ext>
          </a:extLst>
        </xdr:cNvPr>
        <xdr:cNvCxnSpPr/>
      </xdr:nvCxnSpPr>
      <xdr:spPr>
        <a:xfrm flipV="1">
          <a:off x="14592300" y="96720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129794</xdr:rowOff>
    </xdr:from>
    <xdr:to>
      <xdr:col>72</xdr:col>
      <xdr:colOff>38100</xdr:colOff>
      <xdr:row>56</xdr:row>
      <xdr:rowOff>59944</xdr:rowOff>
    </xdr:to>
    <xdr:sp macro="" textlink="">
      <xdr:nvSpPr>
        <xdr:cNvPr id="551" name="楕円 550">
          <a:extLst>
            <a:ext uri="{FF2B5EF4-FFF2-40B4-BE49-F238E27FC236}">
              <a16:creationId xmlns:a16="http://schemas.microsoft.com/office/drawing/2014/main" id="{0680F8B9-8580-4A68-AE7D-288CE103D400}"/>
            </a:ext>
          </a:extLst>
        </xdr:cNvPr>
        <xdr:cNvSpPr/>
      </xdr:nvSpPr>
      <xdr:spPr>
        <a:xfrm>
          <a:off x="13652500" y="95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xdr:rowOff>
    </xdr:from>
    <xdr:to>
      <xdr:col>76</xdr:col>
      <xdr:colOff>114300</xdr:colOff>
      <xdr:row>56</xdr:row>
      <xdr:rowOff>82296</xdr:rowOff>
    </xdr:to>
    <xdr:cxnSp macro="">
      <xdr:nvCxnSpPr>
        <xdr:cNvPr id="552" name="直線コネクタ 551">
          <a:extLst>
            <a:ext uri="{FF2B5EF4-FFF2-40B4-BE49-F238E27FC236}">
              <a16:creationId xmlns:a16="http://schemas.microsoft.com/office/drawing/2014/main" id="{2C5F295D-B4EF-4ED0-95A4-008138C99866}"/>
            </a:ext>
          </a:extLst>
        </xdr:cNvPr>
        <xdr:cNvCxnSpPr/>
      </xdr:nvCxnSpPr>
      <xdr:spPr>
        <a:xfrm>
          <a:off x="13703300" y="9610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166370</xdr:rowOff>
    </xdr:from>
    <xdr:to>
      <xdr:col>67</xdr:col>
      <xdr:colOff>101600</xdr:colOff>
      <xdr:row>57</xdr:row>
      <xdr:rowOff>96520</xdr:rowOff>
    </xdr:to>
    <xdr:sp macro="" textlink="">
      <xdr:nvSpPr>
        <xdr:cNvPr id="553" name="楕円 552">
          <a:extLst>
            <a:ext uri="{FF2B5EF4-FFF2-40B4-BE49-F238E27FC236}">
              <a16:creationId xmlns:a16="http://schemas.microsoft.com/office/drawing/2014/main" id="{475ED171-F682-4335-AF3C-04E3F833480F}"/>
            </a:ext>
          </a:extLst>
        </xdr:cNvPr>
        <xdr:cNvSpPr/>
      </xdr:nvSpPr>
      <xdr:spPr>
        <a:xfrm>
          <a:off x="12763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xdr:rowOff>
    </xdr:from>
    <xdr:to>
      <xdr:col>71</xdr:col>
      <xdr:colOff>177800</xdr:colOff>
      <xdr:row>57</xdr:row>
      <xdr:rowOff>45720</xdr:rowOff>
    </xdr:to>
    <xdr:cxnSp macro="">
      <xdr:nvCxnSpPr>
        <xdr:cNvPr id="554" name="直線コネクタ 553">
          <a:extLst>
            <a:ext uri="{FF2B5EF4-FFF2-40B4-BE49-F238E27FC236}">
              <a16:creationId xmlns:a16="http://schemas.microsoft.com/office/drawing/2014/main" id="{236D5E74-E425-4994-B738-FD4659A33642}"/>
            </a:ext>
          </a:extLst>
        </xdr:cNvPr>
        <xdr:cNvCxnSpPr/>
      </xdr:nvCxnSpPr>
      <xdr:spPr>
        <a:xfrm flipV="1">
          <a:off x="12814300" y="9610344"/>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169943</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4C819EAD-4AC8-4688-9640-7A2A92BF623F}"/>
            </a:ext>
          </a:extLst>
        </xdr:cNvPr>
        <xdr:cNvSpPr txBox="1"/>
      </xdr:nvSpPr>
      <xdr:spPr>
        <a:xfrm>
          <a:off x="15266044" y="994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80789</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C94FF775-5D7A-434E-854B-75F3E92B9A87}"/>
            </a:ext>
          </a:extLst>
        </xdr:cNvPr>
        <xdr:cNvSpPr txBox="1"/>
      </xdr:nvSpPr>
      <xdr:spPr>
        <a:xfrm>
          <a:off x="143897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46499</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EDBBC2A2-1233-4949-B128-C87595D00C78}"/>
            </a:ext>
          </a:extLst>
        </xdr:cNvPr>
        <xdr:cNvSpPr txBox="1"/>
      </xdr:nvSpPr>
      <xdr:spPr>
        <a:xfrm>
          <a:off x="13500744" y="981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55897</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94A35CD2-D4AC-4BBF-AD72-301E72D82C0A}"/>
            </a:ext>
          </a:extLst>
        </xdr:cNvPr>
        <xdr:cNvSpPr txBox="1"/>
      </xdr:nvSpPr>
      <xdr:spPr>
        <a:xfrm>
          <a:off x="12611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138193</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6457B318-E5F5-441E-B7BA-3F808DEBABBD}"/>
            </a:ext>
          </a:extLst>
        </xdr:cNvPr>
        <xdr:cNvSpPr txBox="1"/>
      </xdr:nvSpPr>
      <xdr:spPr>
        <a:xfrm>
          <a:off x="15266044" y="939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149623</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9D5D26E-683C-4281-B793-AB3A9ACF1CB3}"/>
            </a:ext>
          </a:extLst>
        </xdr:cNvPr>
        <xdr:cNvSpPr txBox="1"/>
      </xdr:nvSpPr>
      <xdr:spPr>
        <a:xfrm>
          <a:off x="14389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76471</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9D370EE6-0F51-48DA-B768-A18EBB85CD85}"/>
            </a:ext>
          </a:extLst>
        </xdr:cNvPr>
        <xdr:cNvSpPr txBox="1"/>
      </xdr:nvSpPr>
      <xdr:spPr>
        <a:xfrm>
          <a:off x="13500744" y="933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87647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3A602D90-32EB-4683-A9F2-8609B932C8D8}"/>
            </a:ext>
          </a:extLst>
        </xdr:cNvPr>
        <xdr:cNvSpPr txBox="1"/>
      </xdr:nvSpPr>
      <xdr:spPr>
        <a:xfrm>
          <a:off x="126117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5961CEE-8F8A-41D7-8800-16CF465EC8D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F73D3A4A-AA8F-407C-A8DA-14C84837AB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63A4F7CB-54E9-4DFE-902B-F30653E8C5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5872906-022E-4C2E-8AF1-353FAB13660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EF4AACD4-C319-4F5D-BDE0-F6EAD1AF3E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46AE38EF-3F96-468E-A42F-C51C0AED17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A17D9F6B-FE2A-4B0C-88AC-F3EB124F11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63DDFF1D-65FF-43F9-A7C8-8C077DA14C1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B5C8744F-9608-4831-8838-C9F48D1E98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C77CD9C3-5EA0-4B3A-BA15-6AAC6F03AC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3C27058A-ADE0-4193-A439-53719369547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58FAABEC-AD83-4864-9ACB-31D539F94D3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A8B38DB-2B3D-4AB8-9271-8DA8AECDE17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72E1E58F-5CEA-4A9F-A0B6-BA1DFEAF34D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5861644A-62EE-469F-B2F1-6867B373FA1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486D42FE-167F-4257-B660-F1836344079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4679F9BE-6965-4A96-AEEA-9E2849A1B69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E38E60B4-5271-44E2-9E30-FC435CBEF05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55E92981-B8A6-4985-A55A-77C423F451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7B087BAA-D37E-4CF4-90F2-654B83B5667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8438C151-4D3B-4263-9BEE-AE10B3E3C1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150876</xdr:rowOff>
    </xdr:from>
    <xdr:to>
      <xdr:col>116</xdr:col>
      <xdr:colOff>62864</xdr:colOff>
      <xdr:row>63</xdr:row>
      <xdr:rowOff>73152</xdr:rowOff>
    </xdr:to>
    <xdr:cxnSp macro="">
      <xdr:nvCxnSpPr>
        <xdr:cNvPr id="584" name="直線コネクタ 583">
          <a:extLst>
            <a:ext uri="{FF2B5EF4-FFF2-40B4-BE49-F238E27FC236}">
              <a16:creationId xmlns:a16="http://schemas.microsoft.com/office/drawing/2014/main" id="{2B2730DA-AE4C-4D44-A942-460A82B9B598}"/>
            </a:ext>
          </a:extLst>
        </xdr:cNvPr>
        <xdr:cNvCxnSpPr/>
      </xdr:nvCxnSpPr>
      <xdr:spPr>
        <a:xfrm flipV="1">
          <a:off x="22160864" y="958062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76979</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40E92EBE-42F1-43C5-9BD6-5509443949D6}"/>
            </a:ext>
          </a:extLst>
        </xdr:cNvPr>
        <xdr:cNvSpPr txBox="1"/>
      </xdr:nvSpPr>
      <xdr:spPr>
        <a:xfrm>
          <a:off x="22199600"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73152</xdr:rowOff>
    </xdr:from>
    <xdr:to>
      <xdr:col>116</xdr:col>
      <xdr:colOff>152400</xdr:colOff>
      <xdr:row>63</xdr:row>
      <xdr:rowOff>73152</xdr:rowOff>
    </xdr:to>
    <xdr:cxnSp macro="">
      <xdr:nvCxnSpPr>
        <xdr:cNvPr id="586" name="直線コネクタ 585">
          <a:extLst>
            <a:ext uri="{FF2B5EF4-FFF2-40B4-BE49-F238E27FC236}">
              <a16:creationId xmlns:a16="http://schemas.microsoft.com/office/drawing/2014/main" id="{0C1FC320-DCF6-4D5C-B2D0-4F2FC9984C4D}"/>
            </a:ext>
          </a:extLst>
        </xdr:cNvPr>
        <xdr:cNvCxnSpPr/>
      </xdr:nvCxnSpPr>
      <xdr:spPr>
        <a:xfrm>
          <a:off x="22072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97553</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B8ACE265-0D42-47D1-A2E7-853DD7F40455}"/>
            </a:ext>
          </a:extLst>
        </xdr:cNvPr>
        <xdr:cNvSpPr txBox="1"/>
      </xdr:nvSpPr>
      <xdr:spPr>
        <a:xfrm>
          <a:off x="22199600" y="935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150876</xdr:rowOff>
    </xdr:from>
    <xdr:to>
      <xdr:col>116</xdr:col>
      <xdr:colOff>152400</xdr:colOff>
      <xdr:row>55</xdr:row>
      <xdr:rowOff>150876</xdr:rowOff>
    </xdr:to>
    <xdr:cxnSp macro="">
      <xdr:nvCxnSpPr>
        <xdr:cNvPr id="588" name="直線コネクタ 587">
          <a:extLst>
            <a:ext uri="{FF2B5EF4-FFF2-40B4-BE49-F238E27FC236}">
              <a16:creationId xmlns:a16="http://schemas.microsoft.com/office/drawing/2014/main" id="{A63B8554-5F8C-4A1E-90D4-63A3A7B77DD5}"/>
            </a:ext>
          </a:extLst>
        </xdr:cNvPr>
        <xdr:cNvCxnSpPr/>
      </xdr:nvCxnSpPr>
      <xdr:spPr>
        <a:xfrm>
          <a:off x="22072600" y="958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D36E160C-3948-4A8B-8306-3EAC9569057F}"/>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0" name="フローチャート: 判断 589">
          <a:extLst>
            <a:ext uri="{FF2B5EF4-FFF2-40B4-BE49-F238E27FC236}">
              <a16:creationId xmlns:a16="http://schemas.microsoft.com/office/drawing/2014/main" id="{B268C86E-6BE8-470E-A056-3136BEB6741C}"/>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45212</xdr:rowOff>
    </xdr:from>
    <xdr:to>
      <xdr:col>112</xdr:col>
      <xdr:colOff>38100</xdr:colOff>
      <xdr:row>62</xdr:row>
      <xdr:rowOff>146812</xdr:rowOff>
    </xdr:to>
    <xdr:sp macro="" textlink="">
      <xdr:nvSpPr>
        <xdr:cNvPr id="591" name="フローチャート: 判断 590">
          <a:extLst>
            <a:ext uri="{FF2B5EF4-FFF2-40B4-BE49-F238E27FC236}">
              <a16:creationId xmlns:a16="http://schemas.microsoft.com/office/drawing/2014/main" id="{235AEEA7-1762-48E7-B7F8-5BCDCEEFA234}"/>
            </a:ext>
          </a:extLst>
        </xdr:cNvPr>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92" name="フローチャート: 判断 591">
          <a:extLst>
            <a:ext uri="{FF2B5EF4-FFF2-40B4-BE49-F238E27FC236}">
              <a16:creationId xmlns:a16="http://schemas.microsoft.com/office/drawing/2014/main" id="{82671FC1-B120-4E1E-9A88-38271C986745}"/>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93" name="フローチャート: 判断 592">
          <a:extLst>
            <a:ext uri="{FF2B5EF4-FFF2-40B4-BE49-F238E27FC236}">
              <a16:creationId xmlns:a16="http://schemas.microsoft.com/office/drawing/2014/main" id="{17E2A442-0436-43E0-8DFB-5148A55788F1}"/>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594" name="フローチャート: 判断 593">
          <a:extLst>
            <a:ext uri="{FF2B5EF4-FFF2-40B4-BE49-F238E27FC236}">
              <a16:creationId xmlns:a16="http://schemas.microsoft.com/office/drawing/2014/main" id="{040F4B3F-7F90-442B-B3C9-C1129AF7FBD2}"/>
            </a:ext>
          </a:extLst>
        </xdr:cNvPr>
        <xdr:cNvSpPr/>
      </xdr:nvSpPr>
      <xdr:spPr>
        <a:xfrm>
          <a:off x="18605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EF1E274-3C88-4B5D-9423-B31B7AC0A09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93B5DA7-3E5A-41C1-A799-6ABB501F75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839D3E2-F0F0-448D-88E4-927E663030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318CAC2-1A04-4871-8A84-05B46AF83E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90500B6-9054-4B34-96E5-889658AD5C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600" name="楕円 599">
          <a:extLst>
            <a:ext uri="{FF2B5EF4-FFF2-40B4-BE49-F238E27FC236}">
              <a16:creationId xmlns:a16="http://schemas.microsoft.com/office/drawing/2014/main" id="{ACC99993-5658-4FF7-BEA8-C41E2DFF5303}"/>
            </a:ext>
          </a:extLst>
        </xdr:cNvPr>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B845A4BE-6141-4B9A-B406-CA3683EA963C}"/>
            </a:ext>
          </a:extLst>
        </xdr:cNvPr>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164084</xdr:rowOff>
    </xdr:from>
    <xdr:to>
      <xdr:col>112</xdr:col>
      <xdr:colOff>38100</xdr:colOff>
      <xdr:row>63</xdr:row>
      <xdr:rowOff>94234</xdr:rowOff>
    </xdr:to>
    <xdr:sp macro="" textlink="">
      <xdr:nvSpPr>
        <xdr:cNvPr id="602" name="楕円 601">
          <a:extLst>
            <a:ext uri="{FF2B5EF4-FFF2-40B4-BE49-F238E27FC236}">
              <a16:creationId xmlns:a16="http://schemas.microsoft.com/office/drawing/2014/main" id="{FB3A9EA6-B539-4085-ACED-C6ECB5AB7CA9}"/>
            </a:ext>
          </a:extLst>
        </xdr:cNvPr>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43434</xdr:rowOff>
    </xdr:to>
    <xdr:cxnSp macro="">
      <xdr:nvCxnSpPr>
        <xdr:cNvPr id="603" name="直線コネクタ 602">
          <a:extLst>
            <a:ext uri="{FF2B5EF4-FFF2-40B4-BE49-F238E27FC236}">
              <a16:creationId xmlns:a16="http://schemas.microsoft.com/office/drawing/2014/main" id="{8C723B6E-14B0-4EC8-9070-A31FCC9277B1}"/>
            </a:ext>
          </a:extLst>
        </xdr:cNvPr>
        <xdr:cNvCxnSpPr/>
      </xdr:nvCxnSpPr>
      <xdr:spPr>
        <a:xfrm flipV="1">
          <a:off x="21323300" y="10840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04" name="楕円 603">
          <a:extLst>
            <a:ext uri="{FF2B5EF4-FFF2-40B4-BE49-F238E27FC236}">
              <a16:creationId xmlns:a16="http://schemas.microsoft.com/office/drawing/2014/main" id="{62F8EFC2-87FF-4F2C-9DE7-8A25A7C13998}"/>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43434</xdr:rowOff>
    </xdr:from>
    <xdr:to>
      <xdr:col>111</xdr:col>
      <xdr:colOff>177800</xdr:colOff>
      <xdr:row>63</xdr:row>
      <xdr:rowOff>48006</xdr:rowOff>
    </xdr:to>
    <xdr:cxnSp macro="">
      <xdr:nvCxnSpPr>
        <xdr:cNvPr id="605" name="直線コネクタ 604">
          <a:extLst>
            <a:ext uri="{FF2B5EF4-FFF2-40B4-BE49-F238E27FC236}">
              <a16:creationId xmlns:a16="http://schemas.microsoft.com/office/drawing/2014/main" id="{89AB1E56-707D-4BDF-8742-ED556D384846}"/>
            </a:ext>
          </a:extLst>
        </xdr:cNvPr>
        <xdr:cNvCxnSpPr/>
      </xdr:nvCxnSpPr>
      <xdr:spPr>
        <a:xfrm flipV="1">
          <a:off x="20434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xdr:rowOff>
    </xdr:from>
    <xdr:to>
      <xdr:col>102</xdr:col>
      <xdr:colOff>165100</xdr:colOff>
      <xdr:row>63</xdr:row>
      <xdr:rowOff>103378</xdr:rowOff>
    </xdr:to>
    <xdr:sp macro="" textlink="">
      <xdr:nvSpPr>
        <xdr:cNvPr id="606" name="楕円 605">
          <a:extLst>
            <a:ext uri="{FF2B5EF4-FFF2-40B4-BE49-F238E27FC236}">
              <a16:creationId xmlns:a16="http://schemas.microsoft.com/office/drawing/2014/main" id="{BC6BD97B-574A-48B4-ADAB-F67F96F197A9}"/>
            </a:ext>
          </a:extLst>
        </xdr:cNvPr>
        <xdr:cNvSpPr/>
      </xdr:nvSpPr>
      <xdr:spPr>
        <a:xfrm>
          <a:off x="19494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52578</xdr:rowOff>
    </xdr:to>
    <xdr:cxnSp macro="">
      <xdr:nvCxnSpPr>
        <xdr:cNvPr id="607" name="直線コネクタ 606">
          <a:extLst>
            <a:ext uri="{FF2B5EF4-FFF2-40B4-BE49-F238E27FC236}">
              <a16:creationId xmlns:a16="http://schemas.microsoft.com/office/drawing/2014/main" id="{371A757E-D3BD-45FC-8423-E65F61421445}"/>
            </a:ext>
          </a:extLst>
        </xdr:cNvPr>
        <xdr:cNvCxnSpPr/>
      </xdr:nvCxnSpPr>
      <xdr:spPr>
        <a:xfrm flipV="1">
          <a:off x="19545300" y="1084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4064</xdr:rowOff>
    </xdr:from>
    <xdr:to>
      <xdr:col>98</xdr:col>
      <xdr:colOff>38100</xdr:colOff>
      <xdr:row>63</xdr:row>
      <xdr:rowOff>105664</xdr:rowOff>
    </xdr:to>
    <xdr:sp macro="" textlink="">
      <xdr:nvSpPr>
        <xdr:cNvPr id="608" name="楕円 607">
          <a:extLst>
            <a:ext uri="{FF2B5EF4-FFF2-40B4-BE49-F238E27FC236}">
              <a16:creationId xmlns:a16="http://schemas.microsoft.com/office/drawing/2014/main" id="{4BED57F2-20CE-4D83-88E5-CBA9A48E38F7}"/>
            </a:ext>
          </a:extLst>
        </xdr:cNvPr>
        <xdr:cNvSpPr/>
      </xdr:nvSpPr>
      <xdr:spPr>
        <a:xfrm>
          <a:off x="18605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52578</xdr:rowOff>
    </xdr:from>
    <xdr:to>
      <xdr:col>102</xdr:col>
      <xdr:colOff>114300</xdr:colOff>
      <xdr:row>63</xdr:row>
      <xdr:rowOff>54864</xdr:rowOff>
    </xdr:to>
    <xdr:cxnSp macro="">
      <xdr:nvCxnSpPr>
        <xdr:cNvPr id="609" name="直線コネクタ 608">
          <a:extLst>
            <a:ext uri="{FF2B5EF4-FFF2-40B4-BE49-F238E27FC236}">
              <a16:creationId xmlns:a16="http://schemas.microsoft.com/office/drawing/2014/main" id="{CC7B0AFB-C38E-4157-B503-D62C6C7FB20A}"/>
            </a:ext>
          </a:extLst>
        </xdr:cNvPr>
        <xdr:cNvCxnSpPr/>
      </xdr:nvCxnSpPr>
      <xdr:spPr>
        <a:xfrm flipV="1">
          <a:off x="18656300" y="108539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163339</xdr:rowOff>
    </xdr:from>
    <xdr:ext cx="469744" cy="259045"/>
    <xdr:sp macro="" textlink="">
      <xdr:nvSpPr>
        <xdr:cNvPr id="610" name="n_1aveValue【保健センター・保健所】&#10;一人当たり面積">
          <a:extLst>
            <a:ext uri="{FF2B5EF4-FFF2-40B4-BE49-F238E27FC236}">
              <a16:creationId xmlns:a16="http://schemas.microsoft.com/office/drawing/2014/main" id="{E7C5E9AD-4B03-4A9A-8A19-E49C9ED78D4E}"/>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611" name="n_2aveValue【保健センター・保健所】&#10;一人当たり面積">
          <a:extLst>
            <a:ext uri="{FF2B5EF4-FFF2-40B4-BE49-F238E27FC236}">
              <a16:creationId xmlns:a16="http://schemas.microsoft.com/office/drawing/2014/main" id="{A198F735-ABF4-4E90-96B2-D07AED72C460}"/>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12" name="n_3aveValue【保健センター・保健所】&#10;一人当たり面積">
          <a:extLst>
            <a:ext uri="{FF2B5EF4-FFF2-40B4-BE49-F238E27FC236}">
              <a16:creationId xmlns:a16="http://schemas.microsoft.com/office/drawing/2014/main" id="{2D290BFB-E681-4D63-A0F8-4EB45AB7DE3E}"/>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131335</xdr:rowOff>
    </xdr:from>
    <xdr:ext cx="469744" cy="259045"/>
    <xdr:sp macro="" textlink="">
      <xdr:nvSpPr>
        <xdr:cNvPr id="613" name="n_4aveValue【保健センター・保健所】&#10;一人当たり面積">
          <a:extLst>
            <a:ext uri="{FF2B5EF4-FFF2-40B4-BE49-F238E27FC236}">
              <a16:creationId xmlns:a16="http://schemas.microsoft.com/office/drawing/2014/main" id="{55393C8A-DDA5-494A-9627-14F28B1D3DC5}"/>
            </a:ext>
          </a:extLst>
        </xdr:cNvPr>
        <xdr:cNvSpPr txBox="1"/>
      </xdr:nvSpPr>
      <xdr:spPr>
        <a:xfrm>
          <a:off x="18421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85361</xdr:rowOff>
    </xdr:from>
    <xdr:ext cx="469744" cy="259045"/>
    <xdr:sp macro="" textlink="">
      <xdr:nvSpPr>
        <xdr:cNvPr id="614" name="n_1mainValue【保健センター・保健所】&#10;一人当たり面積">
          <a:extLst>
            <a:ext uri="{FF2B5EF4-FFF2-40B4-BE49-F238E27FC236}">
              <a16:creationId xmlns:a16="http://schemas.microsoft.com/office/drawing/2014/main" id="{6D86575F-A2CA-43CC-AB7F-D0DF7C8BDB66}"/>
            </a:ext>
          </a:extLst>
        </xdr:cNvPr>
        <xdr:cNvSpPr txBox="1"/>
      </xdr:nvSpPr>
      <xdr:spPr>
        <a:xfrm>
          <a:off x="210757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15" name="n_2mainValue【保健センター・保健所】&#10;一人当たり面積">
          <a:extLst>
            <a:ext uri="{FF2B5EF4-FFF2-40B4-BE49-F238E27FC236}">
              <a16:creationId xmlns:a16="http://schemas.microsoft.com/office/drawing/2014/main" id="{552E4172-D523-4160-9A8D-C493511074B4}"/>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94505</xdr:rowOff>
    </xdr:from>
    <xdr:ext cx="469744" cy="259045"/>
    <xdr:sp macro="" textlink="">
      <xdr:nvSpPr>
        <xdr:cNvPr id="616" name="n_3mainValue【保健センター・保健所】&#10;一人当たり面積">
          <a:extLst>
            <a:ext uri="{FF2B5EF4-FFF2-40B4-BE49-F238E27FC236}">
              <a16:creationId xmlns:a16="http://schemas.microsoft.com/office/drawing/2014/main" id="{BDD052FB-8F5E-4932-9937-E466A7CE8345}"/>
            </a:ext>
          </a:extLst>
        </xdr:cNvPr>
        <xdr:cNvSpPr txBox="1"/>
      </xdr:nvSpPr>
      <xdr:spPr>
        <a:xfrm>
          <a:off x="19310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96791</xdr:rowOff>
    </xdr:from>
    <xdr:ext cx="469744" cy="259045"/>
    <xdr:sp macro="" textlink="">
      <xdr:nvSpPr>
        <xdr:cNvPr id="617" name="n_4mainValue【保健センター・保健所】&#10;一人当たり面積">
          <a:extLst>
            <a:ext uri="{FF2B5EF4-FFF2-40B4-BE49-F238E27FC236}">
              <a16:creationId xmlns:a16="http://schemas.microsoft.com/office/drawing/2014/main" id="{27AB53B4-EE7C-4DCD-A951-28BA4D5CA5D6}"/>
            </a:ext>
          </a:extLst>
        </xdr:cNvPr>
        <xdr:cNvSpPr txBox="1"/>
      </xdr:nvSpPr>
      <xdr:spPr>
        <a:xfrm>
          <a:off x="18421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23CBB65D-FA3D-418F-8A4D-58BA12D4D7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534F259-5623-466C-9218-EC4715AEE6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3A0FDCF1-B2DC-4D78-91C2-7270F00690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357E1B08-EF3F-476C-960C-302E0D7BCD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47545EB-DB7E-403B-BFEB-9171728ACA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E94988C-3556-4EEB-A4EC-A04AA1BF5D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98665E24-4288-4400-9E42-00CC90B4E9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BE96FED5-5A76-4890-87FF-67ACE298247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480B0479-8463-4A72-AE5B-2CB179D0489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315FEA2B-4753-4FFF-A641-36EAFC684A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2E0A11E6-3C9F-4E28-A16F-EBBBD14B4B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B9ACBF35-4CD9-45C8-B99E-5032C7E46B8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D1C1CB17-9154-4C73-8937-5637FC57982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C6D1A781-B294-4593-8CAE-8D5425FC8B4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193700F8-7594-4DFF-A924-4DD82E3C453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7D00881B-DAE9-4305-9961-44CE0EA63CB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59B2A6F3-B524-4C1E-82E0-C22337166E1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342511F2-8D83-4952-885D-DA99A93C5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2C8E49AC-7026-43CB-A028-811E2F8CCC6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F83D5E93-B257-4326-AF76-B14A76E9006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C0EFD39F-9924-41B5-806A-95B7DEB4493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50AD3C56-7CC9-4B9E-A903-C4034237CE3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674D0FE4-0E71-429E-A9ED-9BEA0C42AAB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7C658777-CA5E-41AF-B171-37499A003C6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7F4C01F2-D443-4787-8429-DA20574A25F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ADC4376C-18D9-4B59-8ACA-3E916C9AAC72}"/>
            </a:ext>
          </a:extLst>
        </xdr:cNvPr>
        <xdr:cNvCxnSpPr/>
      </xdr:nvCxnSpPr>
      <xdr:spPr>
        <a:xfrm flipV="1">
          <a:off x="16318864"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53A60BAD-10AE-4101-96B6-C391FA34489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60D6368D-6F41-4468-A360-04BE18DAE0B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9C375AEA-1D68-419A-88D7-679DFFB20547}"/>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47" name="直線コネクタ 646">
          <a:extLst>
            <a:ext uri="{FF2B5EF4-FFF2-40B4-BE49-F238E27FC236}">
              <a16:creationId xmlns:a16="http://schemas.microsoft.com/office/drawing/2014/main" id="{F6E0F60C-2AE5-420E-A631-9A4B4B931C8D}"/>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34EE14F3-7D8F-4789-9165-4B484676B1AA}"/>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49" name="フローチャート: 判断 648">
          <a:extLst>
            <a:ext uri="{FF2B5EF4-FFF2-40B4-BE49-F238E27FC236}">
              <a16:creationId xmlns:a16="http://schemas.microsoft.com/office/drawing/2014/main" id="{1718B391-EBAD-47C9-93F4-0477AF3C747B}"/>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29755</xdr:rowOff>
    </xdr:from>
    <xdr:to>
      <xdr:col>81</xdr:col>
      <xdr:colOff>101600</xdr:colOff>
      <xdr:row>82</xdr:row>
      <xdr:rowOff>131355</xdr:rowOff>
    </xdr:to>
    <xdr:sp macro="" textlink="">
      <xdr:nvSpPr>
        <xdr:cNvPr id="650" name="フローチャート: 判断 649">
          <a:extLst>
            <a:ext uri="{FF2B5EF4-FFF2-40B4-BE49-F238E27FC236}">
              <a16:creationId xmlns:a16="http://schemas.microsoft.com/office/drawing/2014/main" id="{CD8A570C-BF3A-42DD-B6B9-9A8B862E2820}"/>
            </a:ext>
          </a:extLst>
        </xdr:cNvPr>
        <xdr:cNvSpPr/>
      </xdr:nvSpPr>
      <xdr:spPr>
        <a:xfrm>
          <a:off x="15430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51" name="フローチャート: 判断 650">
          <a:extLst>
            <a:ext uri="{FF2B5EF4-FFF2-40B4-BE49-F238E27FC236}">
              <a16:creationId xmlns:a16="http://schemas.microsoft.com/office/drawing/2014/main" id="{51C401C1-8C68-463D-9042-90B364BCB97D}"/>
            </a:ext>
          </a:extLst>
        </xdr:cNvPr>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652" name="フローチャート: 判断 651">
          <a:extLst>
            <a:ext uri="{FF2B5EF4-FFF2-40B4-BE49-F238E27FC236}">
              <a16:creationId xmlns:a16="http://schemas.microsoft.com/office/drawing/2014/main" id="{870E384C-C860-4F4B-8D95-5DF890F99D0A}"/>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363</xdr:rowOff>
    </xdr:from>
    <xdr:to>
      <xdr:col>67</xdr:col>
      <xdr:colOff>101600</xdr:colOff>
      <xdr:row>83</xdr:row>
      <xdr:rowOff>101963</xdr:rowOff>
    </xdr:to>
    <xdr:sp macro="" textlink="">
      <xdr:nvSpPr>
        <xdr:cNvPr id="653" name="フローチャート: 判断 652">
          <a:extLst>
            <a:ext uri="{FF2B5EF4-FFF2-40B4-BE49-F238E27FC236}">
              <a16:creationId xmlns:a16="http://schemas.microsoft.com/office/drawing/2014/main" id="{03E3889B-9129-43EF-A2EB-D3EC4C52F20E}"/>
            </a:ext>
          </a:extLst>
        </xdr:cNvPr>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8C7F7E9A-69B0-48A8-B59B-CE8DF99D49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E9314CE-AC52-4377-801A-CD6387D8A1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B0570E3-7233-4DA8-8CAC-4FE5EF7A6E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EF3E8E7-6848-40A4-93CA-91B3B61912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F8525B0B-1AB7-44F8-BFCA-2031FE8F4B4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xdr:rowOff>
    </xdr:from>
    <xdr:to>
      <xdr:col>85</xdr:col>
      <xdr:colOff>177800</xdr:colOff>
      <xdr:row>82</xdr:row>
      <xdr:rowOff>110127</xdr:rowOff>
    </xdr:to>
    <xdr:sp macro="" textlink="">
      <xdr:nvSpPr>
        <xdr:cNvPr id="659" name="楕円 658">
          <a:extLst>
            <a:ext uri="{FF2B5EF4-FFF2-40B4-BE49-F238E27FC236}">
              <a16:creationId xmlns:a16="http://schemas.microsoft.com/office/drawing/2014/main" id="{E11F09AF-2926-4AE6-B609-64D85416A8C8}"/>
            </a:ext>
          </a:extLst>
        </xdr:cNvPr>
        <xdr:cNvSpPr/>
      </xdr:nvSpPr>
      <xdr:spPr>
        <a:xfrm>
          <a:off x="162687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31404</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F0906C5B-6534-4F84-8F2F-99F423532769}"/>
            </a:ext>
          </a:extLst>
        </xdr:cNvPr>
        <xdr:cNvSpPr txBox="1"/>
      </xdr:nvSpPr>
      <xdr:spPr>
        <a:xfrm>
          <a:off x="16357600" y="1391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661" name="楕円 660">
          <a:extLst>
            <a:ext uri="{FF2B5EF4-FFF2-40B4-BE49-F238E27FC236}">
              <a16:creationId xmlns:a16="http://schemas.microsoft.com/office/drawing/2014/main" id="{090C332E-312C-4348-886F-4D6AFD39A583}"/>
            </a:ext>
          </a:extLst>
        </xdr:cNvPr>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59327</xdr:rowOff>
    </xdr:to>
    <xdr:cxnSp macro="">
      <xdr:nvCxnSpPr>
        <xdr:cNvPr id="662" name="直線コネクタ 661">
          <a:extLst>
            <a:ext uri="{FF2B5EF4-FFF2-40B4-BE49-F238E27FC236}">
              <a16:creationId xmlns:a16="http://schemas.microsoft.com/office/drawing/2014/main" id="{C19FE519-9109-4854-B104-C8C5DCBAA527}"/>
            </a:ext>
          </a:extLst>
        </xdr:cNvPr>
        <xdr:cNvCxnSpPr/>
      </xdr:nvCxnSpPr>
      <xdr:spPr>
        <a:xfrm>
          <a:off x="15481300" y="14074139"/>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103232</xdr:rowOff>
    </xdr:from>
    <xdr:to>
      <xdr:col>76</xdr:col>
      <xdr:colOff>165100</xdr:colOff>
      <xdr:row>82</xdr:row>
      <xdr:rowOff>33382</xdr:rowOff>
    </xdr:to>
    <xdr:sp macro="" textlink="">
      <xdr:nvSpPr>
        <xdr:cNvPr id="663" name="楕円 662">
          <a:extLst>
            <a:ext uri="{FF2B5EF4-FFF2-40B4-BE49-F238E27FC236}">
              <a16:creationId xmlns:a16="http://schemas.microsoft.com/office/drawing/2014/main" id="{4FF6A5FA-6246-489E-8B7A-F4D9ECA1C941}"/>
            </a:ext>
          </a:extLst>
        </xdr:cNvPr>
        <xdr:cNvSpPr/>
      </xdr:nvSpPr>
      <xdr:spPr>
        <a:xfrm>
          <a:off x="14541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82</xdr:row>
      <xdr:rowOff>15239</xdr:rowOff>
    </xdr:to>
    <xdr:cxnSp macro="">
      <xdr:nvCxnSpPr>
        <xdr:cNvPr id="664" name="直線コネクタ 663">
          <a:extLst>
            <a:ext uri="{FF2B5EF4-FFF2-40B4-BE49-F238E27FC236}">
              <a16:creationId xmlns:a16="http://schemas.microsoft.com/office/drawing/2014/main" id="{EDC1666F-37BF-4DB9-8840-3F577E634417}"/>
            </a:ext>
          </a:extLst>
        </xdr:cNvPr>
        <xdr:cNvCxnSpPr/>
      </xdr:nvCxnSpPr>
      <xdr:spPr>
        <a:xfrm>
          <a:off x="14592300" y="140414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127726</xdr:rowOff>
    </xdr:from>
    <xdr:to>
      <xdr:col>72</xdr:col>
      <xdr:colOff>38100</xdr:colOff>
      <xdr:row>82</xdr:row>
      <xdr:rowOff>57876</xdr:rowOff>
    </xdr:to>
    <xdr:sp macro="" textlink="">
      <xdr:nvSpPr>
        <xdr:cNvPr id="665" name="楕円 664">
          <a:extLst>
            <a:ext uri="{FF2B5EF4-FFF2-40B4-BE49-F238E27FC236}">
              <a16:creationId xmlns:a16="http://schemas.microsoft.com/office/drawing/2014/main" id="{F73488E7-5233-4547-8519-816029F82728}"/>
            </a:ext>
          </a:extLst>
        </xdr:cNvPr>
        <xdr:cNvSpPr/>
      </xdr:nvSpPr>
      <xdr:spPr>
        <a:xfrm>
          <a:off x="13652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7076</xdr:rowOff>
    </xdr:to>
    <xdr:cxnSp macro="">
      <xdr:nvCxnSpPr>
        <xdr:cNvPr id="666" name="直線コネクタ 665">
          <a:extLst>
            <a:ext uri="{FF2B5EF4-FFF2-40B4-BE49-F238E27FC236}">
              <a16:creationId xmlns:a16="http://schemas.microsoft.com/office/drawing/2014/main" id="{C6A79E76-27C4-4CAE-96A8-B91B008A4B4F}"/>
            </a:ext>
          </a:extLst>
        </xdr:cNvPr>
        <xdr:cNvCxnSpPr/>
      </xdr:nvCxnSpPr>
      <xdr:spPr>
        <a:xfrm flipV="1">
          <a:off x="13703300" y="140414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98334</xdr:rowOff>
    </xdr:from>
    <xdr:to>
      <xdr:col>67</xdr:col>
      <xdr:colOff>101600</xdr:colOff>
      <xdr:row>82</xdr:row>
      <xdr:rowOff>28484</xdr:rowOff>
    </xdr:to>
    <xdr:sp macro="" textlink="">
      <xdr:nvSpPr>
        <xdr:cNvPr id="667" name="楕円 666">
          <a:extLst>
            <a:ext uri="{FF2B5EF4-FFF2-40B4-BE49-F238E27FC236}">
              <a16:creationId xmlns:a16="http://schemas.microsoft.com/office/drawing/2014/main" id="{AA0E778D-D5D5-4D43-9F09-D40C21CAA604}"/>
            </a:ext>
          </a:extLst>
        </xdr:cNvPr>
        <xdr:cNvSpPr/>
      </xdr:nvSpPr>
      <xdr:spPr>
        <a:xfrm>
          <a:off x="12763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149134</xdr:rowOff>
    </xdr:from>
    <xdr:to>
      <xdr:col>71</xdr:col>
      <xdr:colOff>177800</xdr:colOff>
      <xdr:row>82</xdr:row>
      <xdr:rowOff>7076</xdr:rowOff>
    </xdr:to>
    <xdr:cxnSp macro="">
      <xdr:nvCxnSpPr>
        <xdr:cNvPr id="668" name="直線コネクタ 667">
          <a:extLst>
            <a:ext uri="{FF2B5EF4-FFF2-40B4-BE49-F238E27FC236}">
              <a16:creationId xmlns:a16="http://schemas.microsoft.com/office/drawing/2014/main" id="{4850B00A-E47D-496A-BB93-E8007488A3BE}"/>
            </a:ext>
          </a:extLst>
        </xdr:cNvPr>
        <xdr:cNvCxnSpPr/>
      </xdr:nvCxnSpPr>
      <xdr:spPr>
        <a:xfrm>
          <a:off x="12814300" y="140365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122482</xdr:rowOff>
    </xdr:from>
    <xdr:ext cx="405111" cy="259045"/>
    <xdr:sp macro="" textlink="">
      <xdr:nvSpPr>
        <xdr:cNvPr id="669" name="n_1aveValue【消防施設】&#10;有形固定資産減価償却率">
          <a:extLst>
            <a:ext uri="{FF2B5EF4-FFF2-40B4-BE49-F238E27FC236}">
              <a16:creationId xmlns:a16="http://schemas.microsoft.com/office/drawing/2014/main" id="{9EEFFAD6-1542-4636-826C-FC83EF96CA54}"/>
            </a:ext>
          </a:extLst>
        </xdr:cNvPr>
        <xdr:cNvSpPr txBox="1"/>
      </xdr:nvSpPr>
      <xdr:spPr>
        <a:xfrm>
          <a:off x="15266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670" name="n_2aveValue【消防施設】&#10;有形固定資産減価償却率">
          <a:extLst>
            <a:ext uri="{FF2B5EF4-FFF2-40B4-BE49-F238E27FC236}">
              <a16:creationId xmlns:a16="http://schemas.microsoft.com/office/drawing/2014/main" id="{E696A7D7-940C-4C44-9E2D-AA4578ED2338}"/>
            </a:ext>
          </a:extLst>
        </xdr:cNvPr>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50635</xdr:rowOff>
    </xdr:from>
    <xdr:ext cx="405111" cy="259045"/>
    <xdr:sp macro="" textlink="">
      <xdr:nvSpPr>
        <xdr:cNvPr id="671" name="n_3aveValue【消防施設】&#10;有形固定資産減価償却率">
          <a:extLst>
            <a:ext uri="{FF2B5EF4-FFF2-40B4-BE49-F238E27FC236}">
              <a16:creationId xmlns:a16="http://schemas.microsoft.com/office/drawing/2014/main" id="{B6043CD1-BDAA-4EB2-BB4B-03E657E4A716}"/>
            </a:ext>
          </a:extLst>
        </xdr:cNvPr>
        <xdr:cNvSpPr txBox="1"/>
      </xdr:nvSpPr>
      <xdr:spPr>
        <a:xfrm>
          <a:off x="13500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672" name="n_4aveValue【消防施設】&#10;有形固定資産減価償却率">
          <a:extLst>
            <a:ext uri="{FF2B5EF4-FFF2-40B4-BE49-F238E27FC236}">
              <a16:creationId xmlns:a16="http://schemas.microsoft.com/office/drawing/2014/main" id="{AC7824B6-CE87-4CB7-B372-B97A05DD21ED}"/>
            </a:ext>
          </a:extLst>
        </xdr:cNvPr>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82566</xdr:rowOff>
    </xdr:from>
    <xdr:ext cx="405111" cy="259045"/>
    <xdr:sp macro="" textlink="">
      <xdr:nvSpPr>
        <xdr:cNvPr id="673" name="n_1mainValue【消防施設】&#10;有形固定資産減価償却率">
          <a:extLst>
            <a:ext uri="{FF2B5EF4-FFF2-40B4-BE49-F238E27FC236}">
              <a16:creationId xmlns:a16="http://schemas.microsoft.com/office/drawing/2014/main" id="{6116C501-E3A7-4EFC-A546-6891CD0022E3}"/>
            </a:ext>
          </a:extLst>
        </xdr:cNvPr>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49909</xdr:rowOff>
    </xdr:from>
    <xdr:ext cx="405111" cy="259045"/>
    <xdr:sp macro="" textlink="">
      <xdr:nvSpPr>
        <xdr:cNvPr id="674" name="n_2mainValue【消防施設】&#10;有形固定資産減価償却率">
          <a:extLst>
            <a:ext uri="{FF2B5EF4-FFF2-40B4-BE49-F238E27FC236}">
              <a16:creationId xmlns:a16="http://schemas.microsoft.com/office/drawing/2014/main" id="{76AAC8DE-E9F3-4E42-8253-E4F8DDE7B9BE}"/>
            </a:ext>
          </a:extLst>
        </xdr:cNvPr>
        <xdr:cNvSpPr txBox="1"/>
      </xdr:nvSpPr>
      <xdr:spPr>
        <a:xfrm>
          <a:off x="14389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74403</xdr:rowOff>
    </xdr:from>
    <xdr:ext cx="405111" cy="259045"/>
    <xdr:sp macro="" textlink="">
      <xdr:nvSpPr>
        <xdr:cNvPr id="675" name="n_3mainValue【消防施設】&#10;有形固定資産減価償却率">
          <a:extLst>
            <a:ext uri="{FF2B5EF4-FFF2-40B4-BE49-F238E27FC236}">
              <a16:creationId xmlns:a16="http://schemas.microsoft.com/office/drawing/2014/main" id="{0C62D911-A174-4561-80B5-44A16106388C}"/>
            </a:ext>
          </a:extLst>
        </xdr:cNvPr>
        <xdr:cNvSpPr txBox="1"/>
      </xdr:nvSpPr>
      <xdr:spPr>
        <a:xfrm>
          <a:off x="13500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45011</xdr:rowOff>
    </xdr:from>
    <xdr:ext cx="405111" cy="259045"/>
    <xdr:sp macro="" textlink="">
      <xdr:nvSpPr>
        <xdr:cNvPr id="676" name="n_4mainValue【消防施設】&#10;有形固定資産減価償却率">
          <a:extLst>
            <a:ext uri="{FF2B5EF4-FFF2-40B4-BE49-F238E27FC236}">
              <a16:creationId xmlns:a16="http://schemas.microsoft.com/office/drawing/2014/main" id="{2CA832C9-C473-46FF-B13E-408414611361}"/>
            </a:ext>
          </a:extLst>
        </xdr:cNvPr>
        <xdr:cNvSpPr txBox="1"/>
      </xdr:nvSpPr>
      <xdr:spPr>
        <a:xfrm>
          <a:off x="12611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E8AB1616-0C02-4632-A3A8-2342E73B17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A86E163D-F32F-460D-9DB3-FAE86AE361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18AE1CC0-E3A4-4878-90B4-70A144AF9A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C1C73EFE-D055-4E64-A4A8-09D58BCEBD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5F713116-ADAB-4A5A-9557-AF1BA86BF2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C8EEB448-1E69-449D-80A9-C57DD2E0B89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868CBFF2-B867-4F06-A50D-72037E26D4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975F6D0D-A985-48FB-91D7-7C2C7A07EF7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5D67A13A-CA92-4702-B909-298ADA47D3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BD699D04-6214-4912-A71C-40642B9690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EE7C6D68-C94E-44B4-94D0-843206D6AA7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E5E5A332-B8F9-4A9F-8512-3E64EC5391F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137054EA-D46D-4907-AC46-2213800A85F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A61F9ADE-AD51-45E4-8F23-AD2E126D66C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5E36E935-E223-4702-BF80-A9C5269EA59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60EAA07-0230-46E4-8A20-AA09414ECFD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B864457D-AC23-446F-9A2A-0946513114C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7A8D3F19-E1BD-4F72-82EF-DAF58269806C}"/>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437C1F38-4175-424C-9FD3-6F36434A1F5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22D24B13-D643-4B72-997E-D1AC08B4FAC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53EFDC09-4D1B-49EB-8E05-BCB4A3D1262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88F9B65A-2855-4F28-9D41-923FFBE6079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3861F4C5-911A-4C21-B2A2-C825CB189F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E0CD2761-8BC4-4846-AEF9-81D8CF7B43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C57E9BF1-FB52-4554-916E-5CCC1C9CEDF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154032</xdr:rowOff>
    </xdr:from>
    <xdr:to>
      <xdr:col>116</xdr:col>
      <xdr:colOff>62864</xdr:colOff>
      <xdr:row>86</xdr:row>
      <xdr:rowOff>155666</xdr:rowOff>
    </xdr:to>
    <xdr:cxnSp macro="">
      <xdr:nvCxnSpPr>
        <xdr:cNvPr id="702" name="直線コネクタ 701">
          <a:extLst>
            <a:ext uri="{FF2B5EF4-FFF2-40B4-BE49-F238E27FC236}">
              <a16:creationId xmlns:a16="http://schemas.microsoft.com/office/drawing/2014/main" id="{00AC0624-DCCE-47F0-8CE2-D9688DCD2FE1}"/>
            </a:ext>
          </a:extLst>
        </xdr:cNvPr>
        <xdr:cNvCxnSpPr/>
      </xdr:nvCxnSpPr>
      <xdr:spPr>
        <a:xfrm flipV="1">
          <a:off x="22160864" y="13355682"/>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703" name="【消防施設】&#10;一人当たり面積最小値テキスト">
          <a:extLst>
            <a:ext uri="{FF2B5EF4-FFF2-40B4-BE49-F238E27FC236}">
              <a16:creationId xmlns:a16="http://schemas.microsoft.com/office/drawing/2014/main" id="{B11D8A9C-E3DC-4D8A-9C9F-6FB3D7E1A464}"/>
            </a:ext>
          </a:extLst>
        </xdr:cNvPr>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704" name="直線コネクタ 703">
          <a:extLst>
            <a:ext uri="{FF2B5EF4-FFF2-40B4-BE49-F238E27FC236}">
              <a16:creationId xmlns:a16="http://schemas.microsoft.com/office/drawing/2014/main" id="{2A7BDC83-62EA-414E-86EB-633A45DAE346}"/>
            </a:ext>
          </a:extLst>
        </xdr:cNvPr>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100709</xdr:rowOff>
    </xdr:from>
    <xdr:ext cx="469744" cy="259045"/>
    <xdr:sp macro="" textlink="">
      <xdr:nvSpPr>
        <xdr:cNvPr id="705" name="【消防施設】&#10;一人当たり面積最大値テキスト">
          <a:extLst>
            <a:ext uri="{FF2B5EF4-FFF2-40B4-BE49-F238E27FC236}">
              <a16:creationId xmlns:a16="http://schemas.microsoft.com/office/drawing/2014/main" id="{E66710F8-1D01-4585-8CEA-53A05D18775A}"/>
            </a:ext>
          </a:extLst>
        </xdr:cNvPr>
        <xdr:cNvSpPr txBox="1"/>
      </xdr:nvSpPr>
      <xdr:spPr>
        <a:xfrm>
          <a:off x="22199600" y="1313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154032</xdr:rowOff>
    </xdr:from>
    <xdr:to>
      <xdr:col>116</xdr:col>
      <xdr:colOff>152400</xdr:colOff>
      <xdr:row>77</xdr:row>
      <xdr:rowOff>154032</xdr:rowOff>
    </xdr:to>
    <xdr:cxnSp macro="">
      <xdr:nvCxnSpPr>
        <xdr:cNvPr id="706" name="直線コネクタ 705">
          <a:extLst>
            <a:ext uri="{FF2B5EF4-FFF2-40B4-BE49-F238E27FC236}">
              <a16:creationId xmlns:a16="http://schemas.microsoft.com/office/drawing/2014/main" id="{A9359477-16DD-4FF0-BB3B-6ECF4218EC95}"/>
            </a:ext>
          </a:extLst>
        </xdr:cNvPr>
        <xdr:cNvCxnSpPr/>
      </xdr:nvCxnSpPr>
      <xdr:spPr>
        <a:xfrm>
          <a:off x="22072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58800</xdr:rowOff>
    </xdr:from>
    <xdr:ext cx="469744" cy="259045"/>
    <xdr:sp macro="" textlink="">
      <xdr:nvSpPr>
        <xdr:cNvPr id="707" name="【消防施設】&#10;一人当たり面積平均値テキスト">
          <a:extLst>
            <a:ext uri="{FF2B5EF4-FFF2-40B4-BE49-F238E27FC236}">
              <a16:creationId xmlns:a16="http://schemas.microsoft.com/office/drawing/2014/main" id="{4DBA142C-07F0-4F02-835D-99DD9BB78189}"/>
            </a:ext>
          </a:extLst>
        </xdr:cNvPr>
        <xdr:cNvSpPr txBox="1"/>
      </xdr:nvSpPr>
      <xdr:spPr>
        <a:xfrm>
          <a:off x="22199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08" name="フローチャート: 判断 707">
          <a:extLst>
            <a:ext uri="{FF2B5EF4-FFF2-40B4-BE49-F238E27FC236}">
              <a16:creationId xmlns:a16="http://schemas.microsoft.com/office/drawing/2014/main" id="{6ACD4C66-0DCA-463E-966C-82E0DB71F5DC}"/>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31387</xdr:rowOff>
    </xdr:from>
    <xdr:to>
      <xdr:col>112</xdr:col>
      <xdr:colOff>38100</xdr:colOff>
      <xdr:row>83</xdr:row>
      <xdr:rowOff>132987</xdr:rowOff>
    </xdr:to>
    <xdr:sp macro="" textlink="">
      <xdr:nvSpPr>
        <xdr:cNvPr id="709" name="フローチャート: 判断 708">
          <a:extLst>
            <a:ext uri="{FF2B5EF4-FFF2-40B4-BE49-F238E27FC236}">
              <a16:creationId xmlns:a16="http://schemas.microsoft.com/office/drawing/2014/main" id="{95FD5E17-0329-4A41-A1CE-68FE57B7C797}"/>
            </a:ext>
          </a:extLst>
        </xdr:cNvPr>
        <xdr:cNvSpPr/>
      </xdr:nvSpPr>
      <xdr:spPr>
        <a:xfrm>
          <a:off x="21272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0" name="フローチャート: 判断 709">
          <a:extLst>
            <a:ext uri="{FF2B5EF4-FFF2-40B4-BE49-F238E27FC236}">
              <a16:creationId xmlns:a16="http://schemas.microsoft.com/office/drawing/2014/main" id="{1A13A143-6B46-4491-B134-EA732A76D7E9}"/>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96701</xdr:rowOff>
    </xdr:from>
    <xdr:to>
      <xdr:col>102</xdr:col>
      <xdr:colOff>165100</xdr:colOff>
      <xdr:row>84</xdr:row>
      <xdr:rowOff>26851</xdr:rowOff>
    </xdr:to>
    <xdr:sp macro="" textlink="">
      <xdr:nvSpPr>
        <xdr:cNvPr id="711" name="フローチャート: 判断 710">
          <a:extLst>
            <a:ext uri="{FF2B5EF4-FFF2-40B4-BE49-F238E27FC236}">
              <a16:creationId xmlns:a16="http://schemas.microsoft.com/office/drawing/2014/main" id="{A3A15CB6-2A8D-47E9-84CB-FDE3404C66F1}"/>
            </a:ext>
          </a:extLst>
        </xdr:cNvPr>
        <xdr:cNvSpPr/>
      </xdr:nvSpPr>
      <xdr:spPr>
        <a:xfrm>
          <a:off x="19494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129358</xdr:rowOff>
    </xdr:from>
    <xdr:to>
      <xdr:col>98</xdr:col>
      <xdr:colOff>38100</xdr:colOff>
      <xdr:row>84</xdr:row>
      <xdr:rowOff>59508</xdr:rowOff>
    </xdr:to>
    <xdr:sp macro="" textlink="">
      <xdr:nvSpPr>
        <xdr:cNvPr id="712" name="フローチャート: 判断 711">
          <a:extLst>
            <a:ext uri="{FF2B5EF4-FFF2-40B4-BE49-F238E27FC236}">
              <a16:creationId xmlns:a16="http://schemas.microsoft.com/office/drawing/2014/main" id="{D170730B-2B61-4ECB-881F-9E9C8ECF16CB}"/>
            </a:ext>
          </a:extLst>
        </xdr:cNvPr>
        <xdr:cNvSpPr/>
      </xdr:nvSpPr>
      <xdr:spPr>
        <a:xfrm>
          <a:off x="18605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0D7C07D-B3E7-473E-B0CB-BD6F21CE83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4AD8B0B-7E72-4126-9968-C963934D17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57A2E91-F48B-43CE-BC33-0E49AE68FA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C22A699F-601B-479D-932D-3BAD132A1A8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6E4A770-CCBA-4610-B132-464656EA88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117929</xdr:rowOff>
    </xdr:from>
    <xdr:to>
      <xdr:col>116</xdr:col>
      <xdr:colOff>114300</xdr:colOff>
      <xdr:row>81</xdr:row>
      <xdr:rowOff>48079</xdr:rowOff>
    </xdr:to>
    <xdr:sp macro="" textlink="">
      <xdr:nvSpPr>
        <xdr:cNvPr id="718" name="楕円 717">
          <a:extLst>
            <a:ext uri="{FF2B5EF4-FFF2-40B4-BE49-F238E27FC236}">
              <a16:creationId xmlns:a16="http://schemas.microsoft.com/office/drawing/2014/main" id="{11EAEF05-121B-48B4-95D3-20CD19BADD61}"/>
            </a:ext>
          </a:extLst>
        </xdr:cNvPr>
        <xdr:cNvSpPr/>
      </xdr:nvSpPr>
      <xdr:spPr>
        <a:xfrm>
          <a:off x="22110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140806</xdr:rowOff>
    </xdr:from>
    <xdr:ext cx="469744" cy="259045"/>
    <xdr:sp macro="" textlink="">
      <xdr:nvSpPr>
        <xdr:cNvPr id="719" name="【消防施設】&#10;一人当たり面積該当値テキスト">
          <a:extLst>
            <a:ext uri="{FF2B5EF4-FFF2-40B4-BE49-F238E27FC236}">
              <a16:creationId xmlns:a16="http://schemas.microsoft.com/office/drawing/2014/main" id="{498BE591-B452-434D-B9B3-D37B7DBC9DBA}"/>
            </a:ext>
          </a:extLst>
        </xdr:cNvPr>
        <xdr:cNvSpPr txBox="1"/>
      </xdr:nvSpPr>
      <xdr:spPr>
        <a:xfrm>
          <a:off x="22199600" y="1368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147320</xdr:rowOff>
    </xdr:from>
    <xdr:to>
      <xdr:col>112</xdr:col>
      <xdr:colOff>38100</xdr:colOff>
      <xdr:row>81</xdr:row>
      <xdr:rowOff>77470</xdr:rowOff>
    </xdr:to>
    <xdr:sp macro="" textlink="">
      <xdr:nvSpPr>
        <xdr:cNvPr id="720" name="楕円 719">
          <a:extLst>
            <a:ext uri="{FF2B5EF4-FFF2-40B4-BE49-F238E27FC236}">
              <a16:creationId xmlns:a16="http://schemas.microsoft.com/office/drawing/2014/main" id="{EA12B155-F943-443D-864F-835BFBB5EC26}"/>
            </a:ext>
          </a:extLst>
        </xdr:cNvPr>
        <xdr:cNvSpPr/>
      </xdr:nvSpPr>
      <xdr:spPr>
        <a:xfrm>
          <a:off x="21272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168729</xdr:rowOff>
    </xdr:from>
    <xdr:to>
      <xdr:col>116</xdr:col>
      <xdr:colOff>63500</xdr:colOff>
      <xdr:row>81</xdr:row>
      <xdr:rowOff>26670</xdr:rowOff>
    </xdr:to>
    <xdr:cxnSp macro="">
      <xdr:nvCxnSpPr>
        <xdr:cNvPr id="721" name="直線コネクタ 720">
          <a:extLst>
            <a:ext uri="{FF2B5EF4-FFF2-40B4-BE49-F238E27FC236}">
              <a16:creationId xmlns:a16="http://schemas.microsoft.com/office/drawing/2014/main" id="{183AC9FA-295A-4E9C-A0B7-5AE56391E60C}"/>
            </a:ext>
          </a:extLst>
        </xdr:cNvPr>
        <xdr:cNvCxnSpPr/>
      </xdr:nvCxnSpPr>
      <xdr:spPr>
        <a:xfrm flipV="1">
          <a:off x="21323300" y="1388472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15058</xdr:rowOff>
    </xdr:from>
    <xdr:to>
      <xdr:col>107</xdr:col>
      <xdr:colOff>101600</xdr:colOff>
      <xdr:row>81</xdr:row>
      <xdr:rowOff>116658</xdr:rowOff>
    </xdr:to>
    <xdr:sp macro="" textlink="">
      <xdr:nvSpPr>
        <xdr:cNvPr id="722" name="楕円 721">
          <a:extLst>
            <a:ext uri="{FF2B5EF4-FFF2-40B4-BE49-F238E27FC236}">
              <a16:creationId xmlns:a16="http://schemas.microsoft.com/office/drawing/2014/main" id="{FC27B189-783F-4937-890C-CBB8A4D25381}"/>
            </a:ext>
          </a:extLst>
        </xdr:cNvPr>
        <xdr:cNvSpPr/>
      </xdr:nvSpPr>
      <xdr:spPr>
        <a:xfrm>
          <a:off x="20383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26670</xdr:rowOff>
    </xdr:from>
    <xdr:to>
      <xdr:col>111</xdr:col>
      <xdr:colOff>177800</xdr:colOff>
      <xdr:row>81</xdr:row>
      <xdr:rowOff>65858</xdr:rowOff>
    </xdr:to>
    <xdr:cxnSp macro="">
      <xdr:nvCxnSpPr>
        <xdr:cNvPr id="723" name="直線コネクタ 722">
          <a:extLst>
            <a:ext uri="{FF2B5EF4-FFF2-40B4-BE49-F238E27FC236}">
              <a16:creationId xmlns:a16="http://schemas.microsoft.com/office/drawing/2014/main" id="{DE9AB386-171D-41C1-897C-6A2B3FE22848}"/>
            </a:ext>
          </a:extLst>
        </xdr:cNvPr>
        <xdr:cNvCxnSpPr/>
      </xdr:nvCxnSpPr>
      <xdr:spPr>
        <a:xfrm flipV="1">
          <a:off x="20434300" y="139141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50981</xdr:rowOff>
    </xdr:from>
    <xdr:to>
      <xdr:col>102</xdr:col>
      <xdr:colOff>165100</xdr:colOff>
      <xdr:row>81</xdr:row>
      <xdr:rowOff>152581</xdr:rowOff>
    </xdr:to>
    <xdr:sp macro="" textlink="">
      <xdr:nvSpPr>
        <xdr:cNvPr id="724" name="楕円 723">
          <a:extLst>
            <a:ext uri="{FF2B5EF4-FFF2-40B4-BE49-F238E27FC236}">
              <a16:creationId xmlns:a16="http://schemas.microsoft.com/office/drawing/2014/main" id="{B77EA3AC-5EC6-41DB-BCF4-BDC91EEAACAE}"/>
            </a:ext>
          </a:extLst>
        </xdr:cNvPr>
        <xdr:cNvSpPr/>
      </xdr:nvSpPr>
      <xdr:spPr>
        <a:xfrm>
          <a:off x="19494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65858</xdr:rowOff>
    </xdr:from>
    <xdr:to>
      <xdr:col>107</xdr:col>
      <xdr:colOff>50800</xdr:colOff>
      <xdr:row>81</xdr:row>
      <xdr:rowOff>101781</xdr:rowOff>
    </xdr:to>
    <xdr:cxnSp macro="">
      <xdr:nvCxnSpPr>
        <xdr:cNvPr id="725" name="直線コネクタ 724">
          <a:extLst>
            <a:ext uri="{FF2B5EF4-FFF2-40B4-BE49-F238E27FC236}">
              <a16:creationId xmlns:a16="http://schemas.microsoft.com/office/drawing/2014/main" id="{97560A1E-8951-4C9D-B341-23362F55CB93}"/>
            </a:ext>
          </a:extLst>
        </xdr:cNvPr>
        <xdr:cNvCxnSpPr/>
      </xdr:nvCxnSpPr>
      <xdr:spPr>
        <a:xfrm flipV="1">
          <a:off x="19545300" y="139533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77107</xdr:rowOff>
    </xdr:from>
    <xdr:to>
      <xdr:col>98</xdr:col>
      <xdr:colOff>38100</xdr:colOff>
      <xdr:row>82</xdr:row>
      <xdr:rowOff>7257</xdr:rowOff>
    </xdr:to>
    <xdr:sp macro="" textlink="">
      <xdr:nvSpPr>
        <xdr:cNvPr id="726" name="楕円 725">
          <a:extLst>
            <a:ext uri="{FF2B5EF4-FFF2-40B4-BE49-F238E27FC236}">
              <a16:creationId xmlns:a16="http://schemas.microsoft.com/office/drawing/2014/main" id="{FE072315-BC11-433F-9F56-8D397C5E8AE9}"/>
            </a:ext>
          </a:extLst>
        </xdr:cNvPr>
        <xdr:cNvSpPr/>
      </xdr:nvSpPr>
      <xdr:spPr>
        <a:xfrm>
          <a:off x="18605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101781</xdr:rowOff>
    </xdr:from>
    <xdr:to>
      <xdr:col>102</xdr:col>
      <xdr:colOff>114300</xdr:colOff>
      <xdr:row>81</xdr:row>
      <xdr:rowOff>127907</xdr:rowOff>
    </xdr:to>
    <xdr:cxnSp macro="">
      <xdr:nvCxnSpPr>
        <xdr:cNvPr id="727" name="直線コネクタ 726">
          <a:extLst>
            <a:ext uri="{FF2B5EF4-FFF2-40B4-BE49-F238E27FC236}">
              <a16:creationId xmlns:a16="http://schemas.microsoft.com/office/drawing/2014/main" id="{4BDEE8F2-CF3F-48E2-B3A9-5A06BB5C0DCC}"/>
            </a:ext>
          </a:extLst>
        </xdr:cNvPr>
        <xdr:cNvCxnSpPr/>
      </xdr:nvCxnSpPr>
      <xdr:spPr>
        <a:xfrm flipV="1">
          <a:off x="18656300" y="1398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124114</xdr:rowOff>
    </xdr:from>
    <xdr:ext cx="469744" cy="259045"/>
    <xdr:sp macro="" textlink="">
      <xdr:nvSpPr>
        <xdr:cNvPr id="728" name="n_1aveValue【消防施設】&#10;一人当たり面積">
          <a:extLst>
            <a:ext uri="{FF2B5EF4-FFF2-40B4-BE49-F238E27FC236}">
              <a16:creationId xmlns:a16="http://schemas.microsoft.com/office/drawing/2014/main" id="{0B75EAB6-46D3-459B-AD9B-9EE3C7E145B9}"/>
            </a:ext>
          </a:extLst>
        </xdr:cNvPr>
        <xdr:cNvSpPr txBox="1"/>
      </xdr:nvSpPr>
      <xdr:spPr>
        <a:xfrm>
          <a:off x="210757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29" name="n_2aveValue【消防施設】&#10;一人当たり面積">
          <a:extLst>
            <a:ext uri="{FF2B5EF4-FFF2-40B4-BE49-F238E27FC236}">
              <a16:creationId xmlns:a16="http://schemas.microsoft.com/office/drawing/2014/main" id="{436146F8-6869-4A4E-B566-A0580D68BF56}"/>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17978</xdr:rowOff>
    </xdr:from>
    <xdr:ext cx="469744" cy="259045"/>
    <xdr:sp macro="" textlink="">
      <xdr:nvSpPr>
        <xdr:cNvPr id="730" name="n_3aveValue【消防施設】&#10;一人当たり面積">
          <a:extLst>
            <a:ext uri="{FF2B5EF4-FFF2-40B4-BE49-F238E27FC236}">
              <a16:creationId xmlns:a16="http://schemas.microsoft.com/office/drawing/2014/main" id="{A90688F8-E1A6-40E6-93C6-808D3DF22877}"/>
            </a:ext>
          </a:extLst>
        </xdr:cNvPr>
        <xdr:cNvSpPr txBox="1"/>
      </xdr:nvSpPr>
      <xdr:spPr>
        <a:xfrm>
          <a:off x="19310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50635</xdr:rowOff>
    </xdr:from>
    <xdr:ext cx="469744" cy="259045"/>
    <xdr:sp macro="" textlink="">
      <xdr:nvSpPr>
        <xdr:cNvPr id="731" name="n_4aveValue【消防施設】&#10;一人当たり面積">
          <a:extLst>
            <a:ext uri="{FF2B5EF4-FFF2-40B4-BE49-F238E27FC236}">
              <a16:creationId xmlns:a16="http://schemas.microsoft.com/office/drawing/2014/main" id="{BFAA2CB1-DF85-44FC-AA1F-C5A1B63D69E0}"/>
            </a:ext>
          </a:extLst>
        </xdr:cNvPr>
        <xdr:cNvSpPr txBox="1"/>
      </xdr:nvSpPr>
      <xdr:spPr>
        <a:xfrm>
          <a:off x="18421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93997</xdr:rowOff>
    </xdr:from>
    <xdr:ext cx="469744" cy="259045"/>
    <xdr:sp macro="" textlink="">
      <xdr:nvSpPr>
        <xdr:cNvPr id="732" name="n_1mainValue【消防施設】&#10;一人当たり面積">
          <a:extLst>
            <a:ext uri="{FF2B5EF4-FFF2-40B4-BE49-F238E27FC236}">
              <a16:creationId xmlns:a16="http://schemas.microsoft.com/office/drawing/2014/main" id="{0907A99F-AE21-4175-83F4-81DBD6212739}"/>
            </a:ext>
          </a:extLst>
        </xdr:cNvPr>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133185</xdr:rowOff>
    </xdr:from>
    <xdr:ext cx="469744" cy="259045"/>
    <xdr:sp macro="" textlink="">
      <xdr:nvSpPr>
        <xdr:cNvPr id="733" name="n_2mainValue【消防施設】&#10;一人当たり面積">
          <a:extLst>
            <a:ext uri="{FF2B5EF4-FFF2-40B4-BE49-F238E27FC236}">
              <a16:creationId xmlns:a16="http://schemas.microsoft.com/office/drawing/2014/main" id="{B81E75CA-7AC7-4A05-823C-AB04934A3709}"/>
            </a:ext>
          </a:extLst>
        </xdr:cNvPr>
        <xdr:cNvSpPr txBox="1"/>
      </xdr:nvSpPr>
      <xdr:spPr>
        <a:xfrm>
          <a:off x="20199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169108</xdr:rowOff>
    </xdr:from>
    <xdr:ext cx="469744" cy="259045"/>
    <xdr:sp macro="" textlink="">
      <xdr:nvSpPr>
        <xdr:cNvPr id="734" name="n_3mainValue【消防施設】&#10;一人当たり面積">
          <a:extLst>
            <a:ext uri="{FF2B5EF4-FFF2-40B4-BE49-F238E27FC236}">
              <a16:creationId xmlns:a16="http://schemas.microsoft.com/office/drawing/2014/main" id="{2A506F2C-2EC3-45B3-93FC-BA5626FA96D0}"/>
            </a:ext>
          </a:extLst>
        </xdr:cNvPr>
        <xdr:cNvSpPr txBox="1"/>
      </xdr:nvSpPr>
      <xdr:spPr>
        <a:xfrm>
          <a:off x="19310427" y="1371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23784</xdr:rowOff>
    </xdr:from>
    <xdr:ext cx="469744" cy="259045"/>
    <xdr:sp macro="" textlink="">
      <xdr:nvSpPr>
        <xdr:cNvPr id="735" name="n_4mainValue【消防施設】&#10;一人当たり面積">
          <a:extLst>
            <a:ext uri="{FF2B5EF4-FFF2-40B4-BE49-F238E27FC236}">
              <a16:creationId xmlns:a16="http://schemas.microsoft.com/office/drawing/2014/main" id="{045454AB-EC94-4777-A7D0-CDB2F81F8A70}"/>
            </a:ext>
          </a:extLst>
        </xdr:cNvPr>
        <xdr:cNvSpPr txBox="1"/>
      </xdr:nvSpPr>
      <xdr:spPr>
        <a:xfrm>
          <a:off x="18421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26FBC14-90FB-43D6-AECC-44316A2691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833E546F-C5A3-4D98-BC21-2E96FD21C9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96EE435B-147A-4E2E-BA0C-C69A020B9D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76421554-2E64-43A2-97BA-605A8F16D8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4945217-0841-4697-9891-BEA0C0180D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2ED8D29-CB6A-4490-AC7A-14D8F3B748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456A8A77-C6CE-4BCA-A1AB-E449B3A7C6F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7F475278-C9CC-4B7D-BFA1-A0DB41BAC1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E40F6673-AA9B-45D4-B0CE-65A9BD6ECC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65E92F4D-351C-41CD-88AE-9D4BC446B96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EC55A835-301D-418C-876B-0B8C295D9F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EDB59909-DE3E-4A57-B573-EAEED26D4F8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56AD7507-8BBC-44AC-BA28-7209AD6C9AF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CCB93F17-3317-4651-B951-D2725BEC0C8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7515611C-D08C-4846-807A-EBB1B7DF12F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A7BB13EE-04C7-4AAB-BA75-78B248CCD90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15D9DA38-2670-4F55-A00D-290D379B00E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52EDD9CF-D4BF-44E2-AF6B-AC06F55163E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4A45484E-B1A4-4817-A77A-B8F8F41CB9C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1F667A30-913B-412B-849F-3A410D7A115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1CF381CD-4F6E-47C0-8396-12193B595F9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57969D18-DF49-42E2-8FFB-CCF96E8977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C6210C98-912A-449A-9832-74ED1DD7AB0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C81CDB18-442D-42DA-A9CA-0ADD7AC8D7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26670</xdr:rowOff>
    </xdr:from>
    <xdr:to>
      <xdr:col>85</xdr:col>
      <xdr:colOff>126364</xdr:colOff>
      <xdr:row>108</xdr:row>
      <xdr:rowOff>146686</xdr:rowOff>
    </xdr:to>
    <xdr:cxnSp macro="">
      <xdr:nvCxnSpPr>
        <xdr:cNvPr id="760" name="直線コネクタ 759">
          <a:extLst>
            <a:ext uri="{FF2B5EF4-FFF2-40B4-BE49-F238E27FC236}">
              <a16:creationId xmlns:a16="http://schemas.microsoft.com/office/drawing/2014/main" id="{7B3AE8FA-1540-4CBE-B5C4-CF545D0D7D22}"/>
            </a:ext>
          </a:extLst>
        </xdr:cNvPr>
        <xdr:cNvCxnSpPr/>
      </xdr:nvCxnSpPr>
      <xdr:spPr>
        <a:xfrm flipV="1">
          <a:off x="16318864" y="1717167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61" name="【庁舎】&#10;有形固定資産減価償却率最小値テキスト">
          <a:extLst>
            <a:ext uri="{FF2B5EF4-FFF2-40B4-BE49-F238E27FC236}">
              <a16:creationId xmlns:a16="http://schemas.microsoft.com/office/drawing/2014/main" id="{CFF2352A-2ED6-41C0-BB02-A3CCFA888E43}"/>
            </a:ext>
          </a:extLst>
        </xdr:cNvPr>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62" name="直線コネクタ 761">
          <a:extLst>
            <a:ext uri="{FF2B5EF4-FFF2-40B4-BE49-F238E27FC236}">
              <a16:creationId xmlns:a16="http://schemas.microsoft.com/office/drawing/2014/main" id="{B79BA5F1-2954-4D2D-BC29-FCA0C28ACE8D}"/>
            </a:ext>
          </a:extLst>
        </xdr:cNvPr>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144797</xdr:rowOff>
    </xdr:from>
    <xdr:ext cx="405111" cy="259045"/>
    <xdr:sp macro="" textlink="">
      <xdr:nvSpPr>
        <xdr:cNvPr id="763" name="【庁舎】&#10;有形固定資産減価償却率最大値テキスト">
          <a:extLst>
            <a:ext uri="{FF2B5EF4-FFF2-40B4-BE49-F238E27FC236}">
              <a16:creationId xmlns:a16="http://schemas.microsoft.com/office/drawing/2014/main" id="{9F11D9EE-F9AC-4A36-91A4-4CB2CAE993C3}"/>
            </a:ext>
          </a:extLst>
        </xdr:cNvPr>
        <xdr:cNvSpPr txBox="1"/>
      </xdr:nvSpPr>
      <xdr:spPr>
        <a:xfrm>
          <a:off x="163576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26670</xdr:rowOff>
    </xdr:from>
    <xdr:to>
      <xdr:col>86</xdr:col>
      <xdr:colOff>25400</xdr:colOff>
      <xdr:row>100</xdr:row>
      <xdr:rowOff>26670</xdr:rowOff>
    </xdr:to>
    <xdr:cxnSp macro="">
      <xdr:nvCxnSpPr>
        <xdr:cNvPr id="764" name="直線コネクタ 763">
          <a:extLst>
            <a:ext uri="{FF2B5EF4-FFF2-40B4-BE49-F238E27FC236}">
              <a16:creationId xmlns:a16="http://schemas.microsoft.com/office/drawing/2014/main" id="{3743B8AF-7A86-49F0-927B-B47911D7C022}"/>
            </a:ext>
          </a:extLst>
        </xdr:cNvPr>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76852</xdr:rowOff>
    </xdr:from>
    <xdr:ext cx="405111" cy="259045"/>
    <xdr:sp macro="" textlink="">
      <xdr:nvSpPr>
        <xdr:cNvPr id="765" name="【庁舎】&#10;有形固定資産減価償却率平均値テキスト">
          <a:extLst>
            <a:ext uri="{FF2B5EF4-FFF2-40B4-BE49-F238E27FC236}">
              <a16:creationId xmlns:a16="http://schemas.microsoft.com/office/drawing/2014/main" id="{BFB048AF-32FC-4A68-B5DA-76E387970F74}"/>
            </a:ext>
          </a:extLst>
        </xdr:cNvPr>
        <xdr:cNvSpPr txBox="1"/>
      </xdr:nvSpPr>
      <xdr:spPr>
        <a:xfrm>
          <a:off x="16357600" y="1773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766" name="フローチャート: 判断 765">
          <a:extLst>
            <a:ext uri="{FF2B5EF4-FFF2-40B4-BE49-F238E27FC236}">
              <a16:creationId xmlns:a16="http://schemas.microsoft.com/office/drawing/2014/main" id="{92705A67-5992-4DF1-ABE2-37909A93223A}"/>
            </a:ext>
          </a:extLst>
        </xdr:cNvPr>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132080</xdr:rowOff>
    </xdr:from>
    <xdr:to>
      <xdr:col>81</xdr:col>
      <xdr:colOff>101600</xdr:colOff>
      <xdr:row>104</xdr:row>
      <xdr:rowOff>62230</xdr:rowOff>
    </xdr:to>
    <xdr:sp macro="" textlink="">
      <xdr:nvSpPr>
        <xdr:cNvPr id="767" name="フローチャート: 判断 766">
          <a:extLst>
            <a:ext uri="{FF2B5EF4-FFF2-40B4-BE49-F238E27FC236}">
              <a16:creationId xmlns:a16="http://schemas.microsoft.com/office/drawing/2014/main" id="{8EE97DA7-2AC4-41F3-B94F-F0C2BE95BDDD}"/>
            </a:ext>
          </a:extLst>
        </xdr:cNvPr>
        <xdr:cNvSpPr/>
      </xdr:nvSpPr>
      <xdr:spPr>
        <a:xfrm>
          <a:off x="15430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68" name="フローチャート: 判断 767">
          <a:extLst>
            <a:ext uri="{FF2B5EF4-FFF2-40B4-BE49-F238E27FC236}">
              <a16:creationId xmlns:a16="http://schemas.microsoft.com/office/drawing/2014/main" id="{E41973D2-A45C-4874-88FF-FD84C3CB53C7}"/>
            </a:ext>
          </a:extLst>
        </xdr:cNvPr>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xdr:rowOff>
    </xdr:from>
    <xdr:to>
      <xdr:col>72</xdr:col>
      <xdr:colOff>38100</xdr:colOff>
      <xdr:row>104</xdr:row>
      <xdr:rowOff>117475</xdr:rowOff>
    </xdr:to>
    <xdr:sp macro="" textlink="">
      <xdr:nvSpPr>
        <xdr:cNvPr id="769" name="フローチャート: 判断 768">
          <a:extLst>
            <a:ext uri="{FF2B5EF4-FFF2-40B4-BE49-F238E27FC236}">
              <a16:creationId xmlns:a16="http://schemas.microsoft.com/office/drawing/2014/main" id="{AA8A776C-D9D8-4AC3-A87F-4620867E473B}"/>
            </a:ext>
          </a:extLst>
        </xdr:cNvPr>
        <xdr:cNvSpPr/>
      </xdr:nvSpPr>
      <xdr:spPr>
        <a:xfrm>
          <a:off x="13652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a:extLst>
            <a:ext uri="{FF2B5EF4-FFF2-40B4-BE49-F238E27FC236}">
              <a16:creationId xmlns:a16="http://schemas.microsoft.com/office/drawing/2014/main" id="{50A2368A-F2F3-4197-9913-831BF9E7717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88F433C-A67A-48ED-AFDB-3153B0C846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E1DE3BB-5888-4E4D-B62E-FD02160C1F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23F13F9-8A37-46B1-B3C7-82B994EF3F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C99DD6E-B692-4584-B7B8-C008813EBCA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E83B21E-3CAF-4C94-8C82-71FC95EC35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76" name="楕円 775">
          <a:extLst>
            <a:ext uri="{FF2B5EF4-FFF2-40B4-BE49-F238E27FC236}">
              <a16:creationId xmlns:a16="http://schemas.microsoft.com/office/drawing/2014/main" id="{DF45ABBE-5547-409D-8BC3-01F4A3CD2CE3}"/>
            </a:ext>
          </a:extLst>
        </xdr:cNvPr>
        <xdr:cNvSpPr/>
      </xdr:nvSpPr>
      <xdr:spPr>
        <a:xfrm>
          <a:off x="162687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51452</xdr:rowOff>
    </xdr:from>
    <xdr:ext cx="405111" cy="259045"/>
    <xdr:sp macro="" textlink="">
      <xdr:nvSpPr>
        <xdr:cNvPr id="777" name="【庁舎】&#10;有形固定資産減価償却率該当値テキスト">
          <a:extLst>
            <a:ext uri="{FF2B5EF4-FFF2-40B4-BE49-F238E27FC236}">
              <a16:creationId xmlns:a16="http://schemas.microsoft.com/office/drawing/2014/main" id="{1F234921-BB2E-4095-A149-4A7C9B86B355}"/>
            </a:ext>
          </a:extLst>
        </xdr:cNvPr>
        <xdr:cNvSpPr txBox="1"/>
      </xdr:nvSpPr>
      <xdr:spPr>
        <a:xfrm>
          <a:off x="16357600"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778" name="楕円 777">
          <a:extLst>
            <a:ext uri="{FF2B5EF4-FFF2-40B4-BE49-F238E27FC236}">
              <a16:creationId xmlns:a16="http://schemas.microsoft.com/office/drawing/2014/main" id="{10355BE0-4976-4FE8-8895-73471562A25C}"/>
            </a:ext>
          </a:extLst>
        </xdr:cNvPr>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91439</xdr:rowOff>
    </xdr:from>
    <xdr:to>
      <xdr:col>85</xdr:col>
      <xdr:colOff>127000</xdr:colOff>
      <xdr:row>104</xdr:row>
      <xdr:rowOff>123825</xdr:rowOff>
    </xdr:to>
    <xdr:cxnSp macro="">
      <xdr:nvCxnSpPr>
        <xdr:cNvPr id="779" name="直線コネクタ 778">
          <a:extLst>
            <a:ext uri="{FF2B5EF4-FFF2-40B4-BE49-F238E27FC236}">
              <a16:creationId xmlns:a16="http://schemas.microsoft.com/office/drawing/2014/main" id="{62C29934-7EA7-41D8-BB3A-DFEAC3848AD0}"/>
            </a:ext>
          </a:extLst>
        </xdr:cNvPr>
        <xdr:cNvCxnSpPr/>
      </xdr:nvCxnSpPr>
      <xdr:spPr>
        <a:xfrm>
          <a:off x="15481300" y="179222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80" name="楕円 779">
          <a:extLst>
            <a:ext uri="{FF2B5EF4-FFF2-40B4-BE49-F238E27FC236}">
              <a16:creationId xmlns:a16="http://schemas.microsoft.com/office/drawing/2014/main" id="{9899143C-A5DA-436F-BA42-714D4C25B0B2}"/>
            </a:ext>
          </a:extLst>
        </xdr:cNvPr>
        <xdr:cNvSpPr/>
      </xdr:nvSpPr>
      <xdr:spPr>
        <a:xfrm>
          <a:off x="14541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55245</xdr:rowOff>
    </xdr:from>
    <xdr:to>
      <xdr:col>81</xdr:col>
      <xdr:colOff>50800</xdr:colOff>
      <xdr:row>104</xdr:row>
      <xdr:rowOff>91439</xdr:rowOff>
    </xdr:to>
    <xdr:cxnSp macro="">
      <xdr:nvCxnSpPr>
        <xdr:cNvPr id="781" name="直線コネクタ 780">
          <a:extLst>
            <a:ext uri="{FF2B5EF4-FFF2-40B4-BE49-F238E27FC236}">
              <a16:creationId xmlns:a16="http://schemas.microsoft.com/office/drawing/2014/main" id="{0DF865CC-1F99-4D61-ACAE-E0E3BC52C2C0}"/>
            </a:ext>
          </a:extLst>
        </xdr:cNvPr>
        <xdr:cNvCxnSpPr/>
      </xdr:nvCxnSpPr>
      <xdr:spPr>
        <a:xfrm>
          <a:off x="14592300" y="178860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82" name="楕円 781">
          <a:extLst>
            <a:ext uri="{FF2B5EF4-FFF2-40B4-BE49-F238E27FC236}">
              <a16:creationId xmlns:a16="http://schemas.microsoft.com/office/drawing/2014/main" id="{8166B1B5-C55A-4686-8B7D-91F807E58C2D}"/>
            </a:ext>
          </a:extLst>
        </xdr:cNvPr>
        <xdr:cNvSpPr/>
      </xdr:nvSpPr>
      <xdr:spPr>
        <a:xfrm>
          <a:off x="1365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55245</xdr:rowOff>
    </xdr:to>
    <xdr:cxnSp macro="">
      <xdr:nvCxnSpPr>
        <xdr:cNvPr id="783" name="直線コネクタ 782">
          <a:extLst>
            <a:ext uri="{FF2B5EF4-FFF2-40B4-BE49-F238E27FC236}">
              <a16:creationId xmlns:a16="http://schemas.microsoft.com/office/drawing/2014/main" id="{2CDB2E5A-F626-4649-8A41-F02AC0934590}"/>
            </a:ext>
          </a:extLst>
        </xdr:cNvPr>
        <xdr:cNvCxnSpPr/>
      </xdr:nvCxnSpPr>
      <xdr:spPr>
        <a:xfrm>
          <a:off x="13703300" y="1784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784" name="楕円 783">
          <a:extLst>
            <a:ext uri="{FF2B5EF4-FFF2-40B4-BE49-F238E27FC236}">
              <a16:creationId xmlns:a16="http://schemas.microsoft.com/office/drawing/2014/main" id="{04FCD5E9-2D4E-4E86-86B5-16DEC18E68A4}"/>
            </a:ext>
          </a:extLst>
        </xdr:cNvPr>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156211</xdr:rowOff>
    </xdr:from>
    <xdr:to>
      <xdr:col>71</xdr:col>
      <xdr:colOff>177800</xdr:colOff>
      <xdr:row>104</xdr:row>
      <xdr:rowOff>19050</xdr:rowOff>
    </xdr:to>
    <xdr:cxnSp macro="">
      <xdr:nvCxnSpPr>
        <xdr:cNvPr id="785" name="直線コネクタ 784">
          <a:extLst>
            <a:ext uri="{FF2B5EF4-FFF2-40B4-BE49-F238E27FC236}">
              <a16:creationId xmlns:a16="http://schemas.microsoft.com/office/drawing/2014/main" id="{90A7389B-5212-4A88-A6A2-8E15B63164C8}"/>
            </a:ext>
          </a:extLst>
        </xdr:cNvPr>
        <xdr:cNvCxnSpPr/>
      </xdr:nvCxnSpPr>
      <xdr:spPr>
        <a:xfrm>
          <a:off x="12814300" y="178155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78757</xdr:rowOff>
    </xdr:from>
    <xdr:ext cx="405111" cy="259045"/>
    <xdr:sp macro="" textlink="">
      <xdr:nvSpPr>
        <xdr:cNvPr id="786" name="n_1aveValue【庁舎】&#10;有形固定資産減価償却率">
          <a:extLst>
            <a:ext uri="{FF2B5EF4-FFF2-40B4-BE49-F238E27FC236}">
              <a16:creationId xmlns:a16="http://schemas.microsoft.com/office/drawing/2014/main" id="{5C5F63E6-A1EF-40CF-8311-6A225DBEDBE6}"/>
            </a:ext>
          </a:extLst>
        </xdr:cNvPr>
        <xdr:cNvSpPr txBox="1"/>
      </xdr:nvSpPr>
      <xdr:spPr>
        <a:xfrm>
          <a:off x="152660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87" name="n_2aveValue【庁舎】&#10;有形固定資産減価償却率">
          <a:extLst>
            <a:ext uri="{FF2B5EF4-FFF2-40B4-BE49-F238E27FC236}">
              <a16:creationId xmlns:a16="http://schemas.microsoft.com/office/drawing/2014/main" id="{172BF6C4-1FE3-4032-A3AF-2F58CBE9F8B4}"/>
            </a:ext>
          </a:extLst>
        </xdr:cNvPr>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108602</xdr:rowOff>
    </xdr:from>
    <xdr:ext cx="405111" cy="259045"/>
    <xdr:sp macro="" textlink="">
      <xdr:nvSpPr>
        <xdr:cNvPr id="788" name="n_3aveValue【庁舎】&#10;有形固定資産減価償却率">
          <a:extLst>
            <a:ext uri="{FF2B5EF4-FFF2-40B4-BE49-F238E27FC236}">
              <a16:creationId xmlns:a16="http://schemas.microsoft.com/office/drawing/2014/main" id="{518B570F-0F56-4675-9DC4-9E965E5E456A}"/>
            </a:ext>
          </a:extLst>
        </xdr:cNvPr>
        <xdr:cNvSpPr txBox="1"/>
      </xdr:nvSpPr>
      <xdr:spPr>
        <a:xfrm>
          <a:off x="13500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789" name="n_4aveValue【庁舎】&#10;有形固定資産減価償却率">
          <a:extLst>
            <a:ext uri="{FF2B5EF4-FFF2-40B4-BE49-F238E27FC236}">
              <a16:creationId xmlns:a16="http://schemas.microsoft.com/office/drawing/2014/main" id="{332B9280-B316-4D58-B6A2-9ACE34422F86}"/>
            </a:ext>
          </a:extLst>
        </xdr:cNvPr>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133366</xdr:rowOff>
    </xdr:from>
    <xdr:ext cx="405111" cy="259045"/>
    <xdr:sp macro="" textlink="">
      <xdr:nvSpPr>
        <xdr:cNvPr id="790" name="n_1mainValue【庁舎】&#10;有形固定資産減価償却率">
          <a:extLst>
            <a:ext uri="{FF2B5EF4-FFF2-40B4-BE49-F238E27FC236}">
              <a16:creationId xmlns:a16="http://schemas.microsoft.com/office/drawing/2014/main" id="{A885ED2A-CBFA-4159-B9FA-FF979E33FDDC}"/>
            </a:ext>
          </a:extLst>
        </xdr:cNvPr>
        <xdr:cNvSpPr txBox="1"/>
      </xdr:nvSpPr>
      <xdr:spPr>
        <a:xfrm>
          <a:off x="152660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91" name="n_2mainValue【庁舎】&#10;有形固定資産減価償却率">
          <a:extLst>
            <a:ext uri="{FF2B5EF4-FFF2-40B4-BE49-F238E27FC236}">
              <a16:creationId xmlns:a16="http://schemas.microsoft.com/office/drawing/2014/main" id="{D7C9FEA6-67EE-4C26-84FC-6AFCFEFCA171}"/>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92" name="n_3mainValue【庁舎】&#10;有形固定資産減価償却率">
          <a:extLst>
            <a:ext uri="{FF2B5EF4-FFF2-40B4-BE49-F238E27FC236}">
              <a16:creationId xmlns:a16="http://schemas.microsoft.com/office/drawing/2014/main" id="{99AD3914-84A7-4111-9513-0DC546FD5905}"/>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52088</xdr:rowOff>
    </xdr:from>
    <xdr:ext cx="405111" cy="259045"/>
    <xdr:sp macro="" textlink="">
      <xdr:nvSpPr>
        <xdr:cNvPr id="793" name="n_4mainValue【庁舎】&#10;有形固定資産減価償却率">
          <a:extLst>
            <a:ext uri="{FF2B5EF4-FFF2-40B4-BE49-F238E27FC236}">
              <a16:creationId xmlns:a16="http://schemas.microsoft.com/office/drawing/2014/main" id="{89E6CFD4-6E03-47CA-B660-E8D791D81C53}"/>
            </a:ext>
          </a:extLst>
        </xdr:cNvPr>
        <xdr:cNvSpPr txBox="1"/>
      </xdr:nvSpPr>
      <xdr:spPr>
        <a:xfrm>
          <a:off x="12611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D2DDB67B-3A80-4E0F-9B3F-4EB587424F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F4BE2C55-D837-4639-BC91-E11F0BC840B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45FA41D5-2272-4160-A6EA-9BB59BBA925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1F380352-70EE-4A88-AD52-BB0ADBA0EC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79439359-5A24-4518-9ED9-9CE4D2F2B8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128FC310-A84F-4B4A-BEE9-3192AE97653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63B07E20-2D4B-4EB5-B60E-CD29D36B91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F87C4E8C-FB6E-4A00-AD6E-E657B3D613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A8E37B19-4367-4819-8BAF-963B097262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D4C41C92-1360-4CB2-9EF3-37D7901CFD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3C1C03F6-5B14-4D2B-BD82-12DBFC4EAAD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F0794800-E9F1-40B8-BFBA-B360B50408E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D39D5174-C5E4-4548-BE86-5A5818BAC18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8DFA31D0-7AB4-4FB5-A9A5-907F5FE48EC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41F808ED-65EF-4281-8027-D8002183C3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5589E888-384B-4F97-A695-45FF52035F6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FD91CA13-7557-4887-9AD3-16C43598F4C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89F96F2D-C1C2-4436-ACAA-B58EC5E3C7D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3CD5A7D6-8788-4CDA-95F2-03E879AF10D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D1ABA6BB-7ECA-455A-9C70-77FF4E3187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F2FC603D-4830-4886-8B47-05B2B49AF2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C8EC401E-1DE6-4887-B10E-28E38E2503B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B960D290-1A08-451A-856C-24E3D9881F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129539</xdr:rowOff>
    </xdr:from>
    <xdr:to>
      <xdr:col>116</xdr:col>
      <xdr:colOff>62864</xdr:colOff>
      <xdr:row>107</xdr:row>
      <xdr:rowOff>59055</xdr:rowOff>
    </xdr:to>
    <xdr:cxnSp macro="">
      <xdr:nvCxnSpPr>
        <xdr:cNvPr id="817" name="直線コネクタ 816">
          <a:extLst>
            <a:ext uri="{FF2B5EF4-FFF2-40B4-BE49-F238E27FC236}">
              <a16:creationId xmlns:a16="http://schemas.microsoft.com/office/drawing/2014/main" id="{D623AFF7-1A02-4E1A-AC79-BD1354473444}"/>
            </a:ext>
          </a:extLst>
        </xdr:cNvPr>
        <xdr:cNvCxnSpPr/>
      </xdr:nvCxnSpPr>
      <xdr:spPr>
        <a:xfrm flipV="1">
          <a:off x="22160864" y="17103089"/>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62882</xdr:rowOff>
    </xdr:from>
    <xdr:ext cx="469744" cy="259045"/>
    <xdr:sp macro="" textlink="">
      <xdr:nvSpPr>
        <xdr:cNvPr id="818" name="【庁舎】&#10;一人当たり面積最小値テキスト">
          <a:extLst>
            <a:ext uri="{FF2B5EF4-FFF2-40B4-BE49-F238E27FC236}">
              <a16:creationId xmlns:a16="http://schemas.microsoft.com/office/drawing/2014/main" id="{B37E8EFA-F9C7-4516-B0D7-A986F1F4080F}"/>
            </a:ext>
          </a:extLst>
        </xdr:cNvPr>
        <xdr:cNvSpPr txBox="1"/>
      </xdr:nvSpPr>
      <xdr:spPr>
        <a:xfrm>
          <a:off x="22199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59055</xdr:rowOff>
    </xdr:from>
    <xdr:to>
      <xdr:col>116</xdr:col>
      <xdr:colOff>152400</xdr:colOff>
      <xdr:row>107</xdr:row>
      <xdr:rowOff>59055</xdr:rowOff>
    </xdr:to>
    <xdr:cxnSp macro="">
      <xdr:nvCxnSpPr>
        <xdr:cNvPr id="819" name="直線コネクタ 818">
          <a:extLst>
            <a:ext uri="{FF2B5EF4-FFF2-40B4-BE49-F238E27FC236}">
              <a16:creationId xmlns:a16="http://schemas.microsoft.com/office/drawing/2014/main" id="{4C9C34A9-CFDD-4CD1-888F-09DC6CE2AA39}"/>
            </a:ext>
          </a:extLst>
        </xdr:cNvPr>
        <xdr:cNvCxnSpPr/>
      </xdr:nvCxnSpPr>
      <xdr:spPr>
        <a:xfrm>
          <a:off x="22072600" y="184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76216</xdr:rowOff>
    </xdr:from>
    <xdr:ext cx="469744" cy="259045"/>
    <xdr:sp macro="" textlink="">
      <xdr:nvSpPr>
        <xdr:cNvPr id="820" name="【庁舎】&#10;一人当たり面積最大値テキスト">
          <a:extLst>
            <a:ext uri="{FF2B5EF4-FFF2-40B4-BE49-F238E27FC236}">
              <a16:creationId xmlns:a16="http://schemas.microsoft.com/office/drawing/2014/main" id="{BAD5D8FA-8CCF-469C-B73C-97C050D822AB}"/>
            </a:ext>
          </a:extLst>
        </xdr:cNvPr>
        <xdr:cNvSpPr txBox="1"/>
      </xdr:nvSpPr>
      <xdr:spPr>
        <a:xfrm>
          <a:off x="22199600" y="1687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129539</xdr:rowOff>
    </xdr:from>
    <xdr:to>
      <xdr:col>116</xdr:col>
      <xdr:colOff>152400</xdr:colOff>
      <xdr:row>99</xdr:row>
      <xdr:rowOff>129539</xdr:rowOff>
    </xdr:to>
    <xdr:cxnSp macro="">
      <xdr:nvCxnSpPr>
        <xdr:cNvPr id="821" name="直線コネクタ 820">
          <a:extLst>
            <a:ext uri="{FF2B5EF4-FFF2-40B4-BE49-F238E27FC236}">
              <a16:creationId xmlns:a16="http://schemas.microsoft.com/office/drawing/2014/main" id="{16C75081-6833-4D47-852F-0120AB189C57}"/>
            </a:ext>
          </a:extLst>
        </xdr:cNvPr>
        <xdr:cNvCxnSpPr/>
      </xdr:nvCxnSpPr>
      <xdr:spPr>
        <a:xfrm>
          <a:off x="22072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108602</xdr:rowOff>
    </xdr:from>
    <xdr:ext cx="469744" cy="259045"/>
    <xdr:sp macro="" textlink="">
      <xdr:nvSpPr>
        <xdr:cNvPr id="822" name="【庁舎】&#10;一人当たり面積平均値テキスト">
          <a:extLst>
            <a:ext uri="{FF2B5EF4-FFF2-40B4-BE49-F238E27FC236}">
              <a16:creationId xmlns:a16="http://schemas.microsoft.com/office/drawing/2014/main" id="{E8704C09-8EA8-4F24-9C29-3A332EB81FDD}"/>
            </a:ext>
          </a:extLst>
        </xdr:cNvPr>
        <xdr:cNvSpPr txBox="1"/>
      </xdr:nvSpPr>
      <xdr:spPr>
        <a:xfrm>
          <a:off x="22199600" y="17767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130175</xdr:rowOff>
    </xdr:from>
    <xdr:to>
      <xdr:col>116</xdr:col>
      <xdr:colOff>114300</xdr:colOff>
      <xdr:row>104</xdr:row>
      <xdr:rowOff>60325</xdr:rowOff>
    </xdr:to>
    <xdr:sp macro="" textlink="">
      <xdr:nvSpPr>
        <xdr:cNvPr id="823" name="フローチャート: 判断 822">
          <a:extLst>
            <a:ext uri="{FF2B5EF4-FFF2-40B4-BE49-F238E27FC236}">
              <a16:creationId xmlns:a16="http://schemas.microsoft.com/office/drawing/2014/main" id="{A5418681-E856-4EE6-B306-CA63CDD03D86}"/>
            </a:ext>
          </a:extLst>
        </xdr:cNvPr>
        <xdr:cNvSpPr/>
      </xdr:nvSpPr>
      <xdr:spPr>
        <a:xfrm>
          <a:off x="221107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137795</xdr:rowOff>
    </xdr:from>
    <xdr:to>
      <xdr:col>112</xdr:col>
      <xdr:colOff>38100</xdr:colOff>
      <xdr:row>104</xdr:row>
      <xdr:rowOff>67945</xdr:rowOff>
    </xdr:to>
    <xdr:sp macro="" textlink="">
      <xdr:nvSpPr>
        <xdr:cNvPr id="824" name="フローチャート: 判断 823">
          <a:extLst>
            <a:ext uri="{FF2B5EF4-FFF2-40B4-BE49-F238E27FC236}">
              <a16:creationId xmlns:a16="http://schemas.microsoft.com/office/drawing/2014/main" id="{6218576A-0D13-41EB-838C-A9A7711DA2C5}"/>
            </a:ext>
          </a:extLst>
        </xdr:cNvPr>
        <xdr:cNvSpPr/>
      </xdr:nvSpPr>
      <xdr:spPr>
        <a:xfrm>
          <a:off x="2127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65405</xdr:rowOff>
    </xdr:from>
    <xdr:to>
      <xdr:col>107</xdr:col>
      <xdr:colOff>101600</xdr:colOff>
      <xdr:row>103</xdr:row>
      <xdr:rowOff>167005</xdr:rowOff>
    </xdr:to>
    <xdr:sp macro="" textlink="">
      <xdr:nvSpPr>
        <xdr:cNvPr id="825" name="フローチャート: 判断 824">
          <a:extLst>
            <a:ext uri="{FF2B5EF4-FFF2-40B4-BE49-F238E27FC236}">
              <a16:creationId xmlns:a16="http://schemas.microsoft.com/office/drawing/2014/main" id="{B49A6582-3EC4-4182-B85E-0A5198C6B271}"/>
            </a:ext>
          </a:extLst>
        </xdr:cNvPr>
        <xdr:cNvSpPr/>
      </xdr:nvSpPr>
      <xdr:spPr>
        <a:xfrm>
          <a:off x="20383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133986</xdr:rowOff>
    </xdr:from>
    <xdr:to>
      <xdr:col>102</xdr:col>
      <xdr:colOff>165100</xdr:colOff>
      <xdr:row>104</xdr:row>
      <xdr:rowOff>64136</xdr:rowOff>
    </xdr:to>
    <xdr:sp macro="" textlink="">
      <xdr:nvSpPr>
        <xdr:cNvPr id="826" name="フローチャート: 判断 825">
          <a:extLst>
            <a:ext uri="{FF2B5EF4-FFF2-40B4-BE49-F238E27FC236}">
              <a16:creationId xmlns:a16="http://schemas.microsoft.com/office/drawing/2014/main" id="{4F54CFBF-C9FD-472E-80B7-A5BC7D6DCDF0}"/>
            </a:ext>
          </a:extLst>
        </xdr:cNvPr>
        <xdr:cNvSpPr/>
      </xdr:nvSpPr>
      <xdr:spPr>
        <a:xfrm>
          <a:off x="19494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111125</xdr:rowOff>
    </xdr:from>
    <xdr:to>
      <xdr:col>98</xdr:col>
      <xdr:colOff>38100</xdr:colOff>
      <xdr:row>104</xdr:row>
      <xdr:rowOff>41275</xdr:rowOff>
    </xdr:to>
    <xdr:sp macro="" textlink="">
      <xdr:nvSpPr>
        <xdr:cNvPr id="827" name="フローチャート: 判断 826">
          <a:extLst>
            <a:ext uri="{FF2B5EF4-FFF2-40B4-BE49-F238E27FC236}">
              <a16:creationId xmlns:a16="http://schemas.microsoft.com/office/drawing/2014/main" id="{87AA50D2-5D30-4CAA-B907-C713E5D1AFAE}"/>
            </a:ext>
          </a:extLst>
        </xdr:cNvPr>
        <xdr:cNvSpPr/>
      </xdr:nvSpPr>
      <xdr:spPr>
        <a:xfrm>
          <a:off x="18605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9E2F1E1-5B11-49DE-A844-C07DEE88E9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A2432DD-1A0E-456D-B254-BD915C3E33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54F69F7-7133-4E6A-8E14-80CDE8728EB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1042B60-4807-4BA7-BE4B-1DA9952BB2A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D46FB6A-7D4A-413D-BBE3-3A6599E6CF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82550</xdr:rowOff>
    </xdr:from>
    <xdr:to>
      <xdr:col>116</xdr:col>
      <xdr:colOff>114300</xdr:colOff>
      <xdr:row>103</xdr:row>
      <xdr:rowOff>12700</xdr:rowOff>
    </xdr:to>
    <xdr:sp macro="" textlink="">
      <xdr:nvSpPr>
        <xdr:cNvPr id="833" name="楕円 832">
          <a:extLst>
            <a:ext uri="{FF2B5EF4-FFF2-40B4-BE49-F238E27FC236}">
              <a16:creationId xmlns:a16="http://schemas.microsoft.com/office/drawing/2014/main" id="{E8F3C808-5BC9-48EE-A53F-D7C7CA38AF95}"/>
            </a:ext>
          </a:extLst>
        </xdr:cNvPr>
        <xdr:cNvSpPr/>
      </xdr:nvSpPr>
      <xdr:spPr>
        <a:xfrm>
          <a:off x="22110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105427</xdr:rowOff>
    </xdr:from>
    <xdr:ext cx="469744" cy="259045"/>
    <xdr:sp macro="" textlink="">
      <xdr:nvSpPr>
        <xdr:cNvPr id="834" name="【庁舎】&#10;一人当たり面積該当値テキスト">
          <a:extLst>
            <a:ext uri="{FF2B5EF4-FFF2-40B4-BE49-F238E27FC236}">
              <a16:creationId xmlns:a16="http://schemas.microsoft.com/office/drawing/2014/main" id="{9EFB4E97-61FA-4BB8-9A4B-787BC40A8525}"/>
            </a:ext>
          </a:extLst>
        </xdr:cNvPr>
        <xdr:cNvSpPr txBox="1"/>
      </xdr:nvSpPr>
      <xdr:spPr>
        <a:xfrm>
          <a:off x="22199600"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113030</xdr:rowOff>
    </xdr:from>
    <xdr:to>
      <xdr:col>112</xdr:col>
      <xdr:colOff>38100</xdr:colOff>
      <xdr:row>103</xdr:row>
      <xdr:rowOff>43180</xdr:rowOff>
    </xdr:to>
    <xdr:sp macro="" textlink="">
      <xdr:nvSpPr>
        <xdr:cNvPr id="835" name="楕円 834">
          <a:extLst>
            <a:ext uri="{FF2B5EF4-FFF2-40B4-BE49-F238E27FC236}">
              <a16:creationId xmlns:a16="http://schemas.microsoft.com/office/drawing/2014/main" id="{E0066C82-36DF-46FA-BC77-763F4D1D5FCC}"/>
            </a:ext>
          </a:extLst>
        </xdr:cNvPr>
        <xdr:cNvSpPr/>
      </xdr:nvSpPr>
      <xdr:spPr>
        <a:xfrm>
          <a:off x="21272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133350</xdr:rowOff>
    </xdr:from>
    <xdr:to>
      <xdr:col>116</xdr:col>
      <xdr:colOff>63500</xdr:colOff>
      <xdr:row>102</xdr:row>
      <xdr:rowOff>163830</xdr:rowOff>
    </xdr:to>
    <xdr:cxnSp macro="">
      <xdr:nvCxnSpPr>
        <xdr:cNvPr id="836" name="直線コネクタ 835">
          <a:extLst>
            <a:ext uri="{FF2B5EF4-FFF2-40B4-BE49-F238E27FC236}">
              <a16:creationId xmlns:a16="http://schemas.microsoft.com/office/drawing/2014/main" id="{34291169-FB84-457E-996A-7D7D88C54297}"/>
            </a:ext>
          </a:extLst>
        </xdr:cNvPr>
        <xdr:cNvCxnSpPr/>
      </xdr:nvCxnSpPr>
      <xdr:spPr>
        <a:xfrm flipV="1">
          <a:off x="21323300" y="176212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143511</xdr:rowOff>
    </xdr:from>
    <xdr:to>
      <xdr:col>107</xdr:col>
      <xdr:colOff>101600</xdr:colOff>
      <xdr:row>103</xdr:row>
      <xdr:rowOff>73661</xdr:rowOff>
    </xdr:to>
    <xdr:sp macro="" textlink="">
      <xdr:nvSpPr>
        <xdr:cNvPr id="837" name="楕円 836">
          <a:extLst>
            <a:ext uri="{FF2B5EF4-FFF2-40B4-BE49-F238E27FC236}">
              <a16:creationId xmlns:a16="http://schemas.microsoft.com/office/drawing/2014/main" id="{0ED80C68-2DE3-4BB7-BE0B-9EA222EDE406}"/>
            </a:ext>
          </a:extLst>
        </xdr:cNvPr>
        <xdr:cNvSpPr/>
      </xdr:nvSpPr>
      <xdr:spPr>
        <a:xfrm>
          <a:off x="20383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163830</xdr:rowOff>
    </xdr:from>
    <xdr:to>
      <xdr:col>111</xdr:col>
      <xdr:colOff>177800</xdr:colOff>
      <xdr:row>103</xdr:row>
      <xdr:rowOff>22861</xdr:rowOff>
    </xdr:to>
    <xdr:cxnSp macro="">
      <xdr:nvCxnSpPr>
        <xdr:cNvPr id="838" name="直線コネクタ 837">
          <a:extLst>
            <a:ext uri="{FF2B5EF4-FFF2-40B4-BE49-F238E27FC236}">
              <a16:creationId xmlns:a16="http://schemas.microsoft.com/office/drawing/2014/main" id="{90EACBDD-C579-4DD5-8509-25501A8B657A}"/>
            </a:ext>
          </a:extLst>
        </xdr:cNvPr>
        <xdr:cNvCxnSpPr/>
      </xdr:nvCxnSpPr>
      <xdr:spPr>
        <a:xfrm flipV="1">
          <a:off x="20434300" y="17651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xdr:rowOff>
    </xdr:from>
    <xdr:to>
      <xdr:col>102</xdr:col>
      <xdr:colOff>165100</xdr:colOff>
      <xdr:row>103</xdr:row>
      <xdr:rowOff>109855</xdr:rowOff>
    </xdr:to>
    <xdr:sp macro="" textlink="">
      <xdr:nvSpPr>
        <xdr:cNvPr id="839" name="楕円 838">
          <a:extLst>
            <a:ext uri="{FF2B5EF4-FFF2-40B4-BE49-F238E27FC236}">
              <a16:creationId xmlns:a16="http://schemas.microsoft.com/office/drawing/2014/main" id="{1644E028-37CC-4C96-82D3-C789956E2965}"/>
            </a:ext>
          </a:extLst>
        </xdr:cNvPr>
        <xdr:cNvSpPr/>
      </xdr:nvSpPr>
      <xdr:spPr>
        <a:xfrm>
          <a:off x="19494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22861</xdr:rowOff>
    </xdr:from>
    <xdr:to>
      <xdr:col>107</xdr:col>
      <xdr:colOff>50800</xdr:colOff>
      <xdr:row>103</xdr:row>
      <xdr:rowOff>59055</xdr:rowOff>
    </xdr:to>
    <xdr:cxnSp macro="">
      <xdr:nvCxnSpPr>
        <xdr:cNvPr id="840" name="直線コネクタ 839">
          <a:extLst>
            <a:ext uri="{FF2B5EF4-FFF2-40B4-BE49-F238E27FC236}">
              <a16:creationId xmlns:a16="http://schemas.microsoft.com/office/drawing/2014/main" id="{22320458-3A24-4717-94E9-ED836DB1AE61}"/>
            </a:ext>
          </a:extLst>
        </xdr:cNvPr>
        <xdr:cNvCxnSpPr/>
      </xdr:nvCxnSpPr>
      <xdr:spPr>
        <a:xfrm flipV="1">
          <a:off x="19545300" y="176822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33020</xdr:rowOff>
    </xdr:from>
    <xdr:to>
      <xdr:col>98</xdr:col>
      <xdr:colOff>38100</xdr:colOff>
      <xdr:row>103</xdr:row>
      <xdr:rowOff>134620</xdr:rowOff>
    </xdr:to>
    <xdr:sp macro="" textlink="">
      <xdr:nvSpPr>
        <xdr:cNvPr id="841" name="楕円 840">
          <a:extLst>
            <a:ext uri="{FF2B5EF4-FFF2-40B4-BE49-F238E27FC236}">
              <a16:creationId xmlns:a16="http://schemas.microsoft.com/office/drawing/2014/main" id="{F9B1211C-C417-461B-9BA9-71AB853C635B}"/>
            </a:ext>
          </a:extLst>
        </xdr:cNvPr>
        <xdr:cNvSpPr/>
      </xdr:nvSpPr>
      <xdr:spPr>
        <a:xfrm>
          <a:off x="18605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59055</xdr:rowOff>
    </xdr:from>
    <xdr:to>
      <xdr:col>102</xdr:col>
      <xdr:colOff>114300</xdr:colOff>
      <xdr:row>103</xdr:row>
      <xdr:rowOff>83820</xdr:rowOff>
    </xdr:to>
    <xdr:cxnSp macro="">
      <xdr:nvCxnSpPr>
        <xdr:cNvPr id="842" name="直線コネクタ 841">
          <a:extLst>
            <a:ext uri="{FF2B5EF4-FFF2-40B4-BE49-F238E27FC236}">
              <a16:creationId xmlns:a16="http://schemas.microsoft.com/office/drawing/2014/main" id="{808A1474-B08F-42C8-84F9-EE464DE68BF4}"/>
            </a:ext>
          </a:extLst>
        </xdr:cNvPr>
        <xdr:cNvCxnSpPr/>
      </xdr:nvCxnSpPr>
      <xdr:spPr>
        <a:xfrm flipV="1">
          <a:off x="18656300" y="177184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59072</xdr:rowOff>
    </xdr:from>
    <xdr:ext cx="469744" cy="259045"/>
    <xdr:sp macro="" textlink="">
      <xdr:nvSpPr>
        <xdr:cNvPr id="843" name="n_1aveValue【庁舎】&#10;一人当たり面積">
          <a:extLst>
            <a:ext uri="{FF2B5EF4-FFF2-40B4-BE49-F238E27FC236}">
              <a16:creationId xmlns:a16="http://schemas.microsoft.com/office/drawing/2014/main" id="{2E19FBAA-8447-453C-A289-E236309DE0A8}"/>
            </a:ext>
          </a:extLst>
        </xdr:cNvPr>
        <xdr:cNvSpPr txBox="1"/>
      </xdr:nvSpPr>
      <xdr:spPr>
        <a:xfrm>
          <a:off x="21075727" y="178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158132</xdr:rowOff>
    </xdr:from>
    <xdr:ext cx="469744" cy="259045"/>
    <xdr:sp macro="" textlink="">
      <xdr:nvSpPr>
        <xdr:cNvPr id="844" name="n_2aveValue【庁舎】&#10;一人当たり面積">
          <a:extLst>
            <a:ext uri="{FF2B5EF4-FFF2-40B4-BE49-F238E27FC236}">
              <a16:creationId xmlns:a16="http://schemas.microsoft.com/office/drawing/2014/main" id="{34488955-C503-4792-AF27-A14248043A25}"/>
            </a:ext>
          </a:extLst>
        </xdr:cNvPr>
        <xdr:cNvSpPr txBox="1"/>
      </xdr:nvSpPr>
      <xdr:spPr>
        <a:xfrm>
          <a:off x="20199427" y="1781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55263</xdr:rowOff>
    </xdr:from>
    <xdr:ext cx="469744" cy="259045"/>
    <xdr:sp macro="" textlink="">
      <xdr:nvSpPr>
        <xdr:cNvPr id="845" name="n_3aveValue【庁舎】&#10;一人当たり面積">
          <a:extLst>
            <a:ext uri="{FF2B5EF4-FFF2-40B4-BE49-F238E27FC236}">
              <a16:creationId xmlns:a16="http://schemas.microsoft.com/office/drawing/2014/main" id="{0E5160D9-0447-4C91-8169-DDF0E1FB2C19}"/>
            </a:ext>
          </a:extLst>
        </xdr:cNvPr>
        <xdr:cNvSpPr txBox="1"/>
      </xdr:nvSpPr>
      <xdr:spPr>
        <a:xfrm>
          <a:off x="1931042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32402</xdr:rowOff>
    </xdr:from>
    <xdr:ext cx="469744" cy="259045"/>
    <xdr:sp macro="" textlink="">
      <xdr:nvSpPr>
        <xdr:cNvPr id="846" name="n_4aveValue【庁舎】&#10;一人当たり面積">
          <a:extLst>
            <a:ext uri="{FF2B5EF4-FFF2-40B4-BE49-F238E27FC236}">
              <a16:creationId xmlns:a16="http://schemas.microsoft.com/office/drawing/2014/main" id="{A1DBADA6-32CC-47EA-9087-CE616F3626BE}"/>
            </a:ext>
          </a:extLst>
        </xdr:cNvPr>
        <xdr:cNvSpPr txBox="1"/>
      </xdr:nvSpPr>
      <xdr:spPr>
        <a:xfrm>
          <a:off x="18421427" y="178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59707</xdr:rowOff>
    </xdr:from>
    <xdr:ext cx="469744" cy="259045"/>
    <xdr:sp macro="" textlink="">
      <xdr:nvSpPr>
        <xdr:cNvPr id="847" name="n_1mainValue【庁舎】&#10;一人当たり面積">
          <a:extLst>
            <a:ext uri="{FF2B5EF4-FFF2-40B4-BE49-F238E27FC236}">
              <a16:creationId xmlns:a16="http://schemas.microsoft.com/office/drawing/2014/main" id="{32B4EC83-3410-4D4A-83DE-B17C98BCA4EB}"/>
            </a:ext>
          </a:extLst>
        </xdr:cNvPr>
        <xdr:cNvSpPr txBox="1"/>
      </xdr:nvSpPr>
      <xdr:spPr>
        <a:xfrm>
          <a:off x="210757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90188</xdr:rowOff>
    </xdr:from>
    <xdr:ext cx="469744" cy="259045"/>
    <xdr:sp macro="" textlink="">
      <xdr:nvSpPr>
        <xdr:cNvPr id="848" name="n_2mainValue【庁舎】&#10;一人当たり面積">
          <a:extLst>
            <a:ext uri="{FF2B5EF4-FFF2-40B4-BE49-F238E27FC236}">
              <a16:creationId xmlns:a16="http://schemas.microsoft.com/office/drawing/2014/main" id="{85815CD7-5673-406E-93DA-C554F1D3684F}"/>
            </a:ext>
          </a:extLst>
        </xdr:cNvPr>
        <xdr:cNvSpPr txBox="1"/>
      </xdr:nvSpPr>
      <xdr:spPr>
        <a:xfrm>
          <a:off x="20199427"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126382</xdr:rowOff>
    </xdr:from>
    <xdr:ext cx="469744" cy="259045"/>
    <xdr:sp macro="" textlink="">
      <xdr:nvSpPr>
        <xdr:cNvPr id="849" name="n_3mainValue【庁舎】&#10;一人当たり面積">
          <a:extLst>
            <a:ext uri="{FF2B5EF4-FFF2-40B4-BE49-F238E27FC236}">
              <a16:creationId xmlns:a16="http://schemas.microsoft.com/office/drawing/2014/main" id="{72EB2062-B0AF-4277-83EA-95BCBB3B0E8E}"/>
            </a:ext>
          </a:extLst>
        </xdr:cNvPr>
        <xdr:cNvSpPr txBox="1"/>
      </xdr:nvSpPr>
      <xdr:spPr>
        <a:xfrm>
          <a:off x="1931042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151147</xdr:rowOff>
    </xdr:from>
    <xdr:ext cx="469744" cy="259045"/>
    <xdr:sp macro="" textlink="">
      <xdr:nvSpPr>
        <xdr:cNvPr id="850" name="n_4mainValue【庁舎】&#10;一人当たり面積">
          <a:extLst>
            <a:ext uri="{FF2B5EF4-FFF2-40B4-BE49-F238E27FC236}">
              <a16:creationId xmlns:a16="http://schemas.microsoft.com/office/drawing/2014/main" id="{C18A4559-0E9E-40D5-AB60-80340AD5D828}"/>
            </a:ext>
          </a:extLst>
        </xdr:cNvPr>
        <xdr:cNvSpPr txBox="1"/>
      </xdr:nvSpPr>
      <xdr:spPr>
        <a:xfrm>
          <a:off x="18421427"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2564A5F9-B49E-490C-A50C-125A5D0A66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B87E0BD-ABB9-4822-9058-C490053715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B49276C3-162A-4C43-8DD8-A5C56D544A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消防施設については、地震津波対策として高台に施設を移転したことにより、有形固定資産減価償却率が低い。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市民会館については、長寿命化工事を行ったことにより有形固定資産減価償却率が低くなっている。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一般廃棄物処理施設については、有形固定資産減価償却率が類似団体と比較して高くなって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ごみ焼却については広域連合に加入し、既存施設は廃止を検討している。また、最終処分場施設については長寿命化工事に着手している。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体育館・プールについては、いずれも減価償却率が高く、社会体育施設の老朽化に伴う施設統廃合を検討していかなければならない。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
11,563
241.89
11,053,092
10,618,631
409,474
6,399,817
12,628,765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p>
        <a:p>
          <a:r>
            <a:rPr kumimoji="1" lang="ja-JP" altLang="en-US" sz="1300">
              <a:latin typeface="ＭＳ Ｐゴシック" panose="020B0600070205080204" pitchFamily="50" charset="-128"/>
              <a:ea typeface="ＭＳ Ｐゴシック" panose="020B0600070205080204" pitchFamily="50" charset="-128"/>
            </a:rPr>
            <a:t>　人口減少・少子高齢化に歯止めをかけるよう施策・事業を展開するとともに、公共施設の適正配置をはじめとした行政コスト削減を図り、財政基盤の強化に努めていく。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の集落（行政区）が点在している。それぞれに消防施設や集会施設があり、また、一次避難、二次避難施設も設ける必要があることから維持管理経費がかさんでいる状況にある。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さらに、町立南伊勢病院や診療所への繰出金が増嵩していることや、高齢者や障がい者等の外出を支援する町営バス・デマンドバスの運行にかかる経費も経常経費を押し上げる一因となっている。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4697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98637</xdr:rowOff>
    </xdr:from>
    <xdr:to>
      <xdr:col>23</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1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171044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106680</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2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66</xdr:row>
      <xdr:rowOff>106680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9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66463</xdr:rowOff>
    </xdr:from>
    <xdr:to>
      <xdr:col>15</xdr:col>
      <xdr:colOff>133350</xdr:colOff>
      <xdr:row>65</xdr:row>
      <xdr:rowOff>168063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130810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982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10160</xdr:rowOff>
    </xdr:from>
    <xdr:to>
      <xdr:col>11</xdr:col>
      <xdr:colOff>82550</xdr:colOff>
      <xdr:row>65</xdr:row>
      <xdr:rowOff>111760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121937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9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25417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19914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保育所やごみ処理施設の職員数が類似団体と比較し多いことから人件費がかさんでいる状況にある。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また、東西に広い当町では、消防施設や集会施設等が各集落に点在し、集約化しにくい状況であることから物件費上昇の要因になっている。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89350</xdr:rowOff>
    </xdr:from>
    <xdr:to>
      <xdr:col>23</xdr:col>
      <xdr:colOff>133350</xdr:colOff>
      <xdr:row>88</xdr:row>
      <xdr:rowOff>166585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6800"/>
          <a:ext cx="0" cy="1277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138662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166585</xdr:rowOff>
    </xdr:from>
    <xdr:to>
      <xdr:col>24</xdr:col>
      <xdr:colOff>12700</xdr:colOff>
      <xdr:row>88</xdr:row>
      <xdr:rowOff>166585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89350</xdr:rowOff>
    </xdr:from>
    <xdr:to>
      <xdr:col>24</xdr:col>
      <xdr:colOff>12700</xdr:colOff>
      <xdr:row>81</xdr:row>
      <xdr:rowOff>89350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42712</xdr:rowOff>
    </xdr:from>
    <xdr:to>
      <xdr:col>23</xdr:col>
      <xdr:colOff>133350</xdr:colOff>
      <xdr:row>84</xdr:row>
      <xdr:rowOff>86668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44512"/>
          <a:ext cx="8382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169034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27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152507</xdr:rowOff>
    </xdr:from>
    <xdr:to>
      <xdr:col>23</xdr:col>
      <xdr:colOff>184150</xdr:colOff>
      <xdr:row>84</xdr:row>
      <xdr:rowOff>82657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108858</xdr:rowOff>
    </xdr:from>
    <xdr:to>
      <xdr:col>19</xdr:col>
      <xdr:colOff>133350</xdr:colOff>
      <xdr:row>84</xdr:row>
      <xdr:rowOff>42712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39208"/>
          <a:ext cx="889000" cy="10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61975</xdr:rowOff>
    </xdr:from>
    <xdr:to>
      <xdr:col>19</xdr:col>
      <xdr:colOff>184150</xdr:colOff>
      <xdr:row>83</xdr:row>
      <xdr:rowOff>163575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2302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84789</xdr:rowOff>
    </xdr:from>
    <xdr:to>
      <xdr:col>15</xdr:col>
      <xdr:colOff>82550</xdr:colOff>
      <xdr:row>83</xdr:row>
      <xdr:rowOff>108858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15139"/>
          <a:ext cx="889000" cy="2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157090</xdr:rowOff>
    </xdr:from>
    <xdr:to>
      <xdr:col>15</xdr:col>
      <xdr:colOff>133350</xdr:colOff>
      <xdr:row>83</xdr:row>
      <xdr:rowOff>87240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97417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65987</xdr:rowOff>
    </xdr:from>
    <xdr:to>
      <xdr:col>11</xdr:col>
      <xdr:colOff>31750</xdr:colOff>
      <xdr:row>83</xdr:row>
      <xdr:rowOff>84789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96337"/>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111247</xdr:rowOff>
    </xdr:from>
    <xdr:to>
      <xdr:col>11</xdr:col>
      <xdr:colOff>82550</xdr:colOff>
      <xdr:row>83</xdr:row>
      <xdr:rowOff>41397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7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51574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101845</xdr:rowOff>
    </xdr:from>
    <xdr:to>
      <xdr:col>7</xdr:col>
      <xdr:colOff>31750</xdr:colOff>
      <xdr:row>83</xdr:row>
      <xdr:rowOff>31995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35868</xdr:rowOff>
    </xdr:from>
    <xdr:to>
      <xdr:col>23</xdr:col>
      <xdr:colOff>184150</xdr:colOff>
      <xdr:row>84</xdr:row>
      <xdr:rowOff>137468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7945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163362</xdr:rowOff>
    </xdr:from>
    <xdr:to>
      <xdr:col>19</xdr:col>
      <xdr:colOff>184150</xdr:colOff>
      <xdr:row>84</xdr:row>
      <xdr:rowOff>93512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78289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0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58058</xdr:rowOff>
    </xdr:from>
    <xdr:to>
      <xdr:col>15</xdr:col>
      <xdr:colOff>133350</xdr:colOff>
      <xdr:row>83</xdr:row>
      <xdr:rowOff>159658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144435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7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33989</xdr:rowOff>
    </xdr:from>
    <xdr:to>
      <xdr:col>11</xdr:col>
      <xdr:colOff>82550</xdr:colOff>
      <xdr:row>83</xdr:row>
      <xdr:rowOff>135589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120366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15187</xdr:rowOff>
    </xdr:from>
    <xdr:to>
      <xdr:col>7</xdr:col>
      <xdr:colOff>31750</xdr:colOff>
      <xdr:row>83</xdr:row>
      <xdr:rowOff>116787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101564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3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82</xdr:row>
      <xdr:rowOff>29029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87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83</xdr:row>
      <xdr:rowOff>12700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879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83</xdr:row>
      <xdr:rowOff>12700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1396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82</xdr:row>
      <xdr:rowOff>149679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1396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166206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98879</xdr:rowOff>
    </xdr:from>
    <xdr:to>
      <xdr:col>64</xdr:col>
      <xdr:colOff>152400</xdr:colOff>
      <xdr:row>83</xdr:row>
      <xdr:rowOff>29029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39206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当町は東西に広く、集落が点在しているため、住民の利便性向上のため総合窓口や出張所を設置している。そのため人口千人あたりの職員数が類似団体と比較して高い状況にある。</a:t>
          </a:r>
        </a:p>
        <a:p>
          <a:r>
            <a:rPr kumimoji="1" lang="ja-JP" altLang="en-US" sz="1300">
              <a:latin typeface="ＭＳ Ｐゴシック" panose="020B0600070205080204" pitchFamily="50" charset="-128"/>
              <a:ea typeface="ＭＳ Ｐゴシック" panose="020B0600070205080204" pitchFamily="50" charset="-128"/>
            </a:rPr>
            <a:t>　今後は、公共施設の適正配置や民間委託を進めるほか、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の活用、リモートワーク、窓口の非接触化、事務の外部委託など新たな技術を活用した職員の適正配置を検討したい。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161834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9360"/>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133911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161834</xdr:rowOff>
    </xdr:from>
    <xdr:to>
      <xdr:col>81</xdr:col>
      <xdr:colOff>133350</xdr:colOff>
      <xdr:row>66</xdr:row>
      <xdr:rowOff>161834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6955</xdr:rowOff>
    </xdr:from>
    <xdr:to>
      <xdr:col>81</xdr:col>
      <xdr:colOff>44450</xdr:colOff>
      <xdr:row>65</xdr:row>
      <xdr:rowOff>64407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15120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104866</xdr:rowOff>
    </xdr:from>
    <xdr:to>
      <xdr:col>77</xdr:col>
      <xdr:colOff>44450</xdr:colOff>
      <xdr:row>65</xdr:row>
      <xdr:rowOff>6955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077666"/>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115691</xdr:rowOff>
    </xdr:from>
    <xdr:to>
      <xdr:col>77</xdr:col>
      <xdr:colOff>95250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56018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3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104866</xdr:rowOff>
    </xdr:from>
    <xdr:to>
      <xdr:col>72</xdr:col>
      <xdr:colOff>203200</xdr:colOff>
      <xdr:row>64</xdr:row>
      <xdr:rowOff>145083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107766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84667</xdr:rowOff>
    </xdr:from>
    <xdr:to>
      <xdr:col>73</xdr:col>
      <xdr:colOff>44450</xdr:colOff>
      <xdr:row>62</xdr:row>
      <xdr:rowOff>14817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24994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94524</xdr:rowOff>
    </xdr:from>
    <xdr:to>
      <xdr:col>68</xdr:col>
      <xdr:colOff>152400</xdr:colOff>
      <xdr:row>64</xdr:row>
      <xdr:rowOff>145083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67324"/>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31810</xdr:rowOff>
    </xdr:from>
    <xdr:to>
      <xdr:col>68</xdr:col>
      <xdr:colOff>203200</xdr:colOff>
      <xdr:row>61</xdr:row>
      <xdr:rowOff>133410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143587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16873</xdr:rowOff>
    </xdr:from>
    <xdr:to>
      <xdr:col>64</xdr:col>
      <xdr:colOff>152400</xdr:colOff>
      <xdr:row>61</xdr:row>
      <xdr:rowOff>118473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128650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13607</xdr:rowOff>
    </xdr:from>
    <xdr:to>
      <xdr:col>81</xdr:col>
      <xdr:colOff>95250</xdr:colOff>
      <xdr:row>65</xdr:row>
      <xdr:rowOff>115207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157134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2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127605</xdr:rowOff>
    </xdr:from>
    <xdr:to>
      <xdr:col>77</xdr:col>
      <xdr:colOff>95250</xdr:colOff>
      <xdr:row>65</xdr:row>
      <xdr:rowOff>57755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42532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8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54066</xdr:rowOff>
    </xdr:from>
    <xdr:to>
      <xdr:col>73</xdr:col>
      <xdr:colOff>44450</xdr:colOff>
      <xdr:row>64</xdr:row>
      <xdr:rowOff>155666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140443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94283</xdr:rowOff>
    </xdr:from>
    <xdr:to>
      <xdr:col>68</xdr:col>
      <xdr:colOff>203200</xdr:colOff>
      <xdr:row>65</xdr:row>
      <xdr:rowOff>24433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9210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5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43724</xdr:rowOff>
    </xdr:from>
    <xdr:to>
      <xdr:col>64</xdr:col>
      <xdr:colOff>152400</xdr:colOff>
      <xdr:row>64</xdr:row>
      <xdr:rowOff>145324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130101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状況の分析のとおり、これまでに公共施設の高台移転事業を行ったことから地方債の発行額が増加している。しかし、合併特例債や過疎対策事業債、緊急防災・減災事業債など、交付税措置の大きいものを選択していることにより比率が抑制され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115711</xdr:rowOff>
    </xdr:from>
    <xdr:to>
      <xdr:col>81</xdr:col>
      <xdr:colOff>44450</xdr:colOff>
      <xdr:row>44</xdr:row>
      <xdr:rowOff>124883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87911"/>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30638</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3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115711</xdr:rowOff>
    </xdr:from>
    <xdr:to>
      <xdr:col>81</xdr:col>
      <xdr:colOff>133350</xdr:colOff>
      <xdr:row>36</xdr:row>
      <xdr:rowOff>115711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170039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1458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159755</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89605</xdr:rowOff>
    </xdr:from>
    <xdr:to>
      <xdr:col>77</xdr:col>
      <xdr:colOff>44450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89605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0252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40</xdr:row>
      <xdr:rowOff>167217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119239</xdr:rowOff>
    </xdr:from>
    <xdr:to>
      <xdr:col>81</xdr:col>
      <xdr:colOff>95250</xdr:colOff>
      <xdr:row>42</xdr:row>
      <xdr:rowOff>49389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91316</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38805</xdr:rowOff>
    </xdr:from>
    <xdr:to>
      <xdr:col>73</xdr:col>
      <xdr:colOff>44450</xdr:colOff>
      <xdr:row>41</xdr:row>
      <xdr:rowOff>140405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125182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これまでに、災害対策の観点から公共施設の高台移転に集中的に取り組んできた。このことにより、地方債の発行額が増加し、将来負担比率が上昇することとなった。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今後は、町立南伊勢病院の高台移転の元金償還を迎えること、南島地区の小中学校の統廃合事業を検討していることから将来負担比率は上昇していく見込みである。令和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年度には退職手当にかかる将来負担額が減少したこと、充当可能財源の増により将来負担比率が下がっている。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88124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89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60201</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88124</xdr:rowOff>
    </xdr:from>
    <xdr:to>
      <xdr:col>81</xdr:col>
      <xdr:colOff>133350</xdr:colOff>
      <xdr:row>22</xdr:row>
      <xdr:rowOff>88124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6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20532</xdr:rowOff>
    </xdr:from>
    <xdr:to>
      <xdr:col>81</xdr:col>
      <xdr:colOff>44450</xdr:colOff>
      <xdr:row>19</xdr:row>
      <xdr:rowOff>44803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106632"/>
          <a:ext cx="8382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32755</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33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9948</xdr:rowOff>
    </xdr:from>
    <xdr:to>
      <xdr:col>77</xdr:col>
      <xdr:colOff>44450</xdr:colOff>
      <xdr:row>19</xdr:row>
      <xdr:rowOff>44803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267498"/>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11007</xdr:rowOff>
    </xdr:from>
    <xdr:to>
      <xdr:col>77</xdr:col>
      <xdr:colOff>95250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122784</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52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158468</xdr:rowOff>
    </xdr:from>
    <xdr:to>
      <xdr:col>72</xdr:col>
      <xdr:colOff>203200</xdr:colOff>
      <xdr:row>19</xdr:row>
      <xdr:rowOff>9948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073118"/>
          <a:ext cx="889000" cy="1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153106</xdr:rowOff>
    </xdr:from>
    <xdr:to>
      <xdr:col>73</xdr:col>
      <xdr:colOff>44450</xdr:colOff>
      <xdr:row>17</xdr:row>
      <xdr:rowOff>83256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93433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88759</xdr:rowOff>
    </xdr:from>
    <xdr:to>
      <xdr:col>68</xdr:col>
      <xdr:colOff>152400</xdr:colOff>
      <xdr:row>17</xdr:row>
      <xdr:rowOff>158468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003409"/>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54046</xdr:rowOff>
    </xdr:from>
    <xdr:to>
      <xdr:col>68</xdr:col>
      <xdr:colOff>203200</xdr:colOff>
      <xdr:row>17</xdr:row>
      <xdr:rowOff>155646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165823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32597</xdr:rowOff>
    </xdr:from>
    <xdr:to>
      <xdr:col>64</xdr:col>
      <xdr:colOff>152400</xdr:colOff>
      <xdr:row>17</xdr:row>
      <xdr:rowOff>134197</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94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144374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1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141182</xdr:rowOff>
    </xdr:from>
    <xdr:to>
      <xdr:col>81</xdr:col>
      <xdr:colOff>95250</xdr:colOff>
      <xdr:row>18</xdr:row>
      <xdr:rowOff>71332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113259</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02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165453</xdr:rowOff>
    </xdr:from>
    <xdr:to>
      <xdr:col>77</xdr:col>
      <xdr:colOff>95250</xdr:colOff>
      <xdr:row>19</xdr:row>
      <xdr:rowOff>95603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2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80380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337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130598</xdr:rowOff>
    </xdr:from>
    <xdr:to>
      <xdr:col>73</xdr:col>
      <xdr:colOff>44450</xdr:colOff>
      <xdr:row>19</xdr:row>
      <xdr:rowOff>60748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2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45525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107668</xdr:rowOff>
    </xdr:from>
    <xdr:to>
      <xdr:col>68</xdr:col>
      <xdr:colOff>203200</xdr:colOff>
      <xdr:row>18</xdr:row>
      <xdr:rowOff>37818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02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22595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10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37959</xdr:rowOff>
    </xdr:from>
    <xdr:to>
      <xdr:col>64</xdr:col>
      <xdr:colOff>152400</xdr:colOff>
      <xdr:row>17</xdr:row>
      <xdr:rowOff>139559</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124336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3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54429</xdr:rowOff>
    </xdr:from>
    <xdr:ext cx="9099176" cy="425758"/>
    <xdr:sp macro="" textlink="">
      <xdr:nvSpPr>
        <xdr:cNvPr id="480" name="テキスト ボックス 479">
          <a:extLst>
            <a:ext uri="{FF2B5EF4-FFF2-40B4-BE49-F238E27FC236}">
              <a16:creationId xmlns:a16="http://schemas.microsoft.com/office/drawing/2014/main" id="{B7833EC5-7802-49C9-93AF-5F55205E114C}"/>
            </a:ext>
          </a:extLst>
        </xdr:cNvPr>
        <xdr:cNvSpPr txBox="1"/>
      </xdr:nvSpPr>
      <xdr:spPr>
        <a:xfrm>
          <a:off x="748393" y="4653643"/>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
11,563
241.89
11,053,092
10,618,631
409,474
6,399,817
12,628,765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高い傾向にあるが、全国平均、三重県平均よりは下回っている。市町村合併以降、職員数の適正化に取り組み、目標は早期に達成したものの、近年では横ばいの指標となっている。これは、町の面積が東西に広く、集落が点在しているため、総合窓口や出張所の設置、ごみ収集にかかる人員が多いことが影響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年度は、保育所の統廃合による人員削減の影響により率が減少している。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119380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2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45720</xdr:rowOff>
    </xdr:from>
    <xdr:to>
      <xdr:col>20</xdr:col>
      <xdr:colOff>38100</xdr:colOff>
      <xdr:row>36</xdr:row>
      <xdr:rowOff>147320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80010</xdr:rowOff>
    </xdr:from>
    <xdr:to>
      <xdr:col>15</xdr:col>
      <xdr:colOff>149225</xdr:colOff>
      <xdr:row>36</xdr:row>
      <xdr:rowOff>10160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から類似団体と同程度の数値となり、　経常的な経費について、年々、コスト意識をもって予算を精査してきたことに加え、地方債の活用やふるさと納税の充当など特定財源を積極的に活用することで比率は減少傾向であった。しかし、令和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年度はは、新型コロナウイルス対策関連事業を実施したことが要因で急増した。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19</xdr:row>
      <xdr:rowOff>75293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86529"/>
          <a:ext cx="8382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152598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865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17</xdr:row>
      <xdr:rowOff>102507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95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62593</xdr:rowOff>
    </xdr:from>
    <xdr:to>
      <xdr:col>74</xdr:col>
      <xdr:colOff>31750</xdr:colOff>
      <xdr:row>17</xdr:row>
      <xdr:rowOff>164193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19</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53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24493</xdr:rowOff>
    </xdr:from>
    <xdr:to>
      <xdr:col>82</xdr:col>
      <xdr:colOff>158750</xdr:colOff>
      <xdr:row>19</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168020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163484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類似団体と比較し低くなっているのは、少子化により、児童福祉費や教育費について需要が減ってきているためである。</a:t>
          </a:r>
        </a:p>
        <a:p>
          <a:r>
            <a:rPr kumimoji="1" lang="ja-JP" altLang="en-US" sz="1300">
              <a:latin typeface="ＭＳ Ｐゴシック" panose="020B0600070205080204" pitchFamily="50" charset="-128"/>
              <a:ea typeface="ＭＳ Ｐゴシック" panose="020B0600070205080204" pitchFamily="50" charset="-128"/>
            </a:rPr>
            <a:t>　高齢者福祉においては、介護保険特別会計によるサービス給付は増加傾向にあるが、普通会計においては減少傾向にある。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54</xdr:row>
      <xdr:rowOff>81280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48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104140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93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110490</xdr:rowOff>
    </xdr:from>
    <xdr:to>
      <xdr:col>24</xdr:col>
      <xdr:colOff>76200</xdr:colOff>
      <xdr:row>54</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19067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年度は、国民健康保険特別会計、後期高齢者医療特別会計、下水道事業特別会計への繰出金の決算額が減少したことにより、類似団体と同程度の水準となった。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5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60</xdr:row>
      <xdr:rowOff>139700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139700</xdr:rowOff>
    </xdr:from>
    <xdr:to>
      <xdr:col>78</xdr:col>
      <xdr:colOff>69850</xdr:colOff>
      <xdr:row>61</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2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50800</xdr:rowOff>
    </xdr:from>
    <xdr:to>
      <xdr:col>78</xdr:col>
      <xdr:colOff>120650</xdr:colOff>
      <xdr:row>58</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19050</xdr:rowOff>
    </xdr:from>
    <xdr:to>
      <xdr:col>73</xdr:col>
      <xdr:colOff>180975</xdr:colOff>
      <xdr:row>61</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7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101600</xdr:rowOff>
    </xdr:from>
    <xdr:to>
      <xdr:col>69</xdr:col>
      <xdr:colOff>92075</xdr:colOff>
      <xdr:row>61</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88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88900</xdr:rowOff>
    </xdr:from>
    <xdr:to>
      <xdr:col>78</xdr:col>
      <xdr:colOff>120650</xdr:colOff>
      <xdr:row>61</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6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44450</xdr:rowOff>
    </xdr:from>
    <xdr:to>
      <xdr:col>74</xdr:col>
      <xdr:colOff>31750</xdr:colOff>
      <xdr:row>61</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139700</xdr:rowOff>
    </xdr:from>
    <xdr:to>
      <xdr:col>69</xdr:col>
      <xdr:colOff>142875</xdr:colOff>
      <xdr:row>61</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50800</xdr:rowOff>
    </xdr:from>
    <xdr:to>
      <xdr:col>65</xdr:col>
      <xdr:colOff>53975</xdr:colOff>
      <xdr:row>60</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当町では、常備消防について、南島地区は紀勢地区広域消防事務組合に加入、南勢地区は志摩市消防本部への事務委託をしており、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つの体制を維持していることや町立病院を設置していることから、全国平均、三重県平均よりも高い。　また、若者定住施策を進めるための住宅取得支援補助金や子育て応援のための小中学校入学祝金や任意予防接種の補助を検討していることから、今後も比率の上昇が見込まれる。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40</xdr:row>
      <xdr:rowOff>52705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934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24782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8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52705</xdr:rowOff>
    </xdr:from>
    <xdr:to>
      <xdr:col>82</xdr:col>
      <xdr:colOff>196850</xdr:colOff>
      <xdr:row>40</xdr:row>
      <xdr:rowOff>52705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1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144145</xdr:rowOff>
    </xdr:from>
    <xdr:to>
      <xdr:col>82</xdr:col>
      <xdr:colOff>107950</xdr:colOff>
      <xdr:row>36</xdr:row>
      <xdr:rowOff>6985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448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139717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40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167640</xdr:rowOff>
    </xdr:from>
    <xdr:to>
      <xdr:col>82</xdr:col>
      <xdr:colOff>158750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35</xdr:row>
      <xdr:rowOff>144145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076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161925</xdr:rowOff>
    </xdr:from>
    <xdr:to>
      <xdr:col>78</xdr:col>
      <xdr:colOff>120650</xdr:colOff>
      <xdr:row>36</xdr:row>
      <xdr:rowOff>92075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76852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4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75565</xdr:rowOff>
    </xdr:from>
    <xdr:to>
      <xdr:col>73</xdr:col>
      <xdr:colOff>180975</xdr:colOff>
      <xdr:row>35</xdr:row>
      <xdr:rowOff>144145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0763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19050</xdr:rowOff>
    </xdr:from>
    <xdr:to>
      <xdr:col>74</xdr:col>
      <xdr:colOff>31750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98425</xdr:rowOff>
    </xdr:from>
    <xdr:to>
      <xdr:col>69</xdr:col>
      <xdr:colOff>92075</xdr:colOff>
      <xdr:row>35</xdr:row>
      <xdr:rowOff>144145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0991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127635</xdr:rowOff>
    </xdr:from>
    <xdr:to>
      <xdr:col>69</xdr:col>
      <xdr:colOff>142875</xdr:colOff>
      <xdr:row>36</xdr:row>
      <xdr:rowOff>57785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42562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31132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144162</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93345</xdr:rowOff>
    </xdr:from>
    <xdr:to>
      <xdr:col>78</xdr:col>
      <xdr:colOff>120650</xdr:colOff>
      <xdr:row>36</xdr:row>
      <xdr:rowOff>23495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93345</xdr:rowOff>
    </xdr:from>
    <xdr:to>
      <xdr:col>69</xdr:col>
      <xdr:colOff>142875</xdr:colOff>
      <xdr:row>36</xdr:row>
      <xdr:rowOff>23495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33672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47625</xdr:rowOff>
    </xdr:from>
    <xdr:to>
      <xdr:col>65</xdr:col>
      <xdr:colOff>53975</xdr:colOff>
      <xdr:row>35</xdr:row>
      <xdr:rowOff>149225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159402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と、同程度の水準で推移してきたが、令和元年度の決算において、類似団体よりも高い指標となった。今後は、南島地区の保育所の高台移転、小中学校の統廃合を検討しており、上昇の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857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167657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24130</xdr:rowOff>
    </xdr:from>
    <xdr:to>
      <xdr:col>24</xdr:col>
      <xdr:colOff>114300</xdr:colOff>
      <xdr:row>80</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115570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82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7002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86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161925</xdr:rowOff>
    </xdr:from>
    <xdr:to>
      <xdr:col>24</xdr:col>
      <xdr:colOff>76200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48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155575</xdr:rowOff>
    </xdr:from>
    <xdr:to>
      <xdr:col>15</xdr:col>
      <xdr:colOff>98425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857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155575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80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104775</xdr:rowOff>
    </xdr:from>
    <xdr:to>
      <xdr:col>11</xdr:col>
      <xdr:colOff>60325</xdr:colOff>
      <xdr:row>77</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45102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や出張所を運営していることから人件費もかさんでいる。また、地域医療確保のための町立南伊勢病院に対する負担金、公共交通機関が乏しい町内において交通手段の確保のための町営バス等の維持管理経費も経常収支比率を押し上げる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128633</xdr:rowOff>
    </xdr:from>
    <xdr:to>
      <xdr:col>82</xdr:col>
      <xdr:colOff>107950</xdr:colOff>
      <xdr:row>81</xdr:row>
      <xdr:rowOff>43724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44483"/>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15801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43724</xdr:rowOff>
    </xdr:from>
    <xdr:to>
      <xdr:col>82</xdr:col>
      <xdr:colOff>196850</xdr:colOff>
      <xdr:row>81</xdr:row>
      <xdr:rowOff>43724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43560</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128633</xdr:rowOff>
    </xdr:from>
    <xdr:to>
      <xdr:col>82</xdr:col>
      <xdr:colOff>196850</xdr:colOff>
      <xdr:row>73</xdr:row>
      <xdr:rowOff>128633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4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14332</xdr:rowOff>
    </xdr:from>
    <xdr:to>
      <xdr:col>82</xdr:col>
      <xdr:colOff>107950</xdr:colOff>
      <xdr:row>79</xdr:row>
      <xdr:rowOff>60052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88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133548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60052</xdr:rowOff>
    </xdr:from>
    <xdr:to>
      <xdr:col>78</xdr:col>
      <xdr:colOff>69850</xdr:colOff>
      <xdr:row>79</xdr:row>
      <xdr:rowOff>99242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046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128451</xdr:rowOff>
    </xdr:from>
    <xdr:to>
      <xdr:col>78</xdr:col>
      <xdr:colOff>120650</xdr:colOff>
      <xdr:row>79</xdr:row>
      <xdr:rowOff>58601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68778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70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99242</xdr:rowOff>
    </xdr:from>
    <xdr:to>
      <xdr:col>73</xdr:col>
      <xdr:colOff>180975</xdr:colOff>
      <xdr:row>79</xdr:row>
      <xdr:rowOff>151493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4379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81841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151493</xdr:rowOff>
    </xdr:from>
    <xdr:to>
      <xdr:col>69</xdr:col>
      <xdr:colOff>92075</xdr:colOff>
      <xdr:row>80</xdr:row>
      <xdr:rowOff>25763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960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95794</xdr:rowOff>
    </xdr:from>
    <xdr:to>
      <xdr:col>69</xdr:col>
      <xdr:colOff>142875</xdr:colOff>
      <xdr:row>79</xdr:row>
      <xdr:rowOff>25944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36121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17418</xdr:rowOff>
    </xdr:from>
    <xdr:to>
      <xdr:col>65</xdr:col>
      <xdr:colOff>53975</xdr:colOff>
      <xdr:row>78</xdr:row>
      <xdr:rowOff>119018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129195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134982</xdr:rowOff>
    </xdr:from>
    <xdr:to>
      <xdr:col>82</xdr:col>
      <xdr:colOff>158750</xdr:colOff>
      <xdr:row>79</xdr:row>
      <xdr:rowOff>65132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107059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8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9252</xdr:rowOff>
    </xdr:from>
    <xdr:to>
      <xdr:col>78</xdr:col>
      <xdr:colOff>120650</xdr:colOff>
      <xdr:row>79</xdr:row>
      <xdr:rowOff>110852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95629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40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48442</xdr:rowOff>
    </xdr:from>
    <xdr:to>
      <xdr:col>74</xdr:col>
      <xdr:colOff>31750</xdr:colOff>
      <xdr:row>79</xdr:row>
      <xdr:rowOff>150042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134819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146413</xdr:rowOff>
    </xdr:from>
    <xdr:to>
      <xdr:col>65</xdr:col>
      <xdr:colOff>53975</xdr:colOff>
      <xdr:row>80</xdr:row>
      <xdr:rowOff>76563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61340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166885</xdr:rowOff>
    </xdr:from>
    <xdr:to>
      <xdr:col>29</xdr:col>
      <xdr:colOff>127000</xdr:colOff>
      <xdr:row>20</xdr:row>
      <xdr:rowOff>144755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0460"/>
          <a:ext cx="0" cy="1520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116832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144755</xdr:rowOff>
    </xdr:from>
    <xdr:to>
      <xdr:col>30</xdr:col>
      <xdr:colOff>25400</xdr:colOff>
      <xdr:row>20</xdr:row>
      <xdr:rowOff>144755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1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81812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166885</xdr:rowOff>
    </xdr:from>
    <xdr:to>
      <xdr:col>30</xdr:col>
      <xdr:colOff>25400</xdr:colOff>
      <xdr:row>11</xdr:row>
      <xdr:rowOff>166885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04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66171</xdr:rowOff>
    </xdr:from>
    <xdr:to>
      <xdr:col>29</xdr:col>
      <xdr:colOff>127000</xdr:colOff>
      <xdr:row>16</xdr:row>
      <xdr:rowOff>27309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685546"/>
          <a:ext cx="647700" cy="13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20736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3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48659</xdr:rowOff>
    </xdr:from>
    <xdr:to>
      <xdr:col>29</xdr:col>
      <xdr:colOff>177800</xdr:colOff>
      <xdr:row>17</xdr:row>
      <xdr:rowOff>150259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66171</xdr:rowOff>
    </xdr:from>
    <xdr:to>
      <xdr:col>26</xdr:col>
      <xdr:colOff>50800</xdr:colOff>
      <xdr:row>15</xdr:row>
      <xdr:rowOff>153158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85546"/>
          <a:ext cx="698500" cy="8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122747</xdr:rowOff>
    </xdr:from>
    <xdr:to>
      <xdr:col>26</xdr:col>
      <xdr:colOff>101600</xdr:colOff>
      <xdr:row>18</xdr:row>
      <xdr:rowOff>52897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37674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7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153158</xdr:rowOff>
    </xdr:from>
    <xdr:to>
      <xdr:col>22</xdr:col>
      <xdr:colOff>114300</xdr:colOff>
      <xdr:row>16</xdr:row>
      <xdr:rowOff>14191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72533"/>
          <a:ext cx="698500" cy="32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148677</xdr:rowOff>
    </xdr:from>
    <xdr:to>
      <xdr:col>22</xdr:col>
      <xdr:colOff>165100</xdr:colOff>
      <xdr:row>18</xdr:row>
      <xdr:rowOff>78827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63604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14191</xdr:rowOff>
    </xdr:from>
    <xdr:to>
      <xdr:col>18</xdr:col>
      <xdr:colOff>177800</xdr:colOff>
      <xdr:row>16</xdr:row>
      <xdr:rowOff>105686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05016"/>
          <a:ext cx="698500" cy="9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33789</xdr:rowOff>
    </xdr:from>
    <xdr:to>
      <xdr:col>19</xdr:col>
      <xdr:colOff>38100</xdr:colOff>
      <xdr:row>18</xdr:row>
      <xdr:rowOff>135389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120166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59088</xdr:rowOff>
    </xdr:from>
    <xdr:to>
      <xdr:col>15</xdr:col>
      <xdr:colOff>101600</xdr:colOff>
      <xdr:row>18</xdr:row>
      <xdr:rowOff>160688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145464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147959</xdr:rowOff>
    </xdr:from>
    <xdr:to>
      <xdr:col>29</xdr:col>
      <xdr:colOff>177800</xdr:colOff>
      <xdr:row>16</xdr:row>
      <xdr:rowOff>78109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164486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1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15371</xdr:rowOff>
    </xdr:from>
    <xdr:to>
      <xdr:col>26</xdr:col>
      <xdr:colOff>101600</xdr:colOff>
      <xdr:row>15</xdr:row>
      <xdr:rowOff>116971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4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127148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102358</xdr:rowOff>
    </xdr:from>
    <xdr:to>
      <xdr:col>22</xdr:col>
      <xdr:colOff>165100</xdr:colOff>
      <xdr:row>16</xdr:row>
      <xdr:rowOff>32508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42685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134841</xdr:rowOff>
    </xdr:from>
    <xdr:to>
      <xdr:col>19</xdr:col>
      <xdr:colOff>38100</xdr:colOff>
      <xdr:row>16</xdr:row>
      <xdr:rowOff>64991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5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75168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54886</xdr:rowOff>
    </xdr:from>
    <xdr:to>
      <xdr:col>15</xdr:col>
      <xdr:colOff>101600</xdr:colOff>
      <xdr:row>16</xdr:row>
      <xdr:rowOff>156486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5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166663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1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333426</xdr:rowOff>
    </xdr:from>
    <xdr:to>
      <xdr:col>29</xdr:col>
      <xdr:colOff>127000</xdr:colOff>
      <xdr:row>37</xdr:row>
      <xdr:rowOff>190132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57976"/>
          <a:ext cx="0" cy="1056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162209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190132</xdr:rowOff>
    </xdr:from>
    <xdr:to>
      <xdr:col>30</xdr:col>
      <xdr:colOff>25400</xdr:colOff>
      <xdr:row>37</xdr:row>
      <xdr:rowOff>190132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48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76903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60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333426</xdr:rowOff>
    </xdr:from>
    <xdr:to>
      <xdr:col>30</xdr:col>
      <xdr:colOff>25400</xdr:colOff>
      <xdr:row>33</xdr:row>
      <xdr:rowOff>333426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5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29826</xdr:rowOff>
    </xdr:from>
    <xdr:to>
      <xdr:col>29</xdr:col>
      <xdr:colOff>127000</xdr:colOff>
      <xdr:row>35</xdr:row>
      <xdr:rowOff>115608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40176"/>
          <a:ext cx="647700" cy="85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185628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95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213551</xdr:rowOff>
    </xdr:from>
    <xdr:to>
      <xdr:col>29</xdr:col>
      <xdr:colOff>177800</xdr:colOff>
      <xdr:row>35</xdr:row>
      <xdr:rowOff>315151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115608</xdr:rowOff>
    </xdr:from>
    <xdr:to>
      <xdr:col>26</xdr:col>
      <xdr:colOff>50800</xdr:colOff>
      <xdr:row>35</xdr:row>
      <xdr:rowOff>184321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25958"/>
          <a:ext cx="698500" cy="6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247269</xdr:rowOff>
    </xdr:from>
    <xdr:to>
      <xdr:col>26</xdr:col>
      <xdr:colOff>101600</xdr:colOff>
      <xdr:row>36</xdr:row>
      <xdr:rowOff>5969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333646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4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184321</xdr:rowOff>
    </xdr:from>
    <xdr:to>
      <xdr:col>22</xdr:col>
      <xdr:colOff>114300</xdr:colOff>
      <xdr:row>35</xdr:row>
      <xdr:rowOff>270466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94671"/>
          <a:ext cx="698500" cy="8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247517</xdr:rowOff>
    </xdr:from>
    <xdr:to>
      <xdr:col>22</xdr:col>
      <xdr:colOff>165100</xdr:colOff>
      <xdr:row>36</xdr:row>
      <xdr:rowOff>6217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333894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270466</xdr:rowOff>
    </xdr:from>
    <xdr:to>
      <xdr:col>18</xdr:col>
      <xdr:colOff>177800</xdr:colOff>
      <xdr:row>35</xdr:row>
      <xdr:rowOff>273647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0816"/>
          <a:ext cx="698500" cy="3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276930</xdr:rowOff>
    </xdr:from>
    <xdr:to>
      <xdr:col>19</xdr:col>
      <xdr:colOff>38100</xdr:colOff>
      <xdr:row>36</xdr:row>
      <xdr:rowOff>35630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20407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279388</xdr:rowOff>
    </xdr:from>
    <xdr:to>
      <xdr:col>15</xdr:col>
      <xdr:colOff>101600</xdr:colOff>
      <xdr:row>36</xdr:row>
      <xdr:rowOff>38088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9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22865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321926</xdr:rowOff>
    </xdr:from>
    <xdr:to>
      <xdr:col>29</xdr:col>
      <xdr:colOff>177800</xdr:colOff>
      <xdr:row>35</xdr:row>
      <xdr:rowOff>80626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8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167003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3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64808</xdr:rowOff>
    </xdr:from>
    <xdr:to>
      <xdr:col>26</xdr:col>
      <xdr:colOff>101600</xdr:colOff>
      <xdr:row>35</xdr:row>
      <xdr:rowOff>166408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7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176585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4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133521</xdr:rowOff>
    </xdr:from>
    <xdr:to>
      <xdr:col>22</xdr:col>
      <xdr:colOff>165100</xdr:colOff>
      <xdr:row>35</xdr:row>
      <xdr:rowOff>235121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4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245298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1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219666</xdr:rowOff>
    </xdr:from>
    <xdr:to>
      <xdr:col>19</xdr:col>
      <xdr:colOff>38100</xdr:colOff>
      <xdr:row>35</xdr:row>
      <xdr:rowOff>321266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0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331443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9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222847</xdr:rowOff>
    </xdr:from>
    <xdr:to>
      <xdr:col>15</xdr:col>
      <xdr:colOff>101600</xdr:colOff>
      <xdr:row>35</xdr:row>
      <xdr:rowOff>324447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3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334624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
11,563
241.89
11,053,092
10,618,631
409,474
6,399,817
12,628,765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110388</xdr:rowOff>
    </xdr:from>
    <xdr:to>
      <xdr:col>24</xdr:col>
      <xdr:colOff>62865</xdr:colOff>
      <xdr:row>38</xdr:row>
      <xdr:rowOff>71755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3888"/>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75582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71755</xdr:rowOff>
    </xdr:from>
    <xdr:to>
      <xdr:col>24</xdr:col>
      <xdr:colOff>152400</xdr:colOff>
      <xdr:row>38</xdr:row>
      <xdr:rowOff>71755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57065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110388</xdr:rowOff>
    </xdr:from>
    <xdr:to>
      <xdr:col>24</xdr:col>
      <xdr:colOff>152400</xdr:colOff>
      <xdr:row>30</xdr:row>
      <xdr:rowOff>110388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42228</xdr:rowOff>
    </xdr:from>
    <xdr:to>
      <xdr:col>24</xdr:col>
      <xdr:colOff>63500</xdr:colOff>
      <xdr:row>33</xdr:row>
      <xdr:rowOff>72352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0078"/>
          <a:ext cx="8382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85526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107099</xdr:rowOff>
    </xdr:from>
    <xdr:to>
      <xdr:col>24</xdr:col>
      <xdr:colOff>114300</xdr:colOff>
      <xdr:row>35</xdr:row>
      <xdr:rowOff>37249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72352</xdr:rowOff>
    </xdr:from>
    <xdr:to>
      <xdr:col>19</xdr:col>
      <xdr:colOff>177800</xdr:colOff>
      <xdr:row>34</xdr:row>
      <xdr:rowOff>77610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0202"/>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4470</xdr:rowOff>
    </xdr:from>
    <xdr:to>
      <xdr:col>20</xdr:col>
      <xdr:colOff>38100</xdr:colOff>
      <xdr:row>35</xdr:row>
      <xdr:rowOff>106070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97197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62903</xdr:rowOff>
    </xdr:from>
    <xdr:to>
      <xdr:col>15</xdr:col>
      <xdr:colOff>50800</xdr:colOff>
      <xdr:row>34</xdr:row>
      <xdr:rowOff>77610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92203"/>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10135</xdr:rowOff>
    </xdr:from>
    <xdr:to>
      <xdr:col>15</xdr:col>
      <xdr:colOff>101600</xdr:colOff>
      <xdr:row>36</xdr:row>
      <xdr:rowOff>111735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102862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62903</xdr:rowOff>
    </xdr:from>
    <xdr:to>
      <xdr:col>10</xdr:col>
      <xdr:colOff>114300</xdr:colOff>
      <xdr:row>34</xdr:row>
      <xdr:rowOff>146152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2203"/>
          <a:ext cx="8890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60935</xdr:rowOff>
    </xdr:from>
    <xdr:to>
      <xdr:col>10</xdr:col>
      <xdr:colOff>165100</xdr:colOff>
      <xdr:row>36</xdr:row>
      <xdr:rowOff>162535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153662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68275</xdr:rowOff>
    </xdr:from>
    <xdr:to>
      <xdr:col>6</xdr:col>
      <xdr:colOff>38100</xdr:colOff>
      <xdr:row>36</xdr:row>
      <xdr:rowOff>169875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161002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162878</xdr:rowOff>
    </xdr:from>
    <xdr:to>
      <xdr:col>24</xdr:col>
      <xdr:colOff>114300</xdr:colOff>
      <xdr:row>33</xdr:row>
      <xdr:rowOff>93028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14305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21552</xdr:rowOff>
    </xdr:from>
    <xdr:to>
      <xdr:col>20</xdr:col>
      <xdr:colOff>38100</xdr:colOff>
      <xdr:row>33</xdr:row>
      <xdr:rowOff>123152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139679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26810</xdr:rowOff>
    </xdr:from>
    <xdr:to>
      <xdr:col>15</xdr:col>
      <xdr:colOff>101600</xdr:colOff>
      <xdr:row>34</xdr:row>
      <xdr:rowOff>128410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144937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12103</xdr:rowOff>
    </xdr:from>
    <xdr:to>
      <xdr:col>10</xdr:col>
      <xdr:colOff>165100</xdr:colOff>
      <xdr:row>34</xdr:row>
      <xdr:rowOff>113703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130230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1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95352</xdr:rowOff>
    </xdr:from>
    <xdr:to>
      <xdr:col>6</xdr:col>
      <xdr:colOff>38100</xdr:colOff>
      <xdr:row>35</xdr:row>
      <xdr:rowOff>25502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42029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9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127394</xdr:rowOff>
    </xdr:from>
    <xdr:to>
      <xdr:col>24</xdr:col>
      <xdr:colOff>62865</xdr:colOff>
      <xdr:row>58</xdr:row>
      <xdr:rowOff>49952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28444"/>
          <a:ext cx="1270" cy="146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53779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49952</xdr:rowOff>
    </xdr:from>
    <xdr:to>
      <xdr:col>24</xdr:col>
      <xdr:colOff>152400</xdr:colOff>
      <xdr:row>58</xdr:row>
      <xdr:rowOff>49952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74071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0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127394</xdr:rowOff>
    </xdr:from>
    <xdr:to>
      <xdr:col>24</xdr:col>
      <xdr:colOff>152400</xdr:colOff>
      <xdr:row>49</xdr:row>
      <xdr:rowOff>127394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2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64376</xdr:rowOff>
    </xdr:from>
    <xdr:to>
      <xdr:col>24</xdr:col>
      <xdr:colOff>63500</xdr:colOff>
      <xdr:row>55</xdr:row>
      <xdr:rowOff>119096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94126"/>
          <a:ext cx="838200" cy="5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38623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8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60196</xdr:rowOff>
    </xdr:from>
    <xdr:to>
      <xdr:col>24</xdr:col>
      <xdr:colOff>114300</xdr:colOff>
      <xdr:row>55</xdr:row>
      <xdr:rowOff>161796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119096</xdr:rowOff>
    </xdr:from>
    <xdr:to>
      <xdr:col>19</xdr:col>
      <xdr:colOff>177800</xdr:colOff>
      <xdr:row>56</xdr:row>
      <xdr:rowOff>78885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48846"/>
          <a:ext cx="889000" cy="13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171044</xdr:rowOff>
    </xdr:from>
    <xdr:to>
      <xdr:col>20</xdr:col>
      <xdr:colOff>38100</xdr:colOff>
      <xdr:row>56</xdr:row>
      <xdr:rowOff>101194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92321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78885</xdr:rowOff>
    </xdr:from>
    <xdr:to>
      <xdr:col>15</xdr:col>
      <xdr:colOff>50800</xdr:colOff>
      <xdr:row>56</xdr:row>
      <xdr:rowOff>103909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0085"/>
          <a:ext cx="889000" cy="2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23574</xdr:rowOff>
    </xdr:from>
    <xdr:to>
      <xdr:col>15</xdr:col>
      <xdr:colOff>101600</xdr:colOff>
      <xdr:row>56</xdr:row>
      <xdr:rowOff>125174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2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141701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40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95214</xdr:rowOff>
    </xdr:from>
    <xdr:to>
      <xdr:col>10</xdr:col>
      <xdr:colOff>114300</xdr:colOff>
      <xdr:row>56</xdr:row>
      <xdr:rowOff>103909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96414"/>
          <a:ext cx="889000" cy="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91323</xdr:rowOff>
    </xdr:from>
    <xdr:to>
      <xdr:col>10</xdr:col>
      <xdr:colOff>165100</xdr:colOff>
      <xdr:row>57</xdr:row>
      <xdr:rowOff>21473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12600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78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101846</xdr:rowOff>
    </xdr:from>
    <xdr:to>
      <xdr:col>6</xdr:col>
      <xdr:colOff>38100</xdr:colOff>
      <xdr:row>57</xdr:row>
      <xdr:rowOff>31996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23123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9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13576</xdr:rowOff>
    </xdr:from>
    <xdr:to>
      <xdr:col>24</xdr:col>
      <xdr:colOff>114300</xdr:colOff>
      <xdr:row>55</xdr:row>
      <xdr:rowOff>115176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36453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9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68296</xdr:rowOff>
    </xdr:from>
    <xdr:to>
      <xdr:col>20</xdr:col>
      <xdr:colOff>38100</xdr:colOff>
      <xdr:row>55</xdr:row>
      <xdr:rowOff>169896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9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14973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7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28085</xdr:rowOff>
    </xdr:from>
    <xdr:to>
      <xdr:col>15</xdr:col>
      <xdr:colOff>101600</xdr:colOff>
      <xdr:row>56</xdr:row>
      <xdr:rowOff>129685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120812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72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53109</xdr:rowOff>
    </xdr:from>
    <xdr:to>
      <xdr:col>10</xdr:col>
      <xdr:colOff>165100</xdr:colOff>
      <xdr:row>56</xdr:row>
      <xdr:rowOff>154709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171236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44414</xdr:rowOff>
    </xdr:from>
    <xdr:to>
      <xdr:col>6</xdr:col>
      <xdr:colOff>38100</xdr:colOff>
      <xdr:row>56</xdr:row>
      <xdr:rowOff>146014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162541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2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147854</xdr:rowOff>
    </xdr:from>
    <xdr:to>
      <xdr:col>24</xdr:col>
      <xdr:colOff>62865</xdr:colOff>
      <xdr:row>79</xdr:row>
      <xdr:rowOff>7646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20804"/>
          <a:ext cx="1270" cy="123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11473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6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7646</xdr:rowOff>
    </xdr:from>
    <xdr:to>
      <xdr:col>24</xdr:col>
      <xdr:colOff>152400</xdr:colOff>
      <xdr:row>79</xdr:row>
      <xdr:rowOff>7646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94531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9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147854</xdr:rowOff>
    </xdr:from>
    <xdr:to>
      <xdr:col>24</xdr:col>
      <xdr:colOff>152400</xdr:colOff>
      <xdr:row>71</xdr:row>
      <xdr:rowOff>147854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2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97980</xdr:rowOff>
    </xdr:from>
    <xdr:to>
      <xdr:col>24</xdr:col>
      <xdr:colOff>63500</xdr:colOff>
      <xdr:row>79</xdr:row>
      <xdr:rowOff>749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1080"/>
          <a:ext cx="8382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5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145402</xdr:rowOff>
    </xdr:from>
    <xdr:to>
      <xdr:col>24</xdr:col>
      <xdr:colOff>114300</xdr:colOff>
      <xdr:row>76</xdr:row>
      <xdr:rowOff>75552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115430</xdr:rowOff>
    </xdr:from>
    <xdr:to>
      <xdr:col>19</xdr:col>
      <xdr:colOff>177800</xdr:colOff>
      <xdr:row>79</xdr:row>
      <xdr:rowOff>749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8530"/>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72326</xdr:rowOff>
    </xdr:from>
    <xdr:to>
      <xdr:col>20</xdr:col>
      <xdr:colOff>38100</xdr:colOff>
      <xdr:row>77</xdr:row>
      <xdr:rowOff>2476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19004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92036</xdr:rowOff>
    </xdr:from>
    <xdr:to>
      <xdr:col>15</xdr:col>
      <xdr:colOff>50800</xdr:colOff>
      <xdr:row>78</xdr:row>
      <xdr:rowOff>115430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6513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133362</xdr:rowOff>
    </xdr:from>
    <xdr:to>
      <xdr:col>15</xdr:col>
      <xdr:colOff>101600</xdr:colOff>
      <xdr:row>77</xdr:row>
      <xdr:rowOff>63512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80039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92036</xdr:rowOff>
    </xdr:from>
    <xdr:to>
      <xdr:col>10</xdr:col>
      <xdr:colOff>114300</xdr:colOff>
      <xdr:row>78</xdr:row>
      <xdr:rowOff>104342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65136"/>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60592</xdr:rowOff>
    </xdr:from>
    <xdr:to>
      <xdr:col>10</xdr:col>
      <xdr:colOff>165100</xdr:colOff>
      <xdr:row>76</xdr:row>
      <xdr:rowOff>162192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7269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56972</xdr:rowOff>
    </xdr:from>
    <xdr:to>
      <xdr:col>6</xdr:col>
      <xdr:colOff>38100</xdr:colOff>
      <xdr:row>76</xdr:row>
      <xdr:rowOff>158572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3649</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47180</xdr:rowOff>
    </xdr:from>
    <xdr:to>
      <xdr:col>24</xdr:col>
      <xdr:colOff>114300</xdr:colOff>
      <xdr:row>78</xdr:row>
      <xdr:rowOff>148780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133557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121399</xdr:rowOff>
    </xdr:from>
    <xdr:to>
      <xdr:col>20</xdr:col>
      <xdr:colOff>38100</xdr:colOff>
      <xdr:row>79</xdr:row>
      <xdr:rowOff>51549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42676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64630</xdr:rowOff>
    </xdr:from>
    <xdr:to>
      <xdr:col>15</xdr:col>
      <xdr:colOff>101600</xdr:colOff>
      <xdr:row>78</xdr:row>
      <xdr:rowOff>166230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41236</xdr:rowOff>
    </xdr:from>
    <xdr:to>
      <xdr:col>10</xdr:col>
      <xdr:colOff>165100</xdr:colOff>
      <xdr:row>78</xdr:row>
      <xdr:rowOff>142836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53542</xdr:rowOff>
    </xdr:from>
    <xdr:to>
      <xdr:col>6</xdr:col>
      <xdr:colOff>38100</xdr:colOff>
      <xdr:row>78</xdr:row>
      <xdr:rowOff>155142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146269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139751</xdr:rowOff>
    </xdr:from>
    <xdr:to>
      <xdr:col>24</xdr:col>
      <xdr:colOff>62865</xdr:colOff>
      <xdr:row>97</xdr:row>
      <xdr:rowOff>20028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98801"/>
          <a:ext cx="1270" cy="125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23855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65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20028</xdr:rowOff>
    </xdr:from>
    <xdr:to>
      <xdr:col>24</xdr:col>
      <xdr:colOff>152400</xdr:colOff>
      <xdr:row>97</xdr:row>
      <xdr:rowOff>20028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6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86428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7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139751</xdr:rowOff>
    </xdr:from>
    <xdr:to>
      <xdr:col>24</xdr:col>
      <xdr:colOff>152400</xdr:colOff>
      <xdr:row>89</xdr:row>
      <xdr:rowOff>139751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9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146062</xdr:rowOff>
    </xdr:from>
    <xdr:to>
      <xdr:col>24</xdr:col>
      <xdr:colOff>63500</xdr:colOff>
      <xdr:row>97</xdr:row>
      <xdr:rowOff>118263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33812"/>
          <a:ext cx="838200" cy="3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100576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873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77699</xdr:rowOff>
    </xdr:from>
    <xdr:to>
      <xdr:col>24</xdr:col>
      <xdr:colOff>114300</xdr:colOff>
      <xdr:row>94</xdr:row>
      <xdr:rowOff>7849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118263</xdr:rowOff>
    </xdr:from>
    <xdr:to>
      <xdr:col>19</xdr:col>
      <xdr:colOff>177800</xdr:colOff>
      <xdr:row>97</xdr:row>
      <xdr:rowOff>151104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48913"/>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29845</xdr:rowOff>
    </xdr:from>
    <xdr:to>
      <xdr:col>20</xdr:col>
      <xdr:colOff>38100</xdr:colOff>
      <xdr:row>95</xdr:row>
      <xdr:rowOff>131445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147972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151104</xdr:rowOff>
    </xdr:from>
    <xdr:to>
      <xdr:col>15</xdr:col>
      <xdr:colOff>50800</xdr:colOff>
      <xdr:row>98</xdr:row>
      <xdr:rowOff>17399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81754"/>
          <a:ext cx="8890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52197</xdr:rowOff>
    </xdr:from>
    <xdr:to>
      <xdr:col>15</xdr:col>
      <xdr:colOff>101600</xdr:colOff>
      <xdr:row>95</xdr:row>
      <xdr:rowOff>153797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170324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1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152146</xdr:rowOff>
    </xdr:from>
    <xdr:to>
      <xdr:col>10</xdr:col>
      <xdr:colOff>114300</xdr:colOff>
      <xdr:row>98</xdr:row>
      <xdr:rowOff>17399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82796"/>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63615</xdr:rowOff>
    </xdr:from>
    <xdr:to>
      <xdr:col>10</xdr:col>
      <xdr:colOff>165100</xdr:colOff>
      <xdr:row>95</xdr:row>
      <xdr:rowOff>165215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10292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70078</xdr:rowOff>
    </xdr:from>
    <xdr:to>
      <xdr:col>6</xdr:col>
      <xdr:colOff>38100</xdr:colOff>
      <xdr:row>96</xdr:row>
      <xdr:rowOff>228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16755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1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95262</xdr:rowOff>
    </xdr:from>
    <xdr:to>
      <xdr:col>24</xdr:col>
      <xdr:colOff>114300</xdr:colOff>
      <xdr:row>96</xdr:row>
      <xdr:rowOff>25412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73689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67463</xdr:rowOff>
    </xdr:from>
    <xdr:to>
      <xdr:col>20</xdr:col>
      <xdr:colOff>38100</xdr:colOff>
      <xdr:row>97</xdr:row>
      <xdr:rowOff>169063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9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160190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100304</xdr:rowOff>
    </xdr:from>
    <xdr:to>
      <xdr:col>15</xdr:col>
      <xdr:colOff>101600</xdr:colOff>
      <xdr:row>98</xdr:row>
      <xdr:rowOff>30454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138049</xdr:rowOff>
    </xdr:from>
    <xdr:to>
      <xdr:col>10</xdr:col>
      <xdr:colOff>165100</xdr:colOff>
      <xdr:row>98</xdr:row>
      <xdr:rowOff>68199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59326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101346</xdr:rowOff>
    </xdr:from>
    <xdr:to>
      <xdr:col>6</xdr:col>
      <xdr:colOff>38100</xdr:colOff>
      <xdr:row>98</xdr:row>
      <xdr:rowOff>31496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22623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19987</xdr:rowOff>
    </xdr:from>
    <xdr:to>
      <xdr:col>54</xdr:col>
      <xdr:colOff>189865</xdr:colOff>
      <xdr:row>37</xdr:row>
      <xdr:rowOff>74325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63487"/>
          <a:ext cx="1270" cy="125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78152</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74325</xdr:rowOff>
    </xdr:from>
    <xdr:to>
      <xdr:col>55</xdr:col>
      <xdr:colOff>88900</xdr:colOff>
      <xdr:row>37</xdr:row>
      <xdr:rowOff>74325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1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138114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3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19987</xdr:rowOff>
    </xdr:from>
    <xdr:to>
      <xdr:col>55</xdr:col>
      <xdr:colOff>88900</xdr:colOff>
      <xdr:row>30</xdr:row>
      <xdr:rowOff>19987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6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122779</xdr:rowOff>
    </xdr:from>
    <xdr:to>
      <xdr:col>55</xdr:col>
      <xdr:colOff>0</xdr:colOff>
      <xdr:row>35</xdr:row>
      <xdr:rowOff>55466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609179"/>
          <a:ext cx="838200" cy="4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100050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5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77173</xdr:rowOff>
    </xdr:from>
    <xdr:to>
      <xdr:col>55</xdr:col>
      <xdr:colOff>50800</xdr:colOff>
      <xdr:row>35</xdr:row>
      <xdr:rowOff>7323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122779</xdr:rowOff>
    </xdr:from>
    <xdr:to>
      <xdr:col>50</xdr:col>
      <xdr:colOff>114300</xdr:colOff>
      <xdr:row>36</xdr:row>
      <xdr:rowOff>6431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609179"/>
          <a:ext cx="889000" cy="5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162244</xdr:rowOff>
    </xdr:from>
    <xdr:to>
      <xdr:col>50</xdr:col>
      <xdr:colOff>165100</xdr:colOff>
      <xdr:row>32</xdr:row>
      <xdr:rowOff>92394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108921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6431</xdr:rowOff>
    </xdr:from>
    <xdr:to>
      <xdr:col>45</xdr:col>
      <xdr:colOff>177800</xdr:colOff>
      <xdr:row>36</xdr:row>
      <xdr:rowOff>39491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78631"/>
          <a:ext cx="889000" cy="3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21957</xdr:rowOff>
    </xdr:from>
    <xdr:to>
      <xdr:col>46</xdr:col>
      <xdr:colOff>38100</xdr:colOff>
      <xdr:row>35</xdr:row>
      <xdr:rowOff>123557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140084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94538</xdr:rowOff>
    </xdr:from>
    <xdr:to>
      <xdr:col>41</xdr:col>
      <xdr:colOff>50800</xdr:colOff>
      <xdr:row>36</xdr:row>
      <xdr:rowOff>39491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5288"/>
          <a:ext cx="8890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165028</xdr:rowOff>
    </xdr:from>
    <xdr:to>
      <xdr:col>41</xdr:col>
      <xdr:colOff>101600</xdr:colOff>
      <xdr:row>35</xdr:row>
      <xdr:rowOff>95178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111705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1424</xdr:rowOff>
    </xdr:from>
    <xdr:to>
      <xdr:col>36</xdr:col>
      <xdr:colOff>165100</xdr:colOff>
      <xdr:row>35</xdr:row>
      <xdr:rowOff>103024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00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119551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7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4666</xdr:rowOff>
    </xdr:from>
    <xdr:to>
      <xdr:col>55</xdr:col>
      <xdr:colOff>50800</xdr:colOff>
      <xdr:row>35</xdr:row>
      <xdr:rowOff>106266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154543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8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71979</xdr:rowOff>
    </xdr:from>
    <xdr:to>
      <xdr:col>50</xdr:col>
      <xdr:colOff>165100</xdr:colOff>
      <xdr:row>33</xdr:row>
      <xdr:rowOff>2129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5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164706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5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127081</xdr:rowOff>
    </xdr:from>
    <xdr:to>
      <xdr:col>46</xdr:col>
      <xdr:colOff>38100</xdr:colOff>
      <xdr:row>36</xdr:row>
      <xdr:rowOff>57231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48358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2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160141</xdr:rowOff>
    </xdr:from>
    <xdr:to>
      <xdr:col>41</xdr:col>
      <xdr:colOff>101600</xdr:colOff>
      <xdr:row>36</xdr:row>
      <xdr:rowOff>90291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6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81418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25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43738</xdr:rowOff>
    </xdr:from>
    <xdr:to>
      <xdr:col>36</xdr:col>
      <xdr:colOff>165100</xdr:colOff>
      <xdr:row>35</xdr:row>
      <xdr:rowOff>145338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136465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151526</xdr:rowOff>
    </xdr:from>
    <xdr:to>
      <xdr:col>54</xdr:col>
      <xdr:colOff>189865</xdr:colOff>
      <xdr:row>58</xdr:row>
      <xdr:rowOff>107437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24026"/>
          <a:ext cx="1270" cy="132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111264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107437</xdr:rowOff>
    </xdr:from>
    <xdr:to>
      <xdr:col>55</xdr:col>
      <xdr:colOff>88900</xdr:colOff>
      <xdr:row>58</xdr:row>
      <xdr:rowOff>107437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98203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9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151526</xdr:rowOff>
    </xdr:from>
    <xdr:to>
      <xdr:col>55</xdr:col>
      <xdr:colOff>88900</xdr:colOff>
      <xdr:row>50</xdr:row>
      <xdr:rowOff>151526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2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152364</xdr:rowOff>
    </xdr:from>
    <xdr:to>
      <xdr:col>55</xdr:col>
      <xdr:colOff>0</xdr:colOff>
      <xdr:row>56</xdr:row>
      <xdr:rowOff>41715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82114"/>
          <a:ext cx="838200" cy="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48883</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50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70456</xdr:rowOff>
    </xdr:from>
    <xdr:to>
      <xdr:col>55</xdr:col>
      <xdr:colOff>50800</xdr:colOff>
      <xdr:row>57</xdr:row>
      <xdr:rowOff>606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152364</xdr:rowOff>
    </xdr:from>
    <xdr:to>
      <xdr:col>50</xdr:col>
      <xdr:colOff>114300</xdr:colOff>
      <xdr:row>56</xdr:row>
      <xdr:rowOff>140500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82114"/>
          <a:ext cx="889000" cy="15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49650</xdr:rowOff>
    </xdr:from>
    <xdr:to>
      <xdr:col>50</xdr:col>
      <xdr:colOff>165100</xdr:colOff>
      <xdr:row>56</xdr:row>
      <xdr:rowOff>151250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142377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140500</xdr:rowOff>
    </xdr:from>
    <xdr:to>
      <xdr:col>45</xdr:col>
      <xdr:colOff>177800</xdr:colOff>
      <xdr:row>57</xdr:row>
      <xdr:rowOff>13882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41700"/>
          <a:ext cx="889000" cy="4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57460</xdr:rowOff>
    </xdr:from>
    <xdr:to>
      <xdr:col>46</xdr:col>
      <xdr:colOff>38100</xdr:colOff>
      <xdr:row>56</xdr:row>
      <xdr:rowOff>159060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4137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78100</xdr:rowOff>
    </xdr:from>
    <xdr:to>
      <xdr:col>41</xdr:col>
      <xdr:colOff>50800</xdr:colOff>
      <xdr:row>57</xdr:row>
      <xdr:rowOff>13882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79300"/>
          <a:ext cx="889000" cy="10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69659</xdr:rowOff>
    </xdr:from>
    <xdr:to>
      <xdr:col>41</xdr:col>
      <xdr:colOff>101600</xdr:colOff>
      <xdr:row>56</xdr:row>
      <xdr:rowOff>171259</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16336</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44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73992</xdr:rowOff>
    </xdr:from>
    <xdr:to>
      <xdr:col>36</xdr:col>
      <xdr:colOff>165100</xdr:colOff>
      <xdr:row>57</xdr:row>
      <xdr:rowOff>4142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166719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162365</xdr:rowOff>
    </xdr:from>
    <xdr:to>
      <xdr:col>55</xdr:col>
      <xdr:colOff>50800</xdr:colOff>
      <xdr:row>56</xdr:row>
      <xdr:rowOff>92515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13792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101564</xdr:rowOff>
    </xdr:from>
    <xdr:to>
      <xdr:col>50</xdr:col>
      <xdr:colOff>165100</xdr:colOff>
      <xdr:row>56</xdr:row>
      <xdr:rowOff>31714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48241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30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89700</xdr:rowOff>
    </xdr:from>
    <xdr:to>
      <xdr:col>46</xdr:col>
      <xdr:colOff>38100</xdr:colOff>
      <xdr:row>57</xdr:row>
      <xdr:rowOff>19850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10977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8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134532</xdr:rowOff>
    </xdr:from>
    <xdr:to>
      <xdr:col>41</xdr:col>
      <xdr:colOff>101600</xdr:colOff>
      <xdr:row>57</xdr:row>
      <xdr:rowOff>64682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55809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2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27300</xdr:rowOff>
    </xdr:from>
    <xdr:to>
      <xdr:col>36</xdr:col>
      <xdr:colOff>165100</xdr:colOff>
      <xdr:row>56</xdr:row>
      <xdr:rowOff>128900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145427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0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81004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82504"/>
          <a:ext cx="1270" cy="156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27681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81004</xdr:rowOff>
    </xdr:from>
    <xdr:to>
      <xdr:col>55</xdr:col>
      <xdr:colOff>88900</xdr:colOff>
      <xdr:row>70</xdr:row>
      <xdr:rowOff>81004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8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27032</xdr:rowOff>
    </xdr:from>
    <xdr:to>
      <xdr:col>55</xdr:col>
      <xdr:colOff>0</xdr:colOff>
      <xdr:row>76</xdr:row>
      <xdr:rowOff>79784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57232"/>
          <a:ext cx="8382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53534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75107</xdr:rowOff>
    </xdr:from>
    <xdr:to>
      <xdr:col>55</xdr:col>
      <xdr:colOff>50800</xdr:colOff>
      <xdr:row>78</xdr:row>
      <xdr:rowOff>5257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27032</xdr:rowOff>
    </xdr:from>
    <xdr:to>
      <xdr:col>50</xdr:col>
      <xdr:colOff>114300</xdr:colOff>
      <xdr:row>76</xdr:row>
      <xdr:rowOff>40128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57232"/>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104586</xdr:rowOff>
    </xdr:from>
    <xdr:to>
      <xdr:col>50</xdr:col>
      <xdr:colOff>165100</xdr:colOff>
      <xdr:row>78</xdr:row>
      <xdr:rowOff>34736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25863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114271</xdr:rowOff>
    </xdr:from>
    <xdr:to>
      <xdr:col>45</xdr:col>
      <xdr:colOff>177800</xdr:colOff>
      <xdr:row>76</xdr:row>
      <xdr:rowOff>40128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973021"/>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140629</xdr:rowOff>
    </xdr:from>
    <xdr:to>
      <xdr:col>46</xdr:col>
      <xdr:colOff>38100</xdr:colOff>
      <xdr:row>78</xdr:row>
      <xdr:rowOff>70779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61906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114271</xdr:rowOff>
    </xdr:from>
    <xdr:to>
      <xdr:col>41</xdr:col>
      <xdr:colOff>50800</xdr:colOff>
      <xdr:row>76</xdr:row>
      <xdr:rowOff>125538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73021"/>
          <a:ext cx="889000" cy="18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48285</xdr:rowOff>
    </xdr:from>
    <xdr:to>
      <xdr:col>41</xdr:col>
      <xdr:colOff>101600</xdr:colOff>
      <xdr:row>77</xdr:row>
      <xdr:rowOff>149885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141012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57626</xdr:rowOff>
    </xdr:from>
    <xdr:to>
      <xdr:col>36</xdr:col>
      <xdr:colOff>165100</xdr:colOff>
      <xdr:row>77</xdr:row>
      <xdr:rowOff>159226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5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150353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28984</xdr:rowOff>
    </xdr:from>
    <xdr:to>
      <xdr:col>55</xdr:col>
      <xdr:colOff>50800</xdr:colOff>
      <xdr:row>76</xdr:row>
      <xdr:rowOff>130584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51862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1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147682</xdr:rowOff>
    </xdr:from>
    <xdr:to>
      <xdr:col>50</xdr:col>
      <xdr:colOff>165100</xdr:colOff>
      <xdr:row>76</xdr:row>
      <xdr:rowOff>77832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94360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160778</xdr:rowOff>
    </xdr:from>
    <xdr:to>
      <xdr:col>46</xdr:col>
      <xdr:colOff>38100</xdr:colOff>
      <xdr:row>76</xdr:row>
      <xdr:rowOff>90928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0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107456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63471</xdr:rowOff>
    </xdr:from>
    <xdr:to>
      <xdr:col>41</xdr:col>
      <xdr:colOff>101600</xdr:colOff>
      <xdr:row>75</xdr:row>
      <xdr:rowOff>165072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22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10148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9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74738</xdr:rowOff>
    </xdr:from>
    <xdr:to>
      <xdr:col>36</xdr:col>
      <xdr:colOff>165100</xdr:colOff>
      <xdr:row>77</xdr:row>
      <xdr:rowOff>4888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0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21414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8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143923</xdr:rowOff>
    </xdr:from>
    <xdr:to>
      <xdr:col>54</xdr:col>
      <xdr:colOff>189865</xdr:colOff>
      <xdr:row>98</xdr:row>
      <xdr:rowOff>140320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4423"/>
          <a:ext cx="1270" cy="136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144147</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140320</xdr:rowOff>
    </xdr:from>
    <xdr:to>
      <xdr:col>55</xdr:col>
      <xdr:colOff>88900</xdr:colOff>
      <xdr:row>98</xdr:row>
      <xdr:rowOff>140320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90600</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4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143923</xdr:rowOff>
    </xdr:from>
    <xdr:to>
      <xdr:col>55</xdr:col>
      <xdr:colOff>88900</xdr:colOff>
      <xdr:row>90</xdr:row>
      <xdr:rowOff>143923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22482</xdr:rowOff>
    </xdr:from>
    <xdr:to>
      <xdr:col>55</xdr:col>
      <xdr:colOff>0</xdr:colOff>
      <xdr:row>94</xdr:row>
      <xdr:rowOff>35567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138782"/>
          <a:ext cx="838200" cy="1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8315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9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29888</xdr:rowOff>
    </xdr:from>
    <xdr:to>
      <xdr:col>55</xdr:col>
      <xdr:colOff>50800</xdr:colOff>
      <xdr:row>95</xdr:row>
      <xdr:rowOff>131488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22482</xdr:rowOff>
    </xdr:from>
    <xdr:to>
      <xdr:col>50</xdr:col>
      <xdr:colOff>114300</xdr:colOff>
      <xdr:row>96</xdr:row>
      <xdr:rowOff>73352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38782"/>
          <a:ext cx="889000" cy="39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117366</xdr:rowOff>
    </xdr:from>
    <xdr:to>
      <xdr:col>50</xdr:col>
      <xdr:colOff>165100</xdr:colOff>
      <xdr:row>95</xdr:row>
      <xdr:rowOff>47516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38643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73352</xdr:rowOff>
    </xdr:from>
    <xdr:to>
      <xdr:col>45</xdr:col>
      <xdr:colOff>177800</xdr:colOff>
      <xdr:row>97</xdr:row>
      <xdr:rowOff>83367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32552"/>
          <a:ext cx="889000" cy="18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123211</xdr:rowOff>
    </xdr:from>
    <xdr:to>
      <xdr:col>46</xdr:col>
      <xdr:colOff>38100</xdr:colOff>
      <xdr:row>95</xdr:row>
      <xdr:rowOff>53361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3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69888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1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48935</xdr:rowOff>
    </xdr:from>
    <xdr:to>
      <xdr:col>41</xdr:col>
      <xdr:colOff>50800</xdr:colOff>
      <xdr:row>97</xdr:row>
      <xdr:rowOff>83367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336685"/>
          <a:ext cx="889000" cy="37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30183</xdr:rowOff>
    </xdr:from>
    <xdr:to>
      <xdr:col>41</xdr:col>
      <xdr:colOff>101600</xdr:colOff>
      <xdr:row>95</xdr:row>
      <xdr:rowOff>131783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1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148310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0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79169</xdr:rowOff>
    </xdr:from>
    <xdr:to>
      <xdr:col>36</xdr:col>
      <xdr:colOff>165100</xdr:colOff>
      <xdr:row>96</xdr:row>
      <xdr:rowOff>9319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6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5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156217</xdr:rowOff>
    </xdr:from>
    <xdr:to>
      <xdr:col>55</xdr:col>
      <xdr:colOff>50800</xdr:colOff>
      <xdr:row>94</xdr:row>
      <xdr:rowOff>86367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7644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9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143132</xdr:rowOff>
    </xdr:from>
    <xdr:to>
      <xdr:col>50</xdr:col>
      <xdr:colOff>165100</xdr:colOff>
      <xdr:row>94</xdr:row>
      <xdr:rowOff>73282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0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89809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6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22552</xdr:rowOff>
    </xdr:from>
    <xdr:to>
      <xdr:col>46</xdr:col>
      <xdr:colOff>38100</xdr:colOff>
      <xdr:row>96</xdr:row>
      <xdr:rowOff>124152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115279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32567</xdr:rowOff>
    </xdr:from>
    <xdr:to>
      <xdr:col>41</xdr:col>
      <xdr:colOff>101600</xdr:colOff>
      <xdr:row>97</xdr:row>
      <xdr:rowOff>134167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125294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5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169585</xdr:rowOff>
    </xdr:from>
    <xdr:to>
      <xdr:col>36</xdr:col>
      <xdr:colOff>165100</xdr:colOff>
      <xdr:row>95</xdr:row>
      <xdr:rowOff>99735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8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116262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87618</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02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164394</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79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34295</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87618</xdr:rowOff>
    </xdr:from>
    <xdr:to>
      <xdr:col>86</xdr:col>
      <xdr:colOff>25400</xdr:colOff>
      <xdr:row>31</xdr:row>
      <xdr:rowOff>87618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0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109152</xdr:rowOff>
    </xdr:from>
    <xdr:to>
      <xdr:col>85</xdr:col>
      <xdr:colOff>127000</xdr:colOff>
      <xdr:row>38</xdr:row>
      <xdr:rowOff>133045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24252"/>
          <a:ext cx="838200" cy="2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81844</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2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58967</xdr:rowOff>
    </xdr:from>
    <xdr:to>
      <xdr:col>85</xdr:col>
      <xdr:colOff>177800</xdr:colOff>
      <xdr:row>38</xdr:row>
      <xdr:rowOff>160567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7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109152</xdr:rowOff>
    </xdr:from>
    <xdr:to>
      <xdr:col>81</xdr:col>
      <xdr:colOff>50800</xdr:colOff>
      <xdr:row>38</xdr:row>
      <xdr:rowOff>110245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24252"/>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57131</xdr:rowOff>
    </xdr:from>
    <xdr:to>
      <xdr:col>81</xdr:col>
      <xdr:colOff>101600</xdr:colOff>
      <xdr:row>38</xdr:row>
      <xdr:rowOff>158731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7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3808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110078</xdr:rowOff>
    </xdr:from>
    <xdr:to>
      <xdr:col>76</xdr:col>
      <xdr:colOff>114300</xdr:colOff>
      <xdr:row>38</xdr:row>
      <xdr:rowOff>110245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25178"/>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51457</xdr:rowOff>
    </xdr:from>
    <xdr:to>
      <xdr:col>76</xdr:col>
      <xdr:colOff>165100</xdr:colOff>
      <xdr:row>38</xdr:row>
      <xdr:rowOff>153057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6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169585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110078</xdr:rowOff>
    </xdr:from>
    <xdr:to>
      <xdr:col>71</xdr:col>
      <xdr:colOff>177800</xdr:colOff>
      <xdr:row>38</xdr:row>
      <xdr:rowOff>120662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25178"/>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65871</xdr:rowOff>
    </xdr:from>
    <xdr:to>
      <xdr:col>72</xdr:col>
      <xdr:colOff>38100</xdr:colOff>
      <xdr:row>38</xdr:row>
      <xdr:rowOff>167471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158598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53687</xdr:rowOff>
    </xdr:from>
    <xdr:to>
      <xdr:col>67</xdr:col>
      <xdr:colOff>101600</xdr:colOff>
      <xdr:row>38</xdr:row>
      <xdr:rowOff>155287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82245</xdr:rowOff>
    </xdr:from>
    <xdr:to>
      <xdr:col>85</xdr:col>
      <xdr:colOff>177800</xdr:colOff>
      <xdr:row>39</xdr:row>
      <xdr:rowOff>12395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37394</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5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58352</xdr:rowOff>
    </xdr:from>
    <xdr:to>
      <xdr:col>81</xdr:col>
      <xdr:colOff>101600</xdr:colOff>
      <xdr:row>38</xdr:row>
      <xdr:rowOff>159952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151079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66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59445</xdr:rowOff>
    </xdr:from>
    <xdr:to>
      <xdr:col>76</xdr:col>
      <xdr:colOff>165100</xdr:colOff>
      <xdr:row>38</xdr:row>
      <xdr:rowOff>161045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152172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66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59278</xdr:rowOff>
    </xdr:from>
    <xdr:to>
      <xdr:col>72</xdr:col>
      <xdr:colOff>38100</xdr:colOff>
      <xdr:row>38</xdr:row>
      <xdr:rowOff>160878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5955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69862</xdr:rowOff>
    </xdr:from>
    <xdr:to>
      <xdr:col>67</xdr:col>
      <xdr:colOff>101600</xdr:colOff>
      <xdr:row>39</xdr:row>
      <xdr:rowOff>12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162589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67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139370</xdr:rowOff>
    </xdr:from>
    <xdr:to>
      <xdr:col>85</xdr:col>
      <xdr:colOff>126364</xdr:colOff>
      <xdr:row>79</xdr:row>
      <xdr:rowOff>91211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69420"/>
          <a:ext cx="1269" cy="166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95038</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91211</xdr:rowOff>
    </xdr:from>
    <xdr:to>
      <xdr:col>86</xdr:col>
      <xdr:colOff>25400</xdr:colOff>
      <xdr:row>79</xdr:row>
      <xdr:rowOff>91211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3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86047</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4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139370</xdr:rowOff>
    </xdr:from>
    <xdr:to>
      <xdr:col>86</xdr:col>
      <xdr:colOff>25400</xdr:colOff>
      <xdr:row>69</xdr:row>
      <xdr:rowOff>139370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6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146164</xdr:rowOff>
    </xdr:from>
    <xdr:to>
      <xdr:col>85</xdr:col>
      <xdr:colOff>127000</xdr:colOff>
      <xdr:row>73</xdr:row>
      <xdr:rowOff>143358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490564"/>
          <a:ext cx="838200" cy="16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154753</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42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4876</xdr:rowOff>
    </xdr:from>
    <xdr:to>
      <xdr:col>85</xdr:col>
      <xdr:colOff>177800</xdr:colOff>
      <xdr:row>75</xdr:row>
      <xdr:rowOff>106476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143358</xdr:rowOff>
    </xdr:from>
    <xdr:to>
      <xdr:col>81</xdr:col>
      <xdr:colOff>50800</xdr:colOff>
      <xdr:row>74</xdr:row>
      <xdr:rowOff>72695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59208"/>
          <a:ext cx="889000" cy="10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37414</xdr:rowOff>
    </xdr:from>
    <xdr:to>
      <xdr:col>81</xdr:col>
      <xdr:colOff>101600</xdr:colOff>
      <xdr:row>75</xdr:row>
      <xdr:rowOff>139014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130142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72695</xdr:rowOff>
    </xdr:from>
    <xdr:to>
      <xdr:col>76</xdr:col>
      <xdr:colOff>114300</xdr:colOff>
      <xdr:row>75</xdr:row>
      <xdr:rowOff>14313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59995"/>
          <a:ext cx="889000" cy="1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141021</xdr:rowOff>
    </xdr:from>
    <xdr:to>
      <xdr:col>76</xdr:col>
      <xdr:colOff>165100</xdr:colOff>
      <xdr:row>75</xdr:row>
      <xdr:rowOff>71171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28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62298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2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14313</xdr:rowOff>
    </xdr:from>
    <xdr:to>
      <xdr:col>71</xdr:col>
      <xdr:colOff>177800</xdr:colOff>
      <xdr:row>75</xdr:row>
      <xdr:rowOff>40881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73063"/>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18656</xdr:rowOff>
    </xdr:from>
    <xdr:to>
      <xdr:col>72</xdr:col>
      <xdr:colOff>38100</xdr:colOff>
      <xdr:row>75</xdr:row>
      <xdr:rowOff>120256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7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111383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7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158712</xdr:rowOff>
    </xdr:from>
    <xdr:to>
      <xdr:col>67</xdr:col>
      <xdr:colOff>101600</xdr:colOff>
      <xdr:row>75</xdr:row>
      <xdr:rowOff>88862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4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105389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2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95364</xdr:rowOff>
    </xdr:from>
    <xdr:to>
      <xdr:col>85</xdr:col>
      <xdr:colOff>177800</xdr:colOff>
      <xdr:row>73</xdr:row>
      <xdr:rowOff>25514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4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118241</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29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92558</xdr:rowOff>
    </xdr:from>
    <xdr:to>
      <xdr:col>81</xdr:col>
      <xdr:colOff>101600</xdr:colOff>
      <xdr:row>74</xdr:row>
      <xdr:rowOff>22708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39235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3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21895</xdr:rowOff>
    </xdr:from>
    <xdr:to>
      <xdr:col>76</xdr:col>
      <xdr:colOff>165100</xdr:colOff>
      <xdr:row>74</xdr:row>
      <xdr:rowOff>123495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140022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4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134963</xdr:rowOff>
    </xdr:from>
    <xdr:to>
      <xdr:col>72</xdr:col>
      <xdr:colOff>38100</xdr:colOff>
      <xdr:row>75</xdr:row>
      <xdr:rowOff>65113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81640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59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161531</xdr:rowOff>
    </xdr:from>
    <xdr:to>
      <xdr:col>67</xdr:col>
      <xdr:colOff>101600</xdr:colOff>
      <xdr:row>75</xdr:row>
      <xdr:rowOff>91681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82808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9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45921</xdr:rowOff>
    </xdr:from>
    <xdr:to>
      <xdr:col>85</xdr:col>
      <xdr:colOff>126364</xdr:colOff>
      <xdr:row>98</xdr:row>
      <xdr:rowOff>126098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47871"/>
          <a:ext cx="1269" cy="1280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129925</xdr:rowOff>
    </xdr:from>
    <xdr:ext cx="534377"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3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126098</xdr:rowOff>
    </xdr:from>
    <xdr:to>
      <xdr:col>86</xdr:col>
      <xdr:colOff>25400</xdr:colOff>
      <xdr:row>98</xdr:row>
      <xdr:rowOff>126098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164048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2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45921</xdr:rowOff>
    </xdr:from>
    <xdr:to>
      <xdr:col>86</xdr:col>
      <xdr:colOff>25400</xdr:colOff>
      <xdr:row>91</xdr:row>
      <xdr:rowOff>45921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4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166759</xdr:rowOff>
    </xdr:from>
    <xdr:to>
      <xdr:col>85</xdr:col>
      <xdr:colOff>127000</xdr:colOff>
      <xdr:row>98</xdr:row>
      <xdr:rowOff>88646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25959"/>
          <a:ext cx="838200" cy="26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113507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1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90630</xdr:rowOff>
    </xdr:from>
    <xdr:to>
      <xdr:col>85</xdr:col>
      <xdr:colOff>177800</xdr:colOff>
      <xdr:row>97</xdr:row>
      <xdr:rowOff>20780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88646</xdr:rowOff>
    </xdr:from>
    <xdr:to>
      <xdr:col>81</xdr:col>
      <xdr:colOff>50800</xdr:colOff>
      <xdr:row>98</xdr:row>
      <xdr:rowOff>124079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9074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75656</xdr:rowOff>
    </xdr:from>
    <xdr:to>
      <xdr:col>81</xdr:col>
      <xdr:colOff>101600</xdr:colOff>
      <xdr:row>98</xdr:row>
      <xdr:rowOff>5806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22333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124079</xdr:rowOff>
    </xdr:from>
    <xdr:to>
      <xdr:col>76</xdr:col>
      <xdr:colOff>114300</xdr:colOff>
      <xdr:row>98</xdr:row>
      <xdr:rowOff>145659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26179"/>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35195</xdr:rowOff>
    </xdr:from>
    <xdr:to>
      <xdr:col>76</xdr:col>
      <xdr:colOff>165100</xdr:colOff>
      <xdr:row>97</xdr:row>
      <xdr:rowOff>136795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153322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92182</xdr:rowOff>
    </xdr:from>
    <xdr:to>
      <xdr:col>71</xdr:col>
      <xdr:colOff>177800</xdr:colOff>
      <xdr:row>98</xdr:row>
      <xdr:rowOff>145659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94282"/>
          <a:ext cx="889000" cy="5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163592</xdr:rowOff>
    </xdr:from>
    <xdr:to>
      <xdr:col>72</xdr:col>
      <xdr:colOff>38100</xdr:colOff>
      <xdr:row>97</xdr:row>
      <xdr:rowOff>93742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110269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152054</xdr:rowOff>
    </xdr:from>
    <xdr:to>
      <xdr:col>67</xdr:col>
      <xdr:colOff>101600</xdr:colOff>
      <xdr:row>97</xdr:row>
      <xdr:rowOff>82204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98731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115959</xdr:rowOff>
    </xdr:from>
    <xdr:to>
      <xdr:col>85</xdr:col>
      <xdr:colOff>177800</xdr:colOff>
      <xdr:row>97</xdr:row>
      <xdr:rowOff>46109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94386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37846</xdr:rowOff>
    </xdr:from>
    <xdr:to>
      <xdr:col>81</xdr:col>
      <xdr:colOff>101600</xdr:colOff>
      <xdr:row>98</xdr:row>
      <xdr:rowOff>139446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130573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73279</xdr:rowOff>
    </xdr:from>
    <xdr:to>
      <xdr:col>76</xdr:col>
      <xdr:colOff>165100</xdr:colOff>
      <xdr:row>99</xdr:row>
      <xdr:rowOff>3429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166006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94859</xdr:rowOff>
    </xdr:from>
    <xdr:to>
      <xdr:col>72</xdr:col>
      <xdr:colOff>38100</xdr:colOff>
      <xdr:row>99</xdr:row>
      <xdr:rowOff>25009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16136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41382</xdr:rowOff>
    </xdr:from>
    <xdr:to>
      <xdr:col>67</xdr:col>
      <xdr:colOff>101600</xdr:colOff>
      <xdr:row>98</xdr:row>
      <xdr:rowOff>142982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134109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34968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49918"/>
          <a:ext cx="1269" cy="143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153095</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34968</xdr:rowOff>
    </xdr:from>
    <xdr:to>
      <xdr:col>116</xdr:col>
      <xdr:colOff>152400</xdr:colOff>
      <xdr:row>31</xdr:row>
      <xdr:rowOff>34968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4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139340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82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116463</xdr:rowOff>
    </xdr:from>
    <xdr:to>
      <xdr:col>116</xdr:col>
      <xdr:colOff>114300</xdr:colOff>
      <xdr:row>39</xdr:row>
      <xdr:rowOff>46613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37777</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24327"/>
          <a:ext cx="889000" cy="6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122994</xdr:rowOff>
    </xdr:from>
    <xdr:to>
      <xdr:col>112</xdr:col>
      <xdr:colOff>38100</xdr:colOff>
      <xdr:row>39</xdr:row>
      <xdr:rowOff>53144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69671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37777</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724327"/>
          <a:ext cx="889000" cy="6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162640</xdr:rowOff>
    </xdr:from>
    <xdr:to>
      <xdr:col>107</xdr:col>
      <xdr:colOff>101600</xdr:colOff>
      <xdr:row>39</xdr:row>
      <xdr:rowOff>92790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83917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77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24485</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11035"/>
          <a:ext cx="889000" cy="7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111792</xdr:rowOff>
    </xdr:from>
    <xdr:to>
      <xdr:col>102</xdr:col>
      <xdr:colOff>165100</xdr:colOff>
      <xdr:row>39</xdr:row>
      <xdr:rowOff>41942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58470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13233</xdr:rowOff>
    </xdr:from>
    <xdr:to>
      <xdr:col>98</xdr:col>
      <xdr:colOff>38100</xdr:colOff>
      <xdr:row>39</xdr:row>
      <xdr:rowOff>114833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9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105960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79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158427</xdr:rowOff>
    </xdr:from>
    <xdr:to>
      <xdr:col>107</xdr:col>
      <xdr:colOff>101600</xdr:colOff>
      <xdr:row>39</xdr:row>
      <xdr:rowOff>88577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105104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4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145135</xdr:rowOff>
    </xdr:from>
    <xdr:to>
      <xdr:col>98</xdr:col>
      <xdr:colOff>38100</xdr:colOff>
      <xdr:row>39</xdr:row>
      <xdr:rowOff>75285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91813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43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133848</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77798"/>
          <a:ext cx="1269" cy="120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80525</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133848</xdr:rowOff>
    </xdr:from>
    <xdr:to>
      <xdr:col>116</xdr:col>
      <xdr:colOff>152400</xdr:colOff>
      <xdr:row>51</xdr:row>
      <xdr:rowOff>133848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7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126441</xdr:rowOff>
    </xdr:from>
    <xdr:to>
      <xdr:col>116</xdr:col>
      <xdr:colOff>63500</xdr:colOff>
      <xdr:row>58</xdr:row>
      <xdr:rowOff>126487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7054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2323</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74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150896</xdr:rowOff>
    </xdr:from>
    <xdr:to>
      <xdr:col>116</xdr:col>
      <xdr:colOff>114300</xdr:colOff>
      <xdr:row>58</xdr:row>
      <xdr:rowOff>81046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126441</xdr:rowOff>
    </xdr:from>
    <xdr:to>
      <xdr:col>111</xdr:col>
      <xdr:colOff>177800</xdr:colOff>
      <xdr:row>58</xdr:row>
      <xdr:rowOff>129047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7054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42357</xdr:rowOff>
    </xdr:from>
    <xdr:to>
      <xdr:col>112</xdr:col>
      <xdr:colOff>38100</xdr:colOff>
      <xdr:row>57</xdr:row>
      <xdr:rowOff>143957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160484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125161</xdr:rowOff>
    </xdr:from>
    <xdr:to>
      <xdr:col>107</xdr:col>
      <xdr:colOff>50800</xdr:colOff>
      <xdr:row>58</xdr:row>
      <xdr:rowOff>129047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6926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141204</xdr:rowOff>
    </xdr:from>
    <xdr:to>
      <xdr:col>107</xdr:col>
      <xdr:colOff>101600</xdr:colOff>
      <xdr:row>57</xdr:row>
      <xdr:rowOff>71354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87881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121366</xdr:rowOff>
    </xdr:from>
    <xdr:to>
      <xdr:col>102</xdr:col>
      <xdr:colOff>114300</xdr:colOff>
      <xdr:row>58</xdr:row>
      <xdr:rowOff>125161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6546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58268</xdr:rowOff>
    </xdr:from>
    <xdr:to>
      <xdr:col>102</xdr:col>
      <xdr:colOff>165100</xdr:colOff>
      <xdr:row>57</xdr:row>
      <xdr:rowOff>159868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40894</xdr:rowOff>
    </xdr:from>
    <xdr:to>
      <xdr:col>98</xdr:col>
      <xdr:colOff>38100</xdr:colOff>
      <xdr:row>57</xdr:row>
      <xdr:rowOff>142494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1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159021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8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75687</xdr:rowOff>
    </xdr:from>
    <xdr:to>
      <xdr:col>116</xdr:col>
      <xdr:colOff>114300</xdr:colOff>
      <xdr:row>59</xdr:row>
      <xdr:rowOff>5837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162064</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3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75641</xdr:rowOff>
    </xdr:from>
    <xdr:to>
      <xdr:col>112</xdr:col>
      <xdr:colOff>38100</xdr:colOff>
      <xdr:row>59</xdr:row>
      <xdr:rowOff>5791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168368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78247</xdr:rowOff>
    </xdr:from>
    <xdr:to>
      <xdr:col>107</xdr:col>
      <xdr:colOff>101600</xdr:colOff>
      <xdr:row>59</xdr:row>
      <xdr:rowOff>8397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170974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11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74361</xdr:rowOff>
    </xdr:from>
    <xdr:to>
      <xdr:col>102</xdr:col>
      <xdr:colOff>165100</xdr:colOff>
      <xdr:row>59</xdr:row>
      <xdr:rowOff>4511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1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167088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11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70566</xdr:rowOff>
    </xdr:from>
    <xdr:to>
      <xdr:col>98</xdr:col>
      <xdr:colOff>38100</xdr:colOff>
      <xdr:row>59</xdr:row>
      <xdr:rowOff>716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1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163293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10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26967</xdr:rowOff>
    </xdr:from>
    <xdr:to>
      <xdr:col>116</xdr:col>
      <xdr:colOff>62864</xdr:colOff>
      <xdr:row>79</xdr:row>
      <xdr:rowOff>66875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9917"/>
          <a:ext cx="1269" cy="141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70702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66875</xdr:rowOff>
    </xdr:from>
    <xdr:to>
      <xdr:col>116</xdr:col>
      <xdr:colOff>152400</xdr:colOff>
      <xdr:row>79</xdr:row>
      <xdr:rowOff>66875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1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145094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26967</xdr:rowOff>
    </xdr:from>
    <xdr:to>
      <xdr:col>116</xdr:col>
      <xdr:colOff>152400</xdr:colOff>
      <xdr:row>71</xdr:row>
      <xdr:rowOff>26967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9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2540</xdr:rowOff>
    </xdr:from>
    <xdr:to>
      <xdr:col>116</xdr:col>
      <xdr:colOff>63500</xdr:colOff>
      <xdr:row>72</xdr:row>
      <xdr:rowOff>40880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346940"/>
          <a:ext cx="8382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45545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75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67118</xdr:rowOff>
    </xdr:from>
    <xdr:to>
      <xdr:col>116</xdr:col>
      <xdr:colOff>114300</xdr:colOff>
      <xdr:row>76</xdr:row>
      <xdr:rowOff>168718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2540</xdr:rowOff>
    </xdr:from>
    <xdr:to>
      <xdr:col>111</xdr:col>
      <xdr:colOff>177800</xdr:colOff>
      <xdr:row>72</xdr:row>
      <xdr:rowOff>131650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346940"/>
          <a:ext cx="889000" cy="1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69028</xdr:rowOff>
    </xdr:from>
    <xdr:to>
      <xdr:col>112</xdr:col>
      <xdr:colOff>38100</xdr:colOff>
      <xdr:row>76</xdr:row>
      <xdr:rowOff>170628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161755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131650</xdr:rowOff>
    </xdr:from>
    <xdr:to>
      <xdr:col>107</xdr:col>
      <xdr:colOff>50800</xdr:colOff>
      <xdr:row>73</xdr:row>
      <xdr:rowOff>1087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476050"/>
          <a:ext cx="8890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58365</xdr:rowOff>
    </xdr:from>
    <xdr:to>
      <xdr:col>107</xdr:col>
      <xdr:colOff>101600</xdr:colOff>
      <xdr:row>76</xdr:row>
      <xdr:rowOff>159965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151092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1087</xdr:rowOff>
    </xdr:from>
    <xdr:to>
      <xdr:col>102</xdr:col>
      <xdr:colOff>114300</xdr:colOff>
      <xdr:row>74</xdr:row>
      <xdr:rowOff>1674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516937"/>
          <a:ext cx="889000" cy="17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13151</xdr:rowOff>
    </xdr:from>
    <xdr:to>
      <xdr:col>102</xdr:col>
      <xdr:colOff>165100</xdr:colOff>
      <xdr:row>76</xdr:row>
      <xdr:rowOff>114751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105878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21561</xdr:rowOff>
    </xdr:from>
    <xdr:to>
      <xdr:col>98</xdr:col>
      <xdr:colOff>38100</xdr:colOff>
      <xdr:row>76</xdr:row>
      <xdr:rowOff>123161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114288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1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161530</xdr:rowOff>
    </xdr:from>
    <xdr:to>
      <xdr:col>116</xdr:col>
      <xdr:colOff>114300</xdr:colOff>
      <xdr:row>72</xdr:row>
      <xdr:rowOff>91680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3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12957</xdr:rowOff>
    </xdr:from>
    <xdr:ext cx="599010"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18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123190</xdr:rowOff>
    </xdr:from>
    <xdr:to>
      <xdr:col>112</xdr:col>
      <xdr:colOff>38100</xdr:colOff>
      <xdr:row>72</xdr:row>
      <xdr:rowOff>53340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69867</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23795" y="1207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80850</xdr:rowOff>
    </xdr:from>
    <xdr:to>
      <xdr:col>107</xdr:col>
      <xdr:colOff>101600</xdr:colOff>
      <xdr:row>73</xdr:row>
      <xdr:rowOff>11000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27527</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34795" y="12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121737</xdr:rowOff>
    </xdr:from>
    <xdr:to>
      <xdr:col>102</xdr:col>
      <xdr:colOff>165100</xdr:colOff>
      <xdr:row>73</xdr:row>
      <xdr:rowOff>51887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4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68414</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45795" y="1224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122324</xdr:rowOff>
    </xdr:from>
    <xdr:to>
      <xdr:col>98</xdr:col>
      <xdr:colOff>38100</xdr:colOff>
      <xdr:row>74</xdr:row>
      <xdr:rowOff>52474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69001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人件費については、町の面積が東西に広く、集落が点在しているため、総合窓口や出張所の設置、ごみ収集にかかる人員が多いことが他団体よりも経費がかかっている要因である。計画的な施設の統廃合や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普通建設事業費については、統合保育所建設事業や災害対策のための避難場所等の整備事業等の影響から決算額が高止まりの傾向にある。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扶助費については、少子化により子どもの数が減少しているため全国平均、三重県平均、類似団体平均よりも低い状況にある。令和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年度決算の額が上昇しているのは、臨時特別給付金の影響である。</a:t>
          </a:r>
        </a:p>
        <a:p>
          <a:r>
            <a:rPr kumimoji="1" lang="ja-JP" altLang="en-US" sz="1300">
              <a:latin typeface="ＭＳ Ｐゴシック" panose="020B0600070205080204" pitchFamily="50" charset="-128"/>
              <a:ea typeface="ＭＳ Ｐゴシック" panose="020B0600070205080204" pitchFamily="50" charset="-128"/>
            </a:rPr>
            <a:t>繰出金については、下水道会計の公債費や維持管理経費の増、また、介護保険特別会計におけるサービス給付の増のため上昇傾向にある。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公債費については、過去に行った公共施設の高台移転事業等の元金償還が始まり、今後も上昇の見込みである。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11,637
11,563
241.89
11,053,092
10,618,631
409,474
6,399,817
12,628,765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74549</xdr:rowOff>
    </xdr:from>
    <xdr:to>
      <xdr:col>24</xdr:col>
      <xdr:colOff>62865</xdr:colOff>
      <xdr:row>37</xdr:row>
      <xdr:rowOff>116840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9499"/>
          <a:ext cx="1270" cy="107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120667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116840</xdr:rowOff>
    </xdr:from>
    <xdr:to>
      <xdr:col>24</xdr:col>
      <xdr:colOff>152400</xdr:colOff>
      <xdr:row>37</xdr:row>
      <xdr:rowOff>116840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21226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74549</xdr:rowOff>
    </xdr:from>
    <xdr:to>
      <xdr:col>24</xdr:col>
      <xdr:colOff>152400</xdr:colOff>
      <xdr:row>31</xdr:row>
      <xdr:rowOff>74549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153797</xdr:rowOff>
    </xdr:from>
    <xdr:to>
      <xdr:col>24</xdr:col>
      <xdr:colOff>63500</xdr:colOff>
      <xdr:row>35</xdr:row>
      <xdr:rowOff>147320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3097"/>
          <a:ext cx="8382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105808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127381</xdr:rowOff>
    </xdr:from>
    <xdr:to>
      <xdr:col>24</xdr:col>
      <xdr:colOff>114300</xdr:colOff>
      <xdr:row>35</xdr:row>
      <xdr:rowOff>57531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37973</xdr:rowOff>
    </xdr:from>
    <xdr:to>
      <xdr:col>19</xdr:col>
      <xdr:colOff>177800</xdr:colOff>
      <xdr:row>35</xdr:row>
      <xdr:rowOff>147320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67273"/>
          <a:ext cx="889000" cy="2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140716</xdr:rowOff>
    </xdr:from>
    <xdr:to>
      <xdr:col>20</xdr:col>
      <xdr:colOff>38100</xdr:colOff>
      <xdr:row>35</xdr:row>
      <xdr:rowOff>70866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37973</xdr:rowOff>
    </xdr:from>
    <xdr:to>
      <xdr:col>15</xdr:col>
      <xdr:colOff>50800</xdr:colOff>
      <xdr:row>34</xdr:row>
      <xdr:rowOff>162560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7273"/>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124714</xdr:rowOff>
    </xdr:from>
    <xdr:to>
      <xdr:col>15</xdr:col>
      <xdr:colOff>101600</xdr:colOff>
      <xdr:row>34</xdr:row>
      <xdr:rowOff>54864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71391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163322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1860"/>
          <a:ext cx="8890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143383</xdr:rowOff>
    </xdr:from>
    <xdr:to>
      <xdr:col>10</xdr:col>
      <xdr:colOff>165100</xdr:colOff>
      <xdr:row>34</xdr:row>
      <xdr:rowOff>73533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90060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xdr:rowOff>
    </xdr:from>
    <xdr:to>
      <xdr:col>6</xdr:col>
      <xdr:colOff>38100</xdr:colOff>
      <xdr:row>34</xdr:row>
      <xdr:rowOff>105918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122445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102997</xdr:rowOff>
    </xdr:from>
    <xdr:to>
      <xdr:col>24</xdr:col>
      <xdr:colOff>114300</xdr:colOff>
      <xdr:row>35</xdr:row>
      <xdr:rowOff>33147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125874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96520</xdr:rowOff>
    </xdr:from>
    <xdr:to>
      <xdr:col>20</xdr:col>
      <xdr:colOff>38100</xdr:colOff>
      <xdr:row>36</xdr:row>
      <xdr:rowOff>26670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17797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158623</xdr:rowOff>
    </xdr:from>
    <xdr:to>
      <xdr:col>15</xdr:col>
      <xdr:colOff>101600</xdr:colOff>
      <xdr:row>34</xdr:row>
      <xdr:rowOff>88773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111760</xdr:rowOff>
    </xdr:from>
    <xdr:to>
      <xdr:col>10</xdr:col>
      <xdr:colOff>165100</xdr:colOff>
      <xdr:row>35</xdr:row>
      <xdr:rowOff>41910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33037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154370</xdr:rowOff>
    </xdr:from>
    <xdr:to>
      <xdr:col>24</xdr:col>
      <xdr:colOff>62865</xdr:colOff>
      <xdr:row>58</xdr:row>
      <xdr:rowOff>168138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26870"/>
          <a:ext cx="1270" cy="1385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1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168138</xdr:rowOff>
    </xdr:from>
    <xdr:to>
      <xdr:col>24</xdr:col>
      <xdr:colOff>152400</xdr:colOff>
      <xdr:row>58</xdr:row>
      <xdr:rowOff>168138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1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101047</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0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154370</xdr:rowOff>
    </xdr:from>
    <xdr:to>
      <xdr:col>24</xdr:col>
      <xdr:colOff>152400</xdr:colOff>
      <xdr:row>50</xdr:row>
      <xdr:rowOff>154370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2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19959</xdr:rowOff>
    </xdr:from>
    <xdr:to>
      <xdr:col>24</xdr:col>
      <xdr:colOff>63500</xdr:colOff>
      <xdr:row>56</xdr:row>
      <xdr:rowOff>20451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278259"/>
          <a:ext cx="838200" cy="34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27557</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28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49130</xdr:rowOff>
    </xdr:from>
    <xdr:to>
      <xdr:col>24</xdr:col>
      <xdr:colOff>114300</xdr:colOff>
      <xdr:row>56</xdr:row>
      <xdr:rowOff>150730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19959</xdr:rowOff>
    </xdr:from>
    <xdr:to>
      <xdr:col>19</xdr:col>
      <xdr:colOff>177800</xdr:colOff>
      <xdr:row>57</xdr:row>
      <xdr:rowOff>133145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278259"/>
          <a:ext cx="889000" cy="62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124939</xdr:rowOff>
    </xdr:from>
    <xdr:to>
      <xdr:col>20</xdr:col>
      <xdr:colOff>38100</xdr:colOff>
      <xdr:row>54</xdr:row>
      <xdr:rowOff>55089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21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71616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898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133145</xdr:rowOff>
    </xdr:from>
    <xdr:to>
      <xdr:col>15</xdr:col>
      <xdr:colOff>50800</xdr:colOff>
      <xdr:row>57</xdr:row>
      <xdr:rowOff>164320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05795"/>
          <a:ext cx="889000" cy="3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111783</xdr:rowOff>
    </xdr:from>
    <xdr:to>
      <xdr:col>15</xdr:col>
      <xdr:colOff>101600</xdr:colOff>
      <xdr:row>57</xdr:row>
      <xdr:rowOff>41933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7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58460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4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164320</xdr:rowOff>
    </xdr:from>
    <xdr:to>
      <xdr:col>10</xdr:col>
      <xdr:colOff>114300</xdr:colOff>
      <xdr:row>58</xdr:row>
      <xdr:rowOff>10118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6970"/>
          <a:ext cx="889000" cy="1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39888</xdr:rowOff>
    </xdr:from>
    <xdr:to>
      <xdr:col>10</xdr:col>
      <xdr:colOff>165100</xdr:colOff>
      <xdr:row>56</xdr:row>
      <xdr:rowOff>141488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64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158015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41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79128</xdr:rowOff>
    </xdr:from>
    <xdr:to>
      <xdr:col>6</xdr:col>
      <xdr:colOff>38100</xdr:colOff>
      <xdr:row>57</xdr:row>
      <xdr:rowOff>9278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6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25805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5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141101</xdr:rowOff>
    </xdr:from>
    <xdr:to>
      <xdr:col>24</xdr:col>
      <xdr:colOff>114300</xdr:colOff>
      <xdr:row>56</xdr:row>
      <xdr:rowOff>71251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7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163978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140609</xdr:rowOff>
    </xdr:from>
    <xdr:to>
      <xdr:col>20</xdr:col>
      <xdr:colOff>38100</xdr:colOff>
      <xdr:row>54</xdr:row>
      <xdr:rowOff>70759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22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61886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82345</xdr:rowOff>
    </xdr:from>
    <xdr:to>
      <xdr:col>15</xdr:col>
      <xdr:colOff>101600</xdr:colOff>
      <xdr:row>58</xdr:row>
      <xdr:rowOff>12495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3622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4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113520</xdr:rowOff>
    </xdr:from>
    <xdr:to>
      <xdr:col>10</xdr:col>
      <xdr:colOff>165100</xdr:colOff>
      <xdr:row>58</xdr:row>
      <xdr:rowOff>43670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34797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130768</xdr:rowOff>
    </xdr:from>
    <xdr:to>
      <xdr:col>6</xdr:col>
      <xdr:colOff>38100</xdr:colOff>
      <xdr:row>58</xdr:row>
      <xdr:rowOff>60918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52045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142106</xdr:rowOff>
    </xdr:from>
    <xdr:to>
      <xdr:col>24</xdr:col>
      <xdr:colOff>62865</xdr:colOff>
      <xdr:row>78</xdr:row>
      <xdr:rowOff>63925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72156"/>
          <a:ext cx="1270" cy="14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67752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4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63925</xdr:rowOff>
    </xdr:from>
    <xdr:to>
      <xdr:col>24</xdr:col>
      <xdr:colOff>152400</xdr:colOff>
      <xdr:row>78</xdr:row>
      <xdr:rowOff>63925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3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88783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4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142106</xdr:rowOff>
    </xdr:from>
    <xdr:to>
      <xdr:col>24</xdr:col>
      <xdr:colOff>152400</xdr:colOff>
      <xdr:row>69</xdr:row>
      <xdr:rowOff>142106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7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120258</xdr:rowOff>
    </xdr:from>
    <xdr:to>
      <xdr:col>24</xdr:col>
      <xdr:colOff>63500</xdr:colOff>
      <xdr:row>72</xdr:row>
      <xdr:rowOff>142879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293208"/>
          <a:ext cx="838200" cy="1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91559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07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113132</xdr:rowOff>
    </xdr:from>
    <xdr:to>
      <xdr:col>24</xdr:col>
      <xdr:colOff>114300</xdr:colOff>
      <xdr:row>74</xdr:row>
      <xdr:rowOff>43282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142879</xdr:rowOff>
    </xdr:from>
    <xdr:to>
      <xdr:col>19</xdr:col>
      <xdr:colOff>177800</xdr:colOff>
      <xdr:row>75</xdr:row>
      <xdr:rowOff>161210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487279"/>
          <a:ext cx="889000" cy="53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68348</xdr:rowOff>
    </xdr:from>
    <xdr:to>
      <xdr:col>20</xdr:col>
      <xdr:colOff>38100</xdr:colOff>
      <xdr:row>75</xdr:row>
      <xdr:rowOff>169948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161075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161210</xdr:rowOff>
    </xdr:from>
    <xdr:to>
      <xdr:col>15</xdr:col>
      <xdr:colOff>50800</xdr:colOff>
      <xdr:row>76</xdr:row>
      <xdr:rowOff>39694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19960"/>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xdr:rowOff>
    </xdr:from>
    <xdr:to>
      <xdr:col>15</xdr:col>
      <xdr:colOff>101600</xdr:colOff>
      <xdr:row>76</xdr:row>
      <xdr:rowOff>101662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92789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161907</xdr:rowOff>
    </xdr:from>
    <xdr:to>
      <xdr:col>10</xdr:col>
      <xdr:colOff>114300</xdr:colOff>
      <xdr:row>76</xdr:row>
      <xdr:rowOff>39694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677757"/>
          <a:ext cx="889000" cy="39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69850</xdr:rowOff>
    </xdr:from>
    <xdr:to>
      <xdr:col>10</xdr:col>
      <xdr:colOff>165100</xdr:colOff>
      <xdr:row>77</xdr:row>
      <xdr:rowOff>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162577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26296</xdr:rowOff>
    </xdr:from>
    <xdr:to>
      <xdr:col>6</xdr:col>
      <xdr:colOff>38100</xdr:colOff>
      <xdr:row>76</xdr:row>
      <xdr:rowOff>127896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119023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69458</xdr:rowOff>
    </xdr:from>
    <xdr:to>
      <xdr:col>24</xdr:col>
      <xdr:colOff>114300</xdr:colOff>
      <xdr:row>71</xdr:row>
      <xdr:rowOff>171058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2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92335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09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92079</xdr:rowOff>
    </xdr:from>
    <xdr:to>
      <xdr:col>20</xdr:col>
      <xdr:colOff>38100</xdr:colOff>
      <xdr:row>73</xdr:row>
      <xdr:rowOff>22229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4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38756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2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110410</xdr:rowOff>
    </xdr:from>
    <xdr:to>
      <xdr:col>15</xdr:col>
      <xdr:colOff>101600</xdr:colOff>
      <xdr:row>76</xdr:row>
      <xdr:rowOff>40560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6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57087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4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160344</xdr:rowOff>
    </xdr:from>
    <xdr:to>
      <xdr:col>10</xdr:col>
      <xdr:colOff>165100</xdr:colOff>
      <xdr:row>76</xdr:row>
      <xdr:rowOff>90494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107020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111107</xdr:rowOff>
    </xdr:from>
    <xdr:to>
      <xdr:col>6</xdr:col>
      <xdr:colOff>38100</xdr:colOff>
      <xdr:row>74</xdr:row>
      <xdr:rowOff>41257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62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57784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40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89064</xdr:rowOff>
    </xdr:from>
    <xdr:to>
      <xdr:col>24</xdr:col>
      <xdr:colOff>62865</xdr:colOff>
      <xdr:row>97</xdr:row>
      <xdr:rowOff>33465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519564"/>
          <a:ext cx="1270" cy="114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37292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6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33465</xdr:rowOff>
    </xdr:from>
    <xdr:to>
      <xdr:col>24</xdr:col>
      <xdr:colOff>152400</xdr:colOff>
      <xdr:row>97</xdr:row>
      <xdr:rowOff>33465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66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35741</xdr:rowOff>
    </xdr:from>
    <xdr:ext cx="599010"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89064</xdr:rowOff>
    </xdr:from>
    <xdr:to>
      <xdr:col>24</xdr:col>
      <xdr:colOff>152400</xdr:colOff>
      <xdr:row>90</xdr:row>
      <xdr:rowOff>89064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51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83190</xdr:rowOff>
    </xdr:from>
    <xdr:to>
      <xdr:col>24</xdr:col>
      <xdr:colOff>63500</xdr:colOff>
      <xdr:row>94</xdr:row>
      <xdr:rowOff>122064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199490"/>
          <a:ext cx="8382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132106</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248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153679</xdr:rowOff>
    </xdr:from>
    <xdr:to>
      <xdr:col>24</xdr:col>
      <xdr:colOff>114300</xdr:colOff>
      <xdr:row>95</xdr:row>
      <xdr:rowOff>83829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122064</xdr:rowOff>
    </xdr:from>
    <xdr:to>
      <xdr:col>19</xdr:col>
      <xdr:colOff>177800</xdr:colOff>
      <xdr:row>95</xdr:row>
      <xdr:rowOff>16233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238364"/>
          <a:ext cx="889000" cy="6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84813</xdr:rowOff>
    </xdr:from>
    <xdr:to>
      <xdr:col>20</xdr:col>
      <xdr:colOff>38100</xdr:colOff>
      <xdr:row>96</xdr:row>
      <xdr:rowOff>14963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6090</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16233</xdr:rowOff>
    </xdr:from>
    <xdr:to>
      <xdr:col>15</xdr:col>
      <xdr:colOff>50800</xdr:colOff>
      <xdr:row>95</xdr:row>
      <xdr:rowOff>48431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303983"/>
          <a:ext cx="889000" cy="3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114371</xdr:rowOff>
    </xdr:from>
    <xdr:to>
      <xdr:col>15</xdr:col>
      <xdr:colOff>101600</xdr:colOff>
      <xdr:row>96</xdr:row>
      <xdr:rowOff>44521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35648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4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119086</xdr:rowOff>
    </xdr:from>
    <xdr:to>
      <xdr:col>10</xdr:col>
      <xdr:colOff>114300</xdr:colOff>
      <xdr:row>95</xdr:row>
      <xdr:rowOff>48431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235386"/>
          <a:ext cx="889000" cy="10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150337</xdr:rowOff>
    </xdr:from>
    <xdr:to>
      <xdr:col>10</xdr:col>
      <xdr:colOff>165100</xdr:colOff>
      <xdr:row>96</xdr:row>
      <xdr:rowOff>80487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4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71614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5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93689</xdr:rowOff>
    </xdr:from>
    <xdr:to>
      <xdr:col>6</xdr:col>
      <xdr:colOff>38100</xdr:colOff>
      <xdr:row>96</xdr:row>
      <xdr:rowOff>23839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38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14966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32390</xdr:rowOff>
    </xdr:from>
    <xdr:to>
      <xdr:col>24</xdr:col>
      <xdr:colOff>114300</xdr:colOff>
      <xdr:row>94</xdr:row>
      <xdr:rowOff>133990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1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55267</xdr:rowOff>
    </xdr:from>
    <xdr:ext cx="599010"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00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71264</xdr:rowOff>
    </xdr:from>
    <xdr:to>
      <xdr:col>20</xdr:col>
      <xdr:colOff>38100</xdr:colOff>
      <xdr:row>95</xdr:row>
      <xdr:rowOff>1414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1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17941</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497795" y="1596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136883</xdr:rowOff>
    </xdr:from>
    <xdr:to>
      <xdr:col>15</xdr:col>
      <xdr:colOff>101600</xdr:colOff>
      <xdr:row>95</xdr:row>
      <xdr:rowOff>67033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2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83560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02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169081</xdr:rowOff>
    </xdr:from>
    <xdr:to>
      <xdr:col>10</xdr:col>
      <xdr:colOff>165100</xdr:colOff>
      <xdr:row>95</xdr:row>
      <xdr:rowOff>99231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2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115758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68286</xdr:rowOff>
    </xdr:from>
    <xdr:to>
      <xdr:col>6</xdr:col>
      <xdr:colOff>38100</xdr:colOff>
      <xdr:row>94</xdr:row>
      <xdr:rowOff>169886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1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14963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30795" y="159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82779</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397729"/>
          <a:ext cx="1270" cy="12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29456</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1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82779</xdr:rowOff>
    </xdr:from>
    <xdr:to>
      <xdr:col>55</xdr:col>
      <xdr:colOff>88900</xdr:colOff>
      <xdr:row>31</xdr:row>
      <xdr:rowOff>82779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39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164812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370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141935</xdr:rowOff>
    </xdr:from>
    <xdr:to>
      <xdr:col>55</xdr:col>
      <xdr:colOff>50800</xdr:colOff>
      <xdr:row>38</xdr:row>
      <xdr:rowOff>72086</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122504</xdr:rowOff>
    </xdr:from>
    <xdr:to>
      <xdr:col>50</xdr:col>
      <xdr:colOff>165100</xdr:colOff>
      <xdr:row>38</xdr:row>
      <xdr:rowOff>52654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69181</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75412</xdr:rowOff>
    </xdr:from>
    <xdr:to>
      <xdr:col>41</xdr:col>
      <xdr:colOff>101600</xdr:colOff>
      <xdr:row>38</xdr:row>
      <xdr:rowOff>5562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22089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92329</xdr:rowOff>
    </xdr:from>
    <xdr:to>
      <xdr:col>36</xdr:col>
      <xdr:colOff>165100</xdr:colOff>
      <xdr:row>38</xdr:row>
      <xdr:rowOff>22479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39006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113461</xdr:rowOff>
    </xdr:from>
    <xdr:to>
      <xdr:col>54</xdr:col>
      <xdr:colOff>189865</xdr:colOff>
      <xdr:row>58</xdr:row>
      <xdr:rowOff>56786</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685961"/>
          <a:ext cx="1270" cy="131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60613</xdr:rowOff>
    </xdr:from>
    <xdr:ext cx="534377"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56786</xdr:rowOff>
    </xdr:from>
    <xdr:to>
      <xdr:col>55</xdr:col>
      <xdr:colOff>88900</xdr:colOff>
      <xdr:row>58</xdr:row>
      <xdr:rowOff>56786</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0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60138</xdr:rowOff>
    </xdr:from>
    <xdr:ext cx="599010"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4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113461</xdr:rowOff>
    </xdr:from>
    <xdr:to>
      <xdr:col>55</xdr:col>
      <xdr:colOff>88900</xdr:colOff>
      <xdr:row>50</xdr:row>
      <xdr:rowOff>113461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6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21436</xdr:rowOff>
    </xdr:from>
    <xdr:to>
      <xdr:col>55</xdr:col>
      <xdr:colOff>0</xdr:colOff>
      <xdr:row>57</xdr:row>
      <xdr:rowOff>55470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9794086"/>
          <a:ext cx="838200" cy="3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123706</xdr:rowOff>
    </xdr:from>
    <xdr:ext cx="534377"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553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100829</xdr:rowOff>
    </xdr:from>
    <xdr:to>
      <xdr:col>55</xdr:col>
      <xdr:colOff>50800</xdr:colOff>
      <xdr:row>57</xdr:row>
      <xdr:rowOff>30979</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55470</xdr:rowOff>
    </xdr:from>
    <xdr:to>
      <xdr:col>50</xdr:col>
      <xdr:colOff>114300</xdr:colOff>
      <xdr:row>57</xdr:row>
      <xdr:rowOff>72240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8750300" y="9828120"/>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103096</xdr:rowOff>
    </xdr:from>
    <xdr:to>
      <xdr:col>50</xdr:col>
      <xdr:colOff>165100</xdr:colOff>
      <xdr:row>57</xdr:row>
      <xdr:rowOff>33246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49773</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372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72240</xdr:rowOff>
    </xdr:from>
    <xdr:to>
      <xdr:col>45</xdr:col>
      <xdr:colOff>177800</xdr:colOff>
      <xdr:row>57</xdr:row>
      <xdr:rowOff>85517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844890"/>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123913</xdr:rowOff>
    </xdr:from>
    <xdr:to>
      <xdr:col>46</xdr:col>
      <xdr:colOff>38100</xdr:colOff>
      <xdr:row>57</xdr:row>
      <xdr:rowOff>54063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70590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483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85517</xdr:rowOff>
    </xdr:from>
    <xdr:to>
      <xdr:col>41</xdr:col>
      <xdr:colOff>50800</xdr:colOff>
      <xdr:row>57</xdr:row>
      <xdr:rowOff>94744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6972300" y="9858167"/>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103951</xdr:rowOff>
    </xdr:from>
    <xdr:to>
      <xdr:col>41</xdr:col>
      <xdr:colOff>101600</xdr:colOff>
      <xdr:row>57</xdr:row>
      <xdr:rowOff>34101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50628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594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108048</xdr:rowOff>
    </xdr:from>
    <xdr:to>
      <xdr:col>36</xdr:col>
      <xdr:colOff>165100</xdr:colOff>
      <xdr:row>57</xdr:row>
      <xdr:rowOff>38198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54725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05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142086</xdr:rowOff>
    </xdr:from>
    <xdr:to>
      <xdr:col>55</xdr:col>
      <xdr:colOff>50800</xdr:colOff>
      <xdr:row>57</xdr:row>
      <xdr:rowOff>72236</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7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120513</xdr:rowOff>
    </xdr:from>
    <xdr:ext cx="534377"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7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4670</xdr:rowOff>
    </xdr:from>
    <xdr:to>
      <xdr:col>50</xdr:col>
      <xdr:colOff>165100</xdr:colOff>
      <xdr:row>57</xdr:row>
      <xdr:rowOff>106270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7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97397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8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21440</xdr:rowOff>
    </xdr:from>
    <xdr:to>
      <xdr:col>46</xdr:col>
      <xdr:colOff>38100</xdr:colOff>
      <xdr:row>57</xdr:row>
      <xdr:rowOff>123040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7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114167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8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34717</xdr:rowOff>
    </xdr:from>
    <xdr:to>
      <xdr:col>41</xdr:col>
      <xdr:colOff>101600</xdr:colOff>
      <xdr:row>57</xdr:row>
      <xdr:rowOff>136317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8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127444</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9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43944</xdr:rowOff>
    </xdr:from>
    <xdr:to>
      <xdr:col>36</xdr:col>
      <xdr:colOff>165100</xdr:colOff>
      <xdr:row>57</xdr:row>
      <xdr:rowOff>145544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81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136671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122612</xdr:rowOff>
    </xdr:from>
    <xdr:to>
      <xdr:col>54</xdr:col>
      <xdr:colOff>189865</xdr:colOff>
      <xdr:row>79</xdr:row>
      <xdr:rowOff>34232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124112"/>
          <a:ext cx="1270" cy="145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38059</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34232</xdr:rowOff>
    </xdr:from>
    <xdr:to>
      <xdr:col>55</xdr:col>
      <xdr:colOff>88900</xdr:colOff>
      <xdr:row>79</xdr:row>
      <xdr:rowOff>34232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57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69289</xdr:rowOff>
    </xdr:from>
    <xdr:ext cx="599010"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189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122612</xdr:rowOff>
    </xdr:from>
    <xdr:to>
      <xdr:col>55</xdr:col>
      <xdr:colOff>88900</xdr:colOff>
      <xdr:row>70</xdr:row>
      <xdr:rowOff>122612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124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114230</xdr:rowOff>
    </xdr:from>
    <xdr:to>
      <xdr:col>55</xdr:col>
      <xdr:colOff>0</xdr:colOff>
      <xdr:row>78</xdr:row>
      <xdr:rowOff>143320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639300" y="13487330"/>
          <a:ext cx="8382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5227</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3206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153800</xdr:rowOff>
    </xdr:from>
    <xdr:to>
      <xdr:col>55</xdr:col>
      <xdr:colOff>50800</xdr:colOff>
      <xdr:row>78</xdr:row>
      <xdr:rowOff>83950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143320</xdr:rowOff>
    </xdr:from>
    <xdr:to>
      <xdr:col>50</xdr:col>
      <xdr:colOff>114300</xdr:colOff>
      <xdr:row>78</xdr:row>
      <xdr:rowOff>163912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8750300" y="13516420"/>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159435</xdr:rowOff>
    </xdr:from>
    <xdr:to>
      <xdr:col>50</xdr:col>
      <xdr:colOff>165100</xdr:colOff>
      <xdr:row>78</xdr:row>
      <xdr:rowOff>89585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106112</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72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163912</xdr:rowOff>
    </xdr:from>
    <xdr:to>
      <xdr:col>45</xdr:col>
      <xdr:colOff>177800</xdr:colOff>
      <xdr:row>79</xdr:row>
      <xdr:rowOff>1172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7861300" y="13537012"/>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59232</xdr:rowOff>
    </xdr:from>
    <xdr:to>
      <xdr:col>46</xdr:col>
      <xdr:colOff>38100</xdr:colOff>
      <xdr:row>78</xdr:row>
      <xdr:rowOff>160832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150257</xdr:rowOff>
    </xdr:from>
    <xdr:to>
      <xdr:col>41</xdr:col>
      <xdr:colOff>50800</xdr:colOff>
      <xdr:row>79</xdr:row>
      <xdr:rowOff>1172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972300" y="1352335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74202</xdr:rowOff>
    </xdr:from>
    <xdr:to>
      <xdr:col>41</xdr:col>
      <xdr:colOff>101600</xdr:colOff>
      <xdr:row>79</xdr:row>
      <xdr:rowOff>4352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20879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594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67500</xdr:rowOff>
    </xdr:from>
    <xdr:to>
      <xdr:col>36</xdr:col>
      <xdr:colOff>165100</xdr:colOff>
      <xdr:row>78</xdr:row>
      <xdr:rowOff>169100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05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63430</xdr:rowOff>
    </xdr:from>
    <xdr:to>
      <xdr:col>55</xdr:col>
      <xdr:colOff>50800</xdr:colOff>
      <xdr:row>78</xdr:row>
      <xdr:rowOff>165030</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34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149807</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33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92520</xdr:rowOff>
    </xdr:from>
    <xdr:to>
      <xdr:col>50</xdr:col>
      <xdr:colOff>165100</xdr:colOff>
      <xdr:row>79</xdr:row>
      <xdr:rowOff>22670</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34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13797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5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113112</xdr:rowOff>
    </xdr:from>
    <xdr:to>
      <xdr:col>46</xdr:col>
      <xdr:colOff>38100</xdr:colOff>
      <xdr:row>79</xdr:row>
      <xdr:rowOff>43262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34389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5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121822</xdr:rowOff>
    </xdr:from>
    <xdr:to>
      <xdr:col>41</xdr:col>
      <xdr:colOff>101600</xdr:colOff>
      <xdr:row>79</xdr:row>
      <xdr:rowOff>51972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34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43099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5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99457</xdr:rowOff>
    </xdr:from>
    <xdr:to>
      <xdr:col>36</xdr:col>
      <xdr:colOff>165100</xdr:colOff>
      <xdr:row>79</xdr:row>
      <xdr:rowOff>29607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34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20734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5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154915</xdr:rowOff>
    </xdr:from>
    <xdr:to>
      <xdr:col>54</xdr:col>
      <xdr:colOff>189865</xdr:colOff>
      <xdr:row>98</xdr:row>
      <xdr:rowOff>132525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13965"/>
          <a:ext cx="1270" cy="152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136352</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132525</xdr:rowOff>
    </xdr:from>
    <xdr:to>
      <xdr:col>55</xdr:col>
      <xdr:colOff>88900</xdr:colOff>
      <xdr:row>98</xdr:row>
      <xdr:rowOff>132525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34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101592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18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156,302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154915</xdr:rowOff>
    </xdr:from>
    <xdr:to>
      <xdr:col>55</xdr:col>
      <xdr:colOff>88900</xdr:colOff>
      <xdr:row>89</xdr:row>
      <xdr:rowOff>154915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1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63805</xdr:rowOff>
    </xdr:from>
    <xdr:to>
      <xdr:col>55</xdr:col>
      <xdr:colOff>0</xdr:colOff>
      <xdr:row>95</xdr:row>
      <xdr:rowOff>158725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180105"/>
          <a:ext cx="838200" cy="2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41457</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15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18580</xdr:rowOff>
    </xdr:from>
    <xdr:to>
      <xdr:col>55</xdr:col>
      <xdr:colOff>50800</xdr:colOff>
      <xdr:row>95</xdr:row>
      <xdr:rowOff>120180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3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63805</xdr:rowOff>
    </xdr:from>
    <xdr:to>
      <xdr:col>50</xdr:col>
      <xdr:colOff>114300</xdr:colOff>
      <xdr:row>97</xdr:row>
      <xdr:rowOff>83198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180105"/>
          <a:ext cx="889000" cy="5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20320</xdr:rowOff>
    </xdr:from>
    <xdr:to>
      <xdr:col>50</xdr:col>
      <xdr:colOff>165100</xdr:colOff>
      <xdr:row>95</xdr:row>
      <xdr:rowOff>121920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113047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83198</xdr:rowOff>
    </xdr:from>
    <xdr:to>
      <xdr:col>45</xdr:col>
      <xdr:colOff>177800</xdr:colOff>
      <xdr:row>97</xdr:row>
      <xdr:rowOff>114694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13848"/>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58941</xdr:rowOff>
    </xdr:from>
    <xdr:to>
      <xdr:col>46</xdr:col>
      <xdr:colOff>38100</xdr:colOff>
      <xdr:row>95</xdr:row>
      <xdr:rowOff>160541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3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5618</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1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114694</xdr:rowOff>
    </xdr:from>
    <xdr:to>
      <xdr:col>41</xdr:col>
      <xdr:colOff>50800</xdr:colOff>
      <xdr:row>98</xdr:row>
      <xdr:rowOff>21070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45344"/>
          <a:ext cx="889000" cy="7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116015</xdr:rowOff>
    </xdr:from>
    <xdr:to>
      <xdr:col>41</xdr:col>
      <xdr:colOff>101600</xdr:colOff>
      <xdr:row>96</xdr:row>
      <xdr:rowOff>46165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4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62692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1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97346</xdr:rowOff>
    </xdr:from>
    <xdr:to>
      <xdr:col>36</xdr:col>
      <xdr:colOff>165100</xdr:colOff>
      <xdr:row>96</xdr:row>
      <xdr:rowOff>27496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38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44023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1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107925</xdr:rowOff>
    </xdr:from>
    <xdr:to>
      <xdr:col>55</xdr:col>
      <xdr:colOff>50800</xdr:colOff>
      <xdr:row>96</xdr:row>
      <xdr:rowOff>38075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3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86352</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3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13005</xdr:rowOff>
    </xdr:from>
    <xdr:to>
      <xdr:col>50</xdr:col>
      <xdr:colOff>165100</xdr:colOff>
      <xdr:row>94</xdr:row>
      <xdr:rowOff>114605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1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131132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590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32398</xdr:rowOff>
    </xdr:from>
    <xdr:to>
      <xdr:col>46</xdr:col>
      <xdr:colOff>38100</xdr:colOff>
      <xdr:row>97</xdr:row>
      <xdr:rowOff>133998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125125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63894</xdr:rowOff>
    </xdr:from>
    <xdr:to>
      <xdr:col>41</xdr:col>
      <xdr:colOff>101600</xdr:colOff>
      <xdr:row>97</xdr:row>
      <xdr:rowOff>165494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156621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8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141720</xdr:rowOff>
    </xdr:from>
    <xdr:to>
      <xdr:col>36</xdr:col>
      <xdr:colOff>165100</xdr:colOff>
      <xdr:row>98</xdr:row>
      <xdr:rowOff>71870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62997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6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37356</xdr:rowOff>
    </xdr:from>
    <xdr:to>
      <xdr:col>85</xdr:col>
      <xdr:colOff>126364</xdr:colOff>
      <xdr:row>39</xdr:row>
      <xdr:rowOff>6746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52306"/>
          <a:ext cx="1269" cy="134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10573</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xdr:rowOff>
    </xdr:from>
    <xdr:to>
      <xdr:col>86</xdr:col>
      <xdr:colOff>25400</xdr:colOff>
      <xdr:row>39</xdr:row>
      <xdr:rowOff>6746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9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155483</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37356</xdr:rowOff>
    </xdr:from>
    <xdr:to>
      <xdr:col>86</xdr:col>
      <xdr:colOff>25400</xdr:colOff>
      <xdr:row>31</xdr:row>
      <xdr:rowOff>37356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5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110051</xdr:rowOff>
    </xdr:from>
    <xdr:to>
      <xdr:col>85</xdr:col>
      <xdr:colOff>127000</xdr:colOff>
      <xdr:row>34</xdr:row>
      <xdr:rowOff>165074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5939351"/>
          <a:ext cx="838200" cy="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79854</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52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101427</xdr:rowOff>
    </xdr:from>
    <xdr:to>
      <xdr:col>85</xdr:col>
      <xdr:colOff>177800</xdr:colOff>
      <xdr:row>37</xdr:row>
      <xdr:rowOff>31577</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63050</xdr:rowOff>
    </xdr:from>
    <xdr:to>
      <xdr:col>81</xdr:col>
      <xdr:colOff>50800</xdr:colOff>
      <xdr:row>34</xdr:row>
      <xdr:rowOff>110051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5378000"/>
          <a:ext cx="889000" cy="56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162052</xdr:rowOff>
    </xdr:from>
    <xdr:to>
      <xdr:col>81</xdr:col>
      <xdr:colOff>101600</xdr:colOff>
      <xdr:row>36</xdr:row>
      <xdr:rowOff>92202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83329</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63050</xdr:rowOff>
    </xdr:from>
    <xdr:to>
      <xdr:col>76</xdr:col>
      <xdr:colOff>114300</xdr:colOff>
      <xdr:row>31</xdr:row>
      <xdr:rowOff>129390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5378000"/>
          <a:ext cx="8890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27155</xdr:rowOff>
    </xdr:from>
    <xdr:to>
      <xdr:col>76</xdr:col>
      <xdr:colOff>165100</xdr:colOff>
      <xdr:row>36</xdr:row>
      <xdr:rowOff>128755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119882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129390</xdr:rowOff>
    </xdr:from>
    <xdr:to>
      <xdr:col>71</xdr:col>
      <xdr:colOff>177800</xdr:colOff>
      <xdr:row>32</xdr:row>
      <xdr:rowOff>51689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5444340"/>
          <a:ext cx="889000" cy="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170304</xdr:rowOff>
    </xdr:from>
    <xdr:to>
      <xdr:col>72</xdr:col>
      <xdr:colOff>38100</xdr:colOff>
      <xdr:row>36</xdr:row>
      <xdr:rowOff>100454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91581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76213</xdr:rowOff>
    </xdr:from>
    <xdr:to>
      <xdr:col>67</xdr:col>
      <xdr:colOff>101600</xdr:colOff>
      <xdr:row>37</xdr:row>
      <xdr:rowOff>6363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4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168940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3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114274</xdr:rowOff>
    </xdr:from>
    <xdr:to>
      <xdr:col>85</xdr:col>
      <xdr:colOff>177800</xdr:colOff>
      <xdr:row>35</xdr:row>
      <xdr:rowOff>44424</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137151</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57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59251</xdr:rowOff>
    </xdr:from>
    <xdr:to>
      <xdr:col>81</xdr:col>
      <xdr:colOff>101600</xdr:colOff>
      <xdr:row>34</xdr:row>
      <xdr:rowOff>160851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5928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12250</xdr:rowOff>
    </xdr:from>
    <xdr:to>
      <xdr:col>76</xdr:col>
      <xdr:colOff>165100</xdr:colOff>
      <xdr:row>31</xdr:row>
      <xdr:rowOff>113850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53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130377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1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78590</xdr:rowOff>
    </xdr:from>
    <xdr:to>
      <xdr:col>72</xdr:col>
      <xdr:colOff>38100</xdr:colOff>
      <xdr:row>32</xdr:row>
      <xdr:rowOff>8740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53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25267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1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889</xdr:rowOff>
    </xdr:from>
    <xdr:to>
      <xdr:col>67</xdr:col>
      <xdr:colOff>101600</xdr:colOff>
      <xdr:row>32</xdr:row>
      <xdr:rowOff>102489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4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119016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26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99009</xdr:rowOff>
    </xdr:from>
    <xdr:to>
      <xdr:col>85</xdr:col>
      <xdr:colOff>126364</xdr:colOff>
      <xdr:row>57</xdr:row>
      <xdr:rowOff>125646</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42959"/>
          <a:ext cx="1269" cy="1055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129473</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125646</xdr:rowOff>
    </xdr:from>
    <xdr:to>
      <xdr:col>86</xdr:col>
      <xdr:colOff>25400</xdr:colOff>
      <xdr:row>57</xdr:row>
      <xdr:rowOff>125646</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9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45686</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1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271,400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99009</xdr:rowOff>
    </xdr:from>
    <xdr:to>
      <xdr:col>86</xdr:col>
      <xdr:colOff>25400</xdr:colOff>
      <xdr:row>51</xdr:row>
      <xdr:rowOff>99009</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41009</xdr:rowOff>
    </xdr:from>
    <xdr:to>
      <xdr:col>85</xdr:col>
      <xdr:colOff>127000</xdr:colOff>
      <xdr:row>57</xdr:row>
      <xdr:rowOff>48754</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481300" y="9813659"/>
          <a:ext cx="8382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98975</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28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76098</xdr:rowOff>
    </xdr:from>
    <xdr:to>
      <xdr:col>85</xdr:col>
      <xdr:colOff>177800</xdr:colOff>
      <xdr:row>57</xdr:row>
      <xdr:rowOff>6248</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41009</xdr:rowOff>
    </xdr:from>
    <xdr:to>
      <xdr:col>81</xdr:col>
      <xdr:colOff>50800</xdr:colOff>
      <xdr:row>57</xdr:row>
      <xdr:rowOff>102196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13659"/>
          <a:ext cx="889000" cy="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71751</xdr:rowOff>
    </xdr:from>
    <xdr:to>
      <xdr:col>81</xdr:col>
      <xdr:colOff>101600</xdr:colOff>
      <xdr:row>57</xdr:row>
      <xdr:rowOff>1901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18428</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102196</xdr:rowOff>
    </xdr:from>
    <xdr:to>
      <xdr:col>76</xdr:col>
      <xdr:colOff>114300</xdr:colOff>
      <xdr:row>57</xdr:row>
      <xdr:rowOff>120621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74846"/>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98963</xdr:rowOff>
    </xdr:from>
    <xdr:to>
      <xdr:col>76</xdr:col>
      <xdr:colOff>165100</xdr:colOff>
      <xdr:row>57</xdr:row>
      <xdr:rowOff>29113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45640</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94163</xdr:rowOff>
    </xdr:from>
    <xdr:to>
      <xdr:col>71</xdr:col>
      <xdr:colOff>177800</xdr:colOff>
      <xdr:row>57</xdr:row>
      <xdr:rowOff>120621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866813"/>
          <a:ext cx="889000" cy="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89028</xdr:rowOff>
    </xdr:from>
    <xdr:to>
      <xdr:col>72</xdr:col>
      <xdr:colOff>38100</xdr:colOff>
      <xdr:row>57</xdr:row>
      <xdr:rowOff>19178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35705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144176</xdr:rowOff>
    </xdr:from>
    <xdr:to>
      <xdr:col>67</xdr:col>
      <xdr:colOff>101600</xdr:colOff>
      <xdr:row>57</xdr:row>
      <xdr:rowOff>74326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90853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2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169404</xdr:rowOff>
    </xdr:from>
    <xdr:to>
      <xdr:col>85</xdr:col>
      <xdr:colOff>177800</xdr:colOff>
      <xdr:row>57</xdr:row>
      <xdr:rowOff>99554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7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84331</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161659</xdr:rowOff>
    </xdr:from>
    <xdr:to>
      <xdr:col>81</xdr:col>
      <xdr:colOff>101600</xdr:colOff>
      <xdr:row>57</xdr:row>
      <xdr:rowOff>91809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82936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51396</xdr:rowOff>
    </xdr:from>
    <xdr:to>
      <xdr:col>76</xdr:col>
      <xdr:colOff>165100</xdr:colOff>
      <xdr:row>57</xdr:row>
      <xdr:rowOff>152996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2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144123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69821</xdr:rowOff>
    </xdr:from>
    <xdr:to>
      <xdr:col>72</xdr:col>
      <xdr:colOff>38100</xdr:colOff>
      <xdr:row>57</xdr:row>
      <xdr:rowOff>171421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162548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43363</xdr:rowOff>
    </xdr:from>
    <xdr:to>
      <xdr:col>67</xdr:col>
      <xdr:colOff>101600</xdr:colOff>
      <xdr:row>57</xdr:row>
      <xdr:rowOff>144963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136090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87618</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260568"/>
          <a:ext cx="1269" cy="125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164394</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37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34295</xdr:rowOff>
    </xdr:from>
    <xdr:ext cx="599010"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203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87618</xdr:rowOff>
    </xdr:from>
    <xdr:to>
      <xdr:col>86</xdr:col>
      <xdr:colOff>25400</xdr:colOff>
      <xdr:row>71</xdr:row>
      <xdr:rowOff>87618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26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109151</xdr:rowOff>
    </xdr:from>
    <xdr:to>
      <xdr:col>85</xdr:col>
      <xdr:colOff>127000</xdr:colOff>
      <xdr:row>78</xdr:row>
      <xdr:rowOff>133046</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482251"/>
          <a:ext cx="838200" cy="2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81844</xdr:rowOff>
    </xdr:from>
    <xdr:ext cx="534377"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283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58967</xdr:rowOff>
    </xdr:from>
    <xdr:to>
      <xdr:col>85</xdr:col>
      <xdr:colOff>177800</xdr:colOff>
      <xdr:row>78</xdr:row>
      <xdr:rowOff>160567</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3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109151</xdr:rowOff>
    </xdr:from>
    <xdr:to>
      <xdr:col>81</xdr:col>
      <xdr:colOff>50800</xdr:colOff>
      <xdr:row>78</xdr:row>
      <xdr:rowOff>110244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482251"/>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57131</xdr:rowOff>
    </xdr:from>
    <xdr:to>
      <xdr:col>81</xdr:col>
      <xdr:colOff>101600</xdr:colOff>
      <xdr:row>78</xdr:row>
      <xdr:rowOff>158731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3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3808</xdr:rowOff>
    </xdr:from>
    <xdr:ext cx="534377"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14111" y="132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110079</xdr:rowOff>
    </xdr:from>
    <xdr:to>
      <xdr:col>76</xdr:col>
      <xdr:colOff>114300</xdr:colOff>
      <xdr:row>78</xdr:row>
      <xdr:rowOff>110244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483179"/>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51457</xdr:rowOff>
    </xdr:from>
    <xdr:to>
      <xdr:col>76</xdr:col>
      <xdr:colOff>165100</xdr:colOff>
      <xdr:row>78</xdr:row>
      <xdr:rowOff>153057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4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169584</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25111" y="1319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110079</xdr:rowOff>
    </xdr:from>
    <xdr:to>
      <xdr:col>71</xdr:col>
      <xdr:colOff>177800</xdr:colOff>
      <xdr:row>78</xdr:row>
      <xdr:rowOff>120662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483179"/>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65861</xdr:rowOff>
    </xdr:from>
    <xdr:to>
      <xdr:col>72</xdr:col>
      <xdr:colOff>38100</xdr:colOff>
      <xdr:row>78</xdr:row>
      <xdr:rowOff>167461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4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158588</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36111" y="135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53687</xdr:rowOff>
    </xdr:from>
    <xdr:to>
      <xdr:col>67</xdr:col>
      <xdr:colOff>101600</xdr:colOff>
      <xdr:row>78</xdr:row>
      <xdr:rowOff>155287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42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364</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47111" y="132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82246</xdr:rowOff>
    </xdr:from>
    <xdr:to>
      <xdr:col>85</xdr:col>
      <xdr:colOff>177800</xdr:colOff>
      <xdr:row>79</xdr:row>
      <xdr:rowOff>12396</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37395</xdr:rowOff>
    </xdr:from>
    <xdr:ext cx="469744"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41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58351</xdr:rowOff>
    </xdr:from>
    <xdr:to>
      <xdr:col>81</xdr:col>
      <xdr:colOff>101600</xdr:colOff>
      <xdr:row>78</xdr:row>
      <xdr:rowOff>159951</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151078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59444</xdr:rowOff>
    </xdr:from>
    <xdr:to>
      <xdr:col>76</xdr:col>
      <xdr:colOff>165100</xdr:colOff>
      <xdr:row>78</xdr:row>
      <xdr:rowOff>161044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3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152171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59279</xdr:rowOff>
    </xdr:from>
    <xdr:to>
      <xdr:col>72</xdr:col>
      <xdr:colOff>38100</xdr:colOff>
      <xdr:row>78</xdr:row>
      <xdr:rowOff>160879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3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5956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0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69862</xdr:rowOff>
    </xdr:from>
    <xdr:to>
      <xdr:col>67</xdr:col>
      <xdr:colOff>101600</xdr:colOff>
      <xdr:row>79</xdr:row>
      <xdr:rowOff>12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44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162589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3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139370</xdr:rowOff>
    </xdr:from>
    <xdr:to>
      <xdr:col>85</xdr:col>
      <xdr:colOff>126364</xdr:colOff>
      <xdr:row>99</xdr:row>
      <xdr:rowOff>91148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398420"/>
          <a:ext cx="1269" cy="166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94975</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70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91148</xdr:rowOff>
    </xdr:from>
    <xdr:to>
      <xdr:col>86</xdr:col>
      <xdr:colOff>25400</xdr:colOff>
      <xdr:row>99</xdr:row>
      <xdr:rowOff>91148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7064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86047</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17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139370</xdr:rowOff>
    </xdr:from>
    <xdr:to>
      <xdr:col>86</xdr:col>
      <xdr:colOff>25400</xdr:colOff>
      <xdr:row>89</xdr:row>
      <xdr:rowOff>139370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39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146165</xdr:rowOff>
    </xdr:from>
    <xdr:to>
      <xdr:col>85</xdr:col>
      <xdr:colOff>127000</xdr:colOff>
      <xdr:row>93</xdr:row>
      <xdr:rowOff>143357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5919565"/>
          <a:ext cx="838200" cy="16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154754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271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4877</xdr:rowOff>
    </xdr:from>
    <xdr:to>
      <xdr:col>85</xdr:col>
      <xdr:colOff>177800</xdr:colOff>
      <xdr:row>95</xdr:row>
      <xdr:rowOff>106477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143357</xdr:rowOff>
    </xdr:from>
    <xdr:to>
      <xdr:col>81</xdr:col>
      <xdr:colOff>50800</xdr:colOff>
      <xdr:row>94</xdr:row>
      <xdr:rowOff>72695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088207"/>
          <a:ext cx="889000" cy="10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37388</xdr:rowOff>
    </xdr:from>
    <xdr:to>
      <xdr:col>81</xdr:col>
      <xdr:colOff>101600</xdr:colOff>
      <xdr:row>95</xdr:row>
      <xdr:rowOff>138988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2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130115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1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72695</xdr:rowOff>
    </xdr:from>
    <xdr:to>
      <xdr:col>76</xdr:col>
      <xdr:colOff>114300</xdr:colOff>
      <xdr:row>95</xdr:row>
      <xdr:rowOff>14312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188995"/>
          <a:ext cx="889000" cy="1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140805</xdr:rowOff>
    </xdr:from>
    <xdr:to>
      <xdr:col>76</xdr:col>
      <xdr:colOff>165100</xdr:colOff>
      <xdr:row>95</xdr:row>
      <xdr:rowOff>70955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62082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14312</xdr:rowOff>
    </xdr:from>
    <xdr:to>
      <xdr:col>71</xdr:col>
      <xdr:colOff>177800</xdr:colOff>
      <xdr:row>95</xdr:row>
      <xdr:rowOff>40881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02062"/>
          <a:ext cx="889000" cy="2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18504</xdr:rowOff>
    </xdr:from>
    <xdr:to>
      <xdr:col>72</xdr:col>
      <xdr:colOff>38100</xdr:colOff>
      <xdr:row>95</xdr:row>
      <xdr:rowOff>120104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111231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39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158483</xdr:rowOff>
    </xdr:from>
    <xdr:to>
      <xdr:col>67</xdr:col>
      <xdr:colOff>101600</xdr:colOff>
      <xdr:row>95</xdr:row>
      <xdr:rowOff>88633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2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105160</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0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95365</xdr:rowOff>
    </xdr:from>
    <xdr:to>
      <xdr:col>85</xdr:col>
      <xdr:colOff>177800</xdr:colOff>
      <xdr:row>93</xdr:row>
      <xdr:rowOff>25515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58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118242</xdr:rowOff>
    </xdr:from>
    <xdr:ext cx="599010"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7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92557</xdr:rowOff>
    </xdr:from>
    <xdr:to>
      <xdr:col>81</xdr:col>
      <xdr:colOff>101600</xdr:colOff>
      <xdr:row>94</xdr:row>
      <xdr:rowOff>22707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0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39234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581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21895</xdr:rowOff>
    </xdr:from>
    <xdr:to>
      <xdr:col>76</xdr:col>
      <xdr:colOff>165100</xdr:colOff>
      <xdr:row>94</xdr:row>
      <xdr:rowOff>123495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1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140022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134962</xdr:rowOff>
    </xdr:from>
    <xdr:to>
      <xdr:col>72</xdr:col>
      <xdr:colOff>38100</xdr:colOff>
      <xdr:row>95</xdr:row>
      <xdr:rowOff>65112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2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81639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161531</xdr:rowOff>
    </xdr:from>
    <xdr:to>
      <xdr:col>67</xdr:col>
      <xdr:colOff>101600</xdr:colOff>
      <xdr:row>95</xdr:row>
      <xdr:rowOff>91681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27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82808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148844</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95521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3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148844</xdr:rowOff>
    </xdr:from>
    <xdr:to>
      <xdr:col>116</xdr:col>
      <xdr:colOff>152400</xdr:colOff>
      <xdr:row>31</xdr:row>
      <xdr:rowOff>148844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122445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66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99568</xdr:rowOff>
    </xdr:from>
    <xdr:to>
      <xdr:col>116</xdr:col>
      <xdr:colOff>114300</xdr:colOff>
      <xdr:row>39</xdr:row>
      <xdr:rowOff>29718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1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132334</xdr:rowOff>
    </xdr:from>
    <xdr:to>
      <xdr:col>112</xdr:col>
      <xdr:colOff>38100</xdr:colOff>
      <xdr:row>39</xdr:row>
      <xdr:rowOff>62484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79011</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422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92727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38608</xdr:rowOff>
    </xdr:from>
    <xdr:to>
      <xdr:col>98</xdr:col>
      <xdr:colOff>38100</xdr:colOff>
      <xdr:row>38</xdr:row>
      <xdr:rowOff>140208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156735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衛生費について、類似団体平均よりも決算額が大きいのは、収集運搬にかかる人件費のほか、施設の老朽化による修繕工事が多いなど、ごみ処理施設の維持管理について経費がかかっているからである。</a:t>
          </a:r>
        </a:p>
        <a:p>
          <a:r>
            <a:rPr kumimoji="1" lang="ja-JP" altLang="en-US" sz="1300">
              <a:latin typeface="ＭＳ Ｐゴシック" panose="020B0600070205080204" pitchFamily="50" charset="-128"/>
              <a:ea typeface="ＭＳ Ｐゴシック" panose="020B0600070205080204" pitchFamily="50" charset="-128"/>
            </a:rPr>
            <a:t>土木費については、公営住宅建設事業のため令和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年度決算額が高くなっているが、令和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年度には類似団体平均程度の決算になっている。</a:t>
          </a:r>
        </a:p>
        <a:p>
          <a:r>
            <a:rPr kumimoji="1" lang="ja-JP" altLang="en-US" sz="1300">
              <a:latin typeface="ＭＳ Ｐゴシック" panose="020B0600070205080204" pitchFamily="50" charset="-128"/>
              <a:ea typeface="ＭＳ Ｐゴシック" panose="020B0600070205080204" pitchFamily="50" charset="-128"/>
            </a:rPr>
            <a:t>消防費については、常備消防に関して南島地区は紀勢地区広域消防組合に加入、南勢地区が志摩市消防本部への事務委託という</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つの体制を維持していることから恒常的に平均値を上回っている。</a:t>
          </a:r>
        </a:p>
        <a:p>
          <a:r>
            <a:rPr kumimoji="1" lang="ja-JP" altLang="en-US" sz="1300">
              <a:latin typeface="ＭＳ Ｐゴシック" panose="020B0600070205080204" pitchFamily="50" charset="-128"/>
              <a:ea typeface="ＭＳ Ｐゴシック" panose="020B0600070205080204" pitchFamily="50" charset="-128"/>
            </a:rPr>
            <a:t>教育費については、少子化の影響により、小中学校の統廃合を行ったことや児童数の減少のため類似団体平均値を下回っている。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公債費については、過去に行った公共施設の高台移転事業等の元金償還が始まり、今後も上昇の見込みである。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財政調整基金は、適切な財源の確保と歳出の精査により、取り崩しを回避し、市町村合併以降、平成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年度までは毎年積立額を伸ばしてきたところである。しかし、平成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年度、令和元年度については、年少人口の回復を目指す政策的な事業を展開することから当該基金を取り崩している。また、令和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年度は国道改良事業に伴う公営住宅の移転事業のために当該基金を大きく取り崩したが、令和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年度には県から補償費が入ってきたため、基金残高は回復した。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赤字に陥っている会計はなく、今後も健全な財政運営に努めていく。</a:t>
          </a:r>
        </a:p>
        <a:p>
          <a:r>
            <a:rPr kumimoji="1" lang="ja-JP" altLang="en-US" sz="1400">
              <a:latin typeface="ＭＳ ゴシック" pitchFamily="49" charset="-128"/>
              <a:ea typeface="ＭＳ ゴシック" pitchFamily="49" charset="-128"/>
            </a:rPr>
            <a:t>　全会計とも黒字であるが、今後も各会計ともコスト削減を行うなど、事業の管理・実施については工夫をしていく必要がある。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81</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82</v>
      </c>
      <c r="C2" s="179"/>
      <c r="D2" s="180"/>
    </row>
    <row r="3" spans="1:119" ht="18.75" customHeight="1" thickBot="1" x14ac:dyDescent="0.25">
      <c r="A3" s="178"/>
      <c r="B3" s="419" t="s">
        <v>83</v>
      </c>
      <c r="C3" s="420"/>
      <c r="D3" s="420"/>
      <c r="E3" s="421"/>
      <c r="F3" s="421"/>
      <c r="G3" s="421"/>
      <c r="H3" s="421"/>
      <c r="I3" s="421"/>
      <c r="J3" s="421"/>
      <c r="K3" s="421"/>
      <c r="L3" s="421" t="s">
        <v>84</v>
      </c>
      <c r="M3" s="421"/>
      <c r="N3" s="421"/>
      <c r="O3" s="421"/>
      <c r="P3" s="421"/>
      <c r="Q3" s="421"/>
      <c r="R3" s="428"/>
      <c r="S3" s="428"/>
      <c r="T3" s="428"/>
      <c r="U3" s="428"/>
      <c r="V3" s="429"/>
      <c r="W3" s="403" t="s">
        <v>85</v>
      </c>
      <c r="X3" s="404"/>
      <c r="Y3" s="404"/>
      <c r="Z3" s="404"/>
      <c r="AA3" s="404"/>
      <c r="AB3" s="420"/>
      <c r="AC3" s="428" t="s">
        <v>86</v>
      </c>
      <c r="AD3" s="404"/>
      <c r="AE3" s="404"/>
      <c r="AF3" s="404"/>
      <c r="AG3" s="404"/>
      <c r="AH3" s="404"/>
      <c r="AI3" s="404"/>
      <c r="AJ3" s="404"/>
      <c r="AK3" s="404"/>
      <c r="AL3" s="405"/>
      <c r="AM3" s="403" t="s">
        <v>87</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88</v>
      </c>
      <c r="BO3" s="404"/>
      <c r="BP3" s="404"/>
      <c r="BQ3" s="404"/>
      <c r="BR3" s="404"/>
      <c r="BS3" s="404"/>
      <c r="BT3" s="404"/>
      <c r="BU3" s="405"/>
      <c r="BV3" s="403" t="s">
        <v>89</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90</v>
      </c>
      <c r="CU3" s="404"/>
      <c r="CV3" s="404"/>
      <c r="CW3" s="404"/>
      <c r="CX3" s="404"/>
      <c r="CY3" s="404"/>
      <c r="CZ3" s="404"/>
      <c r="DA3" s="405"/>
      <c r="DB3" s="403" t="s">
        <v>91</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92</v>
      </c>
      <c r="AZ4" s="407"/>
      <c r="BA4" s="407"/>
      <c r="BB4" s="407"/>
      <c r="BC4" s="407"/>
      <c r="BD4" s="407"/>
      <c r="BE4" s="407"/>
      <c r="BF4" s="407"/>
      <c r="BG4" s="407"/>
      <c r="BH4" s="407"/>
      <c r="BI4" s="407"/>
      <c r="BJ4" s="407"/>
      <c r="BK4" s="407"/>
      <c r="BL4" s="407"/>
      <c r="BM4" s="408"/>
      <c r="BN4" s="409">
        <v>11053092</v>
      </c>
      <c r="BO4" s="410"/>
      <c r="BP4" s="410"/>
      <c r="BQ4" s="410"/>
      <c r="BR4" s="410"/>
      <c r="BS4" s="410"/>
      <c r="BT4" s="410"/>
      <c r="BU4" s="411"/>
      <c r="BV4" s="409">
        <v>11671941</v>
      </c>
      <c r="BW4" s="410"/>
      <c r="BX4" s="410"/>
      <c r="BY4" s="410"/>
      <c r="BZ4" s="410"/>
      <c r="CA4" s="410"/>
      <c r="CB4" s="410"/>
      <c r="CC4" s="411"/>
      <c r="CD4" s="412" t="s">
        <v>93</v>
      </c>
      <c r="CE4" s="413"/>
      <c r="CF4" s="413"/>
      <c r="CG4" s="413"/>
      <c r="CH4" s="413"/>
      <c r="CI4" s="413"/>
      <c r="CJ4" s="413"/>
      <c r="CK4" s="413"/>
      <c r="CL4" s="413"/>
      <c r="CM4" s="413"/>
      <c r="CN4" s="413"/>
      <c r="CO4" s="413"/>
      <c r="CP4" s="413"/>
      <c r="CQ4" s="413"/>
      <c r="CR4" s="413"/>
      <c r="CS4" s="414"/>
      <c r="CT4" s="415">
        <v>6.4</v>
      </c>
      <c r="CU4" s="416"/>
      <c r="CV4" s="416"/>
      <c r="CW4" s="416"/>
      <c r="CX4" s="416"/>
      <c r="CY4" s="416"/>
      <c r="CZ4" s="416"/>
      <c r="DA4" s="417"/>
      <c r="DB4" s="415">
        <v>3.2</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94</v>
      </c>
      <c r="AN5" s="476"/>
      <c r="AO5" s="476"/>
      <c r="AP5" s="476"/>
      <c r="AQ5" s="476"/>
      <c r="AR5" s="476"/>
      <c r="AS5" s="476"/>
      <c r="AT5" s="477"/>
      <c r="AU5" s="478" t="s">
        <v>95</v>
      </c>
      <c r="AV5" s="479"/>
      <c r="AW5" s="479"/>
      <c r="AX5" s="479"/>
      <c r="AY5" s="480" t="s">
        <v>96</v>
      </c>
      <c r="AZ5" s="481"/>
      <c r="BA5" s="481"/>
      <c r="BB5" s="481"/>
      <c r="BC5" s="481"/>
      <c r="BD5" s="481"/>
      <c r="BE5" s="481"/>
      <c r="BF5" s="481"/>
      <c r="BG5" s="481"/>
      <c r="BH5" s="481"/>
      <c r="BI5" s="481"/>
      <c r="BJ5" s="481"/>
      <c r="BK5" s="481"/>
      <c r="BL5" s="481"/>
      <c r="BM5" s="482"/>
      <c r="BN5" s="446">
        <v>10618631</v>
      </c>
      <c r="BO5" s="447"/>
      <c r="BP5" s="447"/>
      <c r="BQ5" s="447"/>
      <c r="BR5" s="447"/>
      <c r="BS5" s="447"/>
      <c r="BT5" s="447"/>
      <c r="BU5" s="448"/>
      <c r="BV5" s="446">
        <v>11441877</v>
      </c>
      <c r="BW5" s="447"/>
      <c r="BX5" s="447"/>
      <c r="BY5" s="447"/>
      <c r="BZ5" s="447"/>
      <c r="CA5" s="447"/>
      <c r="CB5" s="447"/>
      <c r="CC5" s="448"/>
      <c r="CD5" s="449" t="s">
        <v>97</v>
      </c>
      <c r="CE5" s="450"/>
      <c r="CF5" s="450"/>
      <c r="CG5" s="450"/>
      <c r="CH5" s="450"/>
      <c r="CI5" s="450"/>
      <c r="CJ5" s="450"/>
      <c r="CK5" s="450"/>
      <c r="CL5" s="450"/>
      <c r="CM5" s="450"/>
      <c r="CN5" s="450"/>
      <c r="CO5" s="450"/>
      <c r="CP5" s="450"/>
      <c r="CQ5" s="450"/>
      <c r="CR5" s="450"/>
      <c r="CS5" s="451"/>
      <c r="CT5" s="443">
        <v>92.7</v>
      </c>
      <c r="CU5" s="444"/>
      <c r="CV5" s="444"/>
      <c r="CW5" s="444"/>
      <c r="CX5" s="444"/>
      <c r="CY5" s="444"/>
      <c r="CZ5" s="444"/>
      <c r="DA5" s="445"/>
      <c r="DB5" s="443">
        <v>92.8</v>
      </c>
      <c r="DC5" s="444"/>
      <c r="DD5" s="444"/>
      <c r="DE5" s="444"/>
      <c r="DF5" s="444"/>
      <c r="DG5" s="444"/>
      <c r="DH5" s="444"/>
      <c r="DI5" s="445"/>
    </row>
    <row r="6" spans="1:119" ht="18.75" customHeight="1" x14ac:dyDescent="0.2">
      <c r="A6" s="178"/>
      <c r="B6" s="452" t="s">
        <v>98</v>
      </c>
      <c r="C6" s="453"/>
      <c r="D6" s="453"/>
      <c r="E6" s="454"/>
      <c r="F6" s="454"/>
      <c r="G6" s="454"/>
      <c r="H6" s="454"/>
      <c r="I6" s="454"/>
      <c r="J6" s="454"/>
      <c r="K6" s="454"/>
      <c r="L6" s="454" t="s">
        <v>99</v>
      </c>
      <c r="M6" s="454"/>
      <c r="N6" s="454"/>
      <c r="O6" s="454"/>
      <c r="P6" s="454"/>
      <c r="Q6" s="454"/>
      <c r="R6" s="458"/>
      <c r="S6" s="458"/>
      <c r="T6" s="458"/>
      <c r="U6" s="458"/>
      <c r="V6" s="459"/>
      <c r="W6" s="462" t="s">
        <v>100</v>
      </c>
      <c r="X6" s="463"/>
      <c r="Y6" s="463"/>
      <c r="Z6" s="463"/>
      <c r="AA6" s="463"/>
      <c r="AB6" s="453"/>
      <c r="AC6" s="466" t="s">
        <v>101</v>
      </c>
      <c r="AD6" s="467"/>
      <c r="AE6" s="467"/>
      <c r="AF6" s="467"/>
      <c r="AG6" s="467"/>
      <c r="AH6" s="467"/>
      <c r="AI6" s="467"/>
      <c r="AJ6" s="467"/>
      <c r="AK6" s="467"/>
      <c r="AL6" s="468"/>
      <c r="AM6" s="475" t="s">
        <v>102</v>
      </c>
      <c r="AN6" s="476"/>
      <c r="AO6" s="476"/>
      <c r="AP6" s="476"/>
      <c r="AQ6" s="476"/>
      <c r="AR6" s="476"/>
      <c r="AS6" s="476"/>
      <c r="AT6" s="477"/>
      <c r="AU6" s="478" t="s">
        <v>95</v>
      </c>
      <c r="AV6" s="479"/>
      <c r="AW6" s="479"/>
      <c r="AX6" s="479"/>
      <c r="AY6" s="480" t="s">
        <v>103</v>
      </c>
      <c r="AZ6" s="481"/>
      <c r="BA6" s="481"/>
      <c r="BB6" s="481"/>
      <c r="BC6" s="481"/>
      <c r="BD6" s="481"/>
      <c r="BE6" s="481"/>
      <c r="BF6" s="481"/>
      <c r="BG6" s="481"/>
      <c r="BH6" s="481"/>
      <c r="BI6" s="481"/>
      <c r="BJ6" s="481"/>
      <c r="BK6" s="481"/>
      <c r="BL6" s="481"/>
      <c r="BM6" s="482"/>
      <c r="BN6" s="446">
        <v>434461</v>
      </c>
      <c r="BO6" s="447"/>
      <c r="BP6" s="447"/>
      <c r="BQ6" s="447"/>
      <c r="BR6" s="447"/>
      <c r="BS6" s="447"/>
      <c r="BT6" s="447"/>
      <c r="BU6" s="448"/>
      <c r="BV6" s="446">
        <v>230064</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94.9</v>
      </c>
      <c r="CU6" s="484"/>
      <c r="CV6" s="484"/>
      <c r="CW6" s="484"/>
      <c r="CX6" s="484"/>
      <c r="CY6" s="484"/>
      <c r="CZ6" s="484"/>
      <c r="DA6" s="485"/>
      <c r="DB6" s="483">
        <v>95.5</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24987</v>
      </c>
      <c r="BO7" s="447"/>
      <c r="BP7" s="447"/>
      <c r="BQ7" s="447"/>
      <c r="BR7" s="447"/>
      <c r="BS7" s="447"/>
      <c r="BT7" s="447"/>
      <c r="BU7" s="448"/>
      <c r="BV7" s="446">
        <v>37672</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6399817</v>
      </c>
      <c r="CU7" s="447"/>
      <c r="CV7" s="447"/>
      <c r="CW7" s="447"/>
      <c r="CX7" s="447"/>
      <c r="CY7" s="447"/>
      <c r="CZ7" s="447"/>
      <c r="DA7" s="448"/>
      <c r="DB7" s="446">
        <v>6044387</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110</v>
      </c>
      <c r="AV8" s="479"/>
      <c r="AW8" s="479"/>
      <c r="AX8" s="479"/>
      <c r="AY8" s="480" t="s">
        <v>111</v>
      </c>
      <c r="AZ8" s="481"/>
      <c r="BA8" s="481"/>
      <c r="BB8" s="481"/>
      <c r="BC8" s="481"/>
      <c r="BD8" s="481"/>
      <c r="BE8" s="481"/>
      <c r="BF8" s="481"/>
      <c r="BG8" s="481"/>
      <c r="BH8" s="481"/>
      <c r="BI8" s="481"/>
      <c r="BJ8" s="481"/>
      <c r="BK8" s="481"/>
      <c r="BL8" s="481"/>
      <c r="BM8" s="482"/>
      <c r="BN8" s="446">
        <v>409474</v>
      </c>
      <c r="BO8" s="447"/>
      <c r="BP8" s="447"/>
      <c r="BQ8" s="447"/>
      <c r="BR8" s="447"/>
      <c r="BS8" s="447"/>
      <c r="BT8" s="447"/>
      <c r="BU8" s="448"/>
      <c r="BV8" s="446">
        <v>192392</v>
      </c>
      <c r="BW8" s="447"/>
      <c r="BX8" s="447"/>
      <c r="BY8" s="447"/>
      <c r="BZ8" s="447"/>
      <c r="CA8" s="447"/>
      <c r="CB8" s="447"/>
      <c r="CC8" s="448"/>
      <c r="CD8" s="449" t="s">
        <v>112</v>
      </c>
      <c r="CE8" s="450"/>
      <c r="CF8" s="450"/>
      <c r="CG8" s="450"/>
      <c r="CH8" s="450"/>
      <c r="CI8" s="450"/>
      <c r="CJ8" s="450"/>
      <c r="CK8" s="450"/>
      <c r="CL8" s="450"/>
      <c r="CM8" s="450"/>
      <c r="CN8" s="450"/>
      <c r="CO8" s="450"/>
      <c r="CP8" s="450"/>
      <c r="CQ8" s="450"/>
      <c r="CR8" s="450"/>
      <c r="CS8" s="451"/>
      <c r="CT8" s="486">
        <v>0.21</v>
      </c>
      <c r="CU8" s="487"/>
      <c r="CV8" s="487"/>
      <c r="CW8" s="487"/>
      <c r="CX8" s="487"/>
      <c r="CY8" s="487"/>
      <c r="CZ8" s="487"/>
      <c r="DA8" s="488"/>
      <c r="DB8" s="486">
        <v>0.21</v>
      </c>
      <c r="DC8" s="487"/>
      <c r="DD8" s="487"/>
      <c r="DE8" s="487"/>
      <c r="DF8" s="487"/>
      <c r="DG8" s="487"/>
      <c r="DH8" s="487"/>
      <c r="DI8" s="488"/>
    </row>
    <row r="9" spans="1:119" ht="18.75" customHeight="1" thickBot="1" x14ac:dyDescent="0.25">
      <c r="A9" s="178"/>
      <c r="B9" s="440" t="s">
        <v>113</v>
      </c>
      <c r="C9" s="441"/>
      <c r="D9" s="441"/>
      <c r="E9" s="441"/>
      <c r="F9" s="441"/>
      <c r="G9" s="441"/>
      <c r="H9" s="441"/>
      <c r="I9" s="441"/>
      <c r="J9" s="441"/>
      <c r="K9" s="489"/>
      <c r="L9" s="490" t="s">
        <v>114</v>
      </c>
      <c r="M9" s="491"/>
      <c r="N9" s="491"/>
      <c r="O9" s="491"/>
      <c r="P9" s="491"/>
      <c r="Q9" s="492"/>
      <c r="R9" s="493">
        <v>10989</v>
      </c>
      <c r="S9" s="494"/>
      <c r="T9" s="494"/>
      <c r="U9" s="494"/>
      <c r="V9" s="495"/>
      <c r="W9" s="403" t="s">
        <v>115</v>
      </c>
      <c r="X9" s="404"/>
      <c r="Y9" s="404"/>
      <c r="Z9" s="404"/>
      <c r="AA9" s="404"/>
      <c r="AB9" s="404"/>
      <c r="AC9" s="404"/>
      <c r="AD9" s="404"/>
      <c r="AE9" s="404"/>
      <c r="AF9" s="404"/>
      <c r="AG9" s="404"/>
      <c r="AH9" s="404"/>
      <c r="AI9" s="404"/>
      <c r="AJ9" s="404"/>
      <c r="AK9" s="404"/>
      <c r="AL9" s="405"/>
      <c r="AM9" s="475" t="s">
        <v>116</v>
      </c>
      <c r="AN9" s="476"/>
      <c r="AO9" s="476"/>
      <c r="AP9" s="476"/>
      <c r="AQ9" s="476"/>
      <c r="AR9" s="476"/>
      <c r="AS9" s="476"/>
      <c r="AT9" s="477"/>
      <c r="AU9" s="478" t="s">
        <v>117</v>
      </c>
      <c r="AV9" s="479"/>
      <c r="AW9" s="479"/>
      <c r="AX9" s="479"/>
      <c r="AY9" s="480" t="s">
        <v>118</v>
      </c>
      <c r="AZ9" s="481"/>
      <c r="BA9" s="481"/>
      <c r="BB9" s="481"/>
      <c r="BC9" s="481"/>
      <c r="BD9" s="481"/>
      <c r="BE9" s="481"/>
      <c r="BF9" s="481"/>
      <c r="BG9" s="481"/>
      <c r="BH9" s="481"/>
      <c r="BI9" s="481"/>
      <c r="BJ9" s="481"/>
      <c r="BK9" s="481"/>
      <c r="BL9" s="481"/>
      <c r="BM9" s="482"/>
      <c r="BN9" s="446">
        <v>217082</v>
      </c>
      <c r="BO9" s="447"/>
      <c r="BP9" s="447"/>
      <c r="BQ9" s="447"/>
      <c r="BR9" s="447"/>
      <c r="BS9" s="447"/>
      <c r="BT9" s="447"/>
      <c r="BU9" s="448"/>
      <c r="BV9" s="446">
        <v>30953</v>
      </c>
      <c r="BW9" s="447"/>
      <c r="BX9" s="447"/>
      <c r="BY9" s="447"/>
      <c r="BZ9" s="447"/>
      <c r="CA9" s="447"/>
      <c r="CB9" s="447"/>
      <c r="CC9" s="448"/>
      <c r="CD9" s="449" t="s">
        <v>119</v>
      </c>
      <c r="CE9" s="450"/>
      <c r="CF9" s="450"/>
      <c r="CG9" s="450"/>
      <c r="CH9" s="450"/>
      <c r="CI9" s="450"/>
      <c r="CJ9" s="450"/>
      <c r="CK9" s="450"/>
      <c r="CL9" s="450"/>
      <c r="CM9" s="450"/>
      <c r="CN9" s="450"/>
      <c r="CO9" s="450"/>
      <c r="CP9" s="450"/>
      <c r="CQ9" s="450"/>
      <c r="CR9" s="450"/>
      <c r="CS9" s="451"/>
      <c r="CT9" s="443">
        <v>17</v>
      </c>
      <c r="CU9" s="444"/>
      <c r="CV9" s="444"/>
      <c r="CW9" s="444"/>
      <c r="CX9" s="444"/>
      <c r="CY9" s="444"/>
      <c r="CZ9" s="444"/>
      <c r="DA9" s="445"/>
      <c r="DB9" s="443">
        <v>16</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120</v>
      </c>
      <c r="M10" s="476"/>
      <c r="N10" s="476"/>
      <c r="O10" s="476"/>
      <c r="P10" s="476"/>
      <c r="Q10" s="477"/>
      <c r="R10" s="497">
        <v>12788</v>
      </c>
      <c r="S10" s="498"/>
      <c r="T10" s="498"/>
      <c r="U10" s="498"/>
      <c r="V10" s="499"/>
      <c r="W10" s="434"/>
      <c r="X10" s="435"/>
      <c r="Y10" s="435"/>
      <c r="Z10" s="435"/>
      <c r="AA10" s="435"/>
      <c r="AB10" s="435"/>
      <c r="AC10" s="435"/>
      <c r="AD10" s="435"/>
      <c r="AE10" s="435"/>
      <c r="AF10" s="435"/>
      <c r="AG10" s="435"/>
      <c r="AH10" s="435"/>
      <c r="AI10" s="435"/>
      <c r="AJ10" s="435"/>
      <c r="AK10" s="435"/>
      <c r="AL10" s="438"/>
      <c r="AM10" s="475" t="s">
        <v>121</v>
      </c>
      <c r="AN10" s="476"/>
      <c r="AO10" s="476"/>
      <c r="AP10" s="476"/>
      <c r="AQ10" s="476"/>
      <c r="AR10" s="476"/>
      <c r="AS10" s="476"/>
      <c r="AT10" s="477"/>
      <c r="AU10" s="478" t="s">
        <v>122</v>
      </c>
      <c r="AV10" s="479"/>
      <c r="AW10" s="479"/>
      <c r="AX10" s="479"/>
      <c r="AY10" s="480" t="s">
        <v>123</v>
      </c>
      <c r="AZ10" s="481"/>
      <c r="BA10" s="481"/>
      <c r="BB10" s="481"/>
      <c r="BC10" s="481"/>
      <c r="BD10" s="481"/>
      <c r="BE10" s="481"/>
      <c r="BF10" s="481"/>
      <c r="BG10" s="481"/>
      <c r="BH10" s="481"/>
      <c r="BI10" s="481"/>
      <c r="BJ10" s="481"/>
      <c r="BK10" s="481"/>
      <c r="BL10" s="481"/>
      <c r="BM10" s="482"/>
      <c r="BN10" s="446">
        <v>385660</v>
      </c>
      <c r="BO10" s="447"/>
      <c r="BP10" s="447"/>
      <c r="BQ10" s="447"/>
      <c r="BR10" s="447"/>
      <c r="BS10" s="447"/>
      <c r="BT10" s="447"/>
      <c r="BU10" s="448"/>
      <c r="BV10" s="446">
        <v>1148</v>
      </c>
      <c r="BW10" s="447"/>
      <c r="BX10" s="447"/>
      <c r="BY10" s="447"/>
      <c r="BZ10" s="447"/>
      <c r="CA10" s="447"/>
      <c r="CB10" s="447"/>
      <c r="CC10" s="448"/>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125</v>
      </c>
      <c r="M11" s="501"/>
      <c r="N11" s="501"/>
      <c r="O11" s="501"/>
      <c r="P11" s="501"/>
      <c r="Q11" s="502"/>
      <c r="R11" s="503" t="s">
        <v>126</v>
      </c>
      <c r="S11" s="504"/>
      <c r="T11" s="504"/>
      <c r="U11" s="504"/>
      <c r="V11" s="505"/>
      <c r="W11" s="434"/>
      <c r="X11" s="435"/>
      <c r="Y11" s="435"/>
      <c r="Z11" s="435"/>
      <c r="AA11" s="435"/>
      <c r="AB11" s="435"/>
      <c r="AC11" s="435"/>
      <c r="AD11" s="435"/>
      <c r="AE11" s="435"/>
      <c r="AF11" s="435"/>
      <c r="AG11" s="435"/>
      <c r="AH11" s="435"/>
      <c r="AI11" s="435"/>
      <c r="AJ11" s="435"/>
      <c r="AK11" s="435"/>
      <c r="AL11" s="438"/>
      <c r="AM11" s="475" t="s">
        <v>127</v>
      </c>
      <c r="AN11" s="476"/>
      <c r="AO11" s="476"/>
      <c r="AP11" s="476"/>
      <c r="AQ11" s="476"/>
      <c r="AR11" s="476"/>
      <c r="AS11" s="476"/>
      <c r="AT11" s="477"/>
      <c r="AU11" s="478" t="s">
        <v>122</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11637</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95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276474</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138</v>
      </c>
      <c r="CU12" s="487"/>
      <c r="CV12" s="487"/>
      <c r="CW12" s="487"/>
      <c r="CX12" s="487"/>
      <c r="CY12" s="487"/>
      <c r="CZ12" s="487"/>
      <c r="DA12" s="488"/>
      <c r="DB12" s="486" t="s">
        <v>130</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139</v>
      </c>
      <c r="N13" s="538"/>
      <c r="O13" s="538"/>
      <c r="P13" s="538"/>
      <c r="Q13" s="539"/>
      <c r="R13" s="530">
        <v>11563</v>
      </c>
      <c r="S13" s="531"/>
      <c r="T13" s="531"/>
      <c r="U13" s="531"/>
      <c r="V13" s="532"/>
      <c r="W13" s="462" t="s">
        <v>140</v>
      </c>
      <c r="X13" s="463"/>
      <c r="Y13" s="463"/>
      <c r="Z13" s="463"/>
      <c r="AA13" s="463"/>
      <c r="AB13" s="453"/>
      <c r="AC13" s="497">
        <v>884</v>
      </c>
      <c r="AD13" s="498"/>
      <c r="AE13" s="498"/>
      <c r="AF13" s="498"/>
      <c r="AG13" s="540"/>
      <c r="AH13" s="497">
        <v>1109</v>
      </c>
      <c r="AI13" s="498"/>
      <c r="AJ13" s="498"/>
      <c r="AK13" s="498"/>
      <c r="AL13" s="499"/>
      <c r="AM13" s="475" t="s">
        <v>141</v>
      </c>
      <c r="AN13" s="476"/>
      <c r="AO13" s="476"/>
      <c r="AP13" s="476"/>
      <c r="AQ13" s="476"/>
      <c r="AR13" s="476"/>
      <c r="AS13" s="476"/>
      <c r="AT13" s="477"/>
      <c r="AU13" s="478" t="s">
        <v>142</v>
      </c>
      <c r="AV13" s="479"/>
      <c r="AW13" s="479"/>
      <c r="AX13" s="479"/>
      <c r="AY13" s="480" t="s">
        <v>143</v>
      </c>
      <c r="AZ13" s="481"/>
      <c r="BA13" s="481"/>
      <c r="BB13" s="481"/>
      <c r="BC13" s="481"/>
      <c r="BD13" s="481"/>
      <c r="BE13" s="481"/>
      <c r="BF13" s="481"/>
      <c r="BG13" s="481"/>
      <c r="BH13" s="481"/>
      <c r="BI13" s="481"/>
      <c r="BJ13" s="481"/>
      <c r="BK13" s="481"/>
      <c r="BL13" s="481"/>
      <c r="BM13" s="482"/>
      <c r="BN13" s="446">
        <v>602742</v>
      </c>
      <c r="BO13" s="447"/>
      <c r="BP13" s="447"/>
      <c r="BQ13" s="447"/>
      <c r="BR13" s="447"/>
      <c r="BS13" s="447"/>
      <c r="BT13" s="447"/>
      <c r="BU13" s="448"/>
      <c r="BV13" s="446">
        <v>-244373</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10.6</v>
      </c>
      <c r="CU13" s="444"/>
      <c r="CV13" s="444"/>
      <c r="CW13" s="444"/>
      <c r="CX13" s="444"/>
      <c r="CY13" s="444"/>
      <c r="CZ13" s="444"/>
      <c r="DA13" s="445"/>
      <c r="DB13" s="443">
        <v>10.199999999999999</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145</v>
      </c>
      <c r="M14" s="528"/>
      <c r="N14" s="528"/>
      <c r="O14" s="528"/>
      <c r="P14" s="528"/>
      <c r="Q14" s="529"/>
      <c r="R14" s="530">
        <v>11985</v>
      </c>
      <c r="S14" s="531"/>
      <c r="T14" s="531"/>
      <c r="U14" s="531"/>
      <c r="V14" s="532"/>
      <c r="W14" s="436"/>
      <c r="X14" s="437"/>
      <c r="Y14" s="437"/>
      <c r="Z14" s="437"/>
      <c r="AA14" s="437"/>
      <c r="AB14" s="426"/>
      <c r="AC14" s="533">
        <v>19</v>
      </c>
      <c r="AD14" s="534"/>
      <c r="AE14" s="534"/>
      <c r="AF14" s="534"/>
      <c r="AG14" s="535"/>
      <c r="AH14" s="533">
        <v>20.8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v>54.9</v>
      </c>
      <c r="CU14" s="545"/>
      <c r="CV14" s="545"/>
      <c r="CW14" s="545"/>
      <c r="CX14" s="545"/>
      <c r="CY14" s="545"/>
      <c r="CZ14" s="545"/>
      <c r="DA14" s="546"/>
      <c r="DB14" s="544">
        <v>69.5</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139</v>
      </c>
      <c r="N15" s="538"/>
      <c r="O15" s="538"/>
      <c r="P15" s="538"/>
      <c r="Q15" s="539"/>
      <c r="R15" s="530">
        <v>11896</v>
      </c>
      <c r="S15" s="531"/>
      <c r="T15" s="531"/>
      <c r="U15" s="531"/>
      <c r="V15" s="532"/>
      <c r="W15" s="462" t="s">
        <v>147</v>
      </c>
      <c r="X15" s="463"/>
      <c r="Y15" s="463"/>
      <c r="Z15" s="463"/>
      <c r="AA15" s="463"/>
      <c r="AB15" s="453"/>
      <c r="AC15" s="497">
        <v>875</v>
      </c>
      <c r="AD15" s="498"/>
      <c r="AE15" s="498"/>
      <c r="AF15" s="498"/>
      <c r="AG15" s="540"/>
      <c r="AH15" s="497">
        <v>1038</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1156512</v>
      </c>
      <c r="BO15" s="410"/>
      <c r="BP15" s="410"/>
      <c r="BQ15" s="410"/>
      <c r="BR15" s="410"/>
      <c r="BS15" s="410"/>
      <c r="BT15" s="410"/>
      <c r="BU15" s="411"/>
      <c r="BV15" s="409">
        <v>1200229</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18.8</v>
      </c>
      <c r="AD16" s="534"/>
      <c r="AE16" s="534"/>
      <c r="AF16" s="534"/>
      <c r="AG16" s="535"/>
      <c r="AH16" s="533">
        <v>19.5</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5918210</v>
      </c>
      <c r="BO16" s="447"/>
      <c r="BP16" s="447"/>
      <c r="BQ16" s="447"/>
      <c r="BR16" s="447"/>
      <c r="BS16" s="447"/>
      <c r="BT16" s="447"/>
      <c r="BU16" s="448"/>
      <c r="BV16" s="446">
        <v>5589187</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2898</v>
      </c>
      <c r="AD17" s="498"/>
      <c r="AE17" s="498"/>
      <c r="AF17" s="498"/>
      <c r="AG17" s="540"/>
      <c r="AH17" s="497">
        <v>3178</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1432716</v>
      </c>
      <c r="BO17" s="447"/>
      <c r="BP17" s="447"/>
      <c r="BQ17" s="447"/>
      <c r="BR17" s="447"/>
      <c r="BS17" s="447"/>
      <c r="BT17" s="447"/>
      <c r="BU17" s="448"/>
      <c r="BV17" s="446">
        <v>1486057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157</v>
      </c>
      <c r="C18" s="489"/>
      <c r="D18" s="489"/>
      <c r="E18" s="569"/>
      <c r="F18" s="569"/>
      <c r="G18" s="569"/>
      <c r="H18" s="569"/>
      <c r="I18" s="569"/>
      <c r="J18" s="569"/>
      <c r="K18" s="569"/>
      <c r="L18" s="570">
        <v>241.89</v>
      </c>
      <c r="M18" s="570"/>
      <c r="N18" s="570"/>
      <c r="O18" s="570"/>
      <c r="P18" s="570"/>
      <c r="Q18" s="570"/>
      <c r="R18" s="571"/>
      <c r="S18" s="571"/>
      <c r="T18" s="571"/>
      <c r="U18" s="571"/>
      <c r="V18" s="572"/>
      <c r="W18" s="464"/>
      <c r="X18" s="465"/>
      <c r="Y18" s="465"/>
      <c r="Z18" s="465"/>
      <c r="AA18" s="465"/>
      <c r="AB18" s="456"/>
      <c r="AC18" s="573">
        <v>62.2</v>
      </c>
      <c r="AD18" s="574"/>
      <c r="AE18" s="574"/>
      <c r="AF18" s="574"/>
      <c r="AG18" s="575"/>
      <c r="AH18" s="573">
        <v>59.7</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5960699</v>
      </c>
      <c r="BO18" s="447"/>
      <c r="BP18" s="447"/>
      <c r="BQ18" s="447"/>
      <c r="BR18" s="447"/>
      <c r="BS18" s="447"/>
      <c r="BT18" s="447"/>
      <c r="BU18" s="448"/>
      <c r="BV18" s="446">
        <v>5607652</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159</v>
      </c>
      <c r="C19" s="489"/>
      <c r="D19" s="489"/>
      <c r="E19" s="569"/>
      <c r="F19" s="569"/>
      <c r="G19" s="569"/>
      <c r="H19" s="569"/>
      <c r="I19" s="569"/>
      <c r="J19" s="569"/>
      <c r="K19" s="569"/>
      <c r="L19" s="577">
        <v>45</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7842131</v>
      </c>
      <c r="BO19" s="447"/>
      <c r="BP19" s="447"/>
      <c r="BQ19" s="447"/>
      <c r="BR19" s="447"/>
      <c r="BS19" s="447"/>
      <c r="BT19" s="447"/>
      <c r="BU19" s="448"/>
      <c r="BV19" s="446">
        <v>7625775</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161</v>
      </c>
      <c r="C20" s="489"/>
      <c r="D20" s="489"/>
      <c r="E20" s="569"/>
      <c r="F20" s="569"/>
      <c r="G20" s="569"/>
      <c r="H20" s="569"/>
      <c r="I20" s="569"/>
      <c r="J20" s="569"/>
      <c r="K20" s="569"/>
      <c r="L20" s="577">
        <v>4977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12628765</v>
      </c>
      <c r="BO22" s="410"/>
      <c r="BP22" s="410"/>
      <c r="BQ22" s="410"/>
      <c r="BR22" s="410"/>
      <c r="BS22" s="410"/>
      <c r="BT22" s="410"/>
      <c r="BU22" s="411"/>
      <c r="BV22" s="409">
        <v>12635412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10243290</v>
      </c>
      <c r="BO23" s="447"/>
      <c r="BP23" s="447"/>
      <c r="BQ23" s="447"/>
      <c r="BR23" s="447"/>
      <c r="BS23" s="447"/>
      <c r="BT23" s="447"/>
      <c r="BU23" s="448"/>
      <c r="BV23" s="446">
        <v>9989358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171</v>
      </c>
      <c r="F24" s="476"/>
      <c r="G24" s="476"/>
      <c r="H24" s="476"/>
      <c r="I24" s="476"/>
      <c r="J24" s="476"/>
      <c r="K24" s="477"/>
      <c r="L24" s="497">
        <v>1</v>
      </c>
      <c r="M24" s="498"/>
      <c r="N24" s="498"/>
      <c r="O24" s="498"/>
      <c r="P24" s="540"/>
      <c r="Q24" s="497">
        <v>7200</v>
      </c>
      <c r="R24" s="498"/>
      <c r="S24" s="498"/>
      <c r="T24" s="498"/>
      <c r="U24" s="498"/>
      <c r="V24" s="540"/>
      <c r="W24" s="592"/>
      <c r="X24" s="593"/>
      <c r="Y24" s="594"/>
      <c r="Z24" s="496" t="s">
        <v>172</v>
      </c>
      <c r="AA24" s="476"/>
      <c r="AB24" s="476"/>
      <c r="AC24" s="476"/>
      <c r="AD24" s="476"/>
      <c r="AE24" s="476"/>
      <c r="AF24" s="476"/>
      <c r="AG24" s="477"/>
      <c r="AH24" s="497">
        <v>199</v>
      </c>
      <c r="AI24" s="498"/>
      <c r="AJ24" s="498"/>
      <c r="AK24" s="498"/>
      <c r="AL24" s="540"/>
      <c r="AM24" s="497">
        <v>579090</v>
      </c>
      <c r="AN24" s="498"/>
      <c r="AO24" s="498"/>
      <c r="AP24" s="498"/>
      <c r="AQ24" s="498"/>
      <c r="AR24" s="540"/>
      <c r="AS24" s="497">
        <v>2910</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9297419</v>
      </c>
      <c r="BO24" s="447"/>
      <c r="BP24" s="447"/>
      <c r="BQ24" s="447"/>
      <c r="BR24" s="447"/>
      <c r="BS24" s="447"/>
      <c r="BT24" s="447"/>
      <c r="BU24" s="448"/>
      <c r="BV24" s="446">
        <v>9089251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174</v>
      </c>
      <c r="F25" s="476"/>
      <c r="G25" s="476"/>
      <c r="H25" s="476"/>
      <c r="I25" s="476"/>
      <c r="J25" s="476"/>
      <c r="K25" s="477"/>
      <c r="L25" s="497">
        <v>1</v>
      </c>
      <c r="M25" s="498"/>
      <c r="N25" s="498"/>
      <c r="O25" s="498"/>
      <c r="P25" s="540"/>
      <c r="Q25" s="497">
        <v>5500</v>
      </c>
      <c r="R25" s="498"/>
      <c r="S25" s="498"/>
      <c r="T25" s="498"/>
      <c r="U25" s="498"/>
      <c r="V25" s="540"/>
      <c r="W25" s="592"/>
      <c r="X25" s="593"/>
      <c r="Y25" s="594"/>
      <c r="Z25" s="496" t="s">
        <v>175</v>
      </c>
      <c r="AA25" s="476"/>
      <c r="AB25" s="476"/>
      <c r="AC25" s="476"/>
      <c r="AD25" s="476"/>
      <c r="AE25" s="476"/>
      <c r="AF25" s="476"/>
      <c r="AG25" s="477"/>
      <c r="AH25" s="497" t="s">
        <v>176</v>
      </c>
      <c r="AI25" s="498"/>
      <c r="AJ25" s="498"/>
      <c r="AK25" s="498"/>
      <c r="AL25" s="540"/>
      <c r="AM25" s="497" t="s">
        <v>176</v>
      </c>
      <c r="AN25" s="498"/>
      <c r="AO25" s="498"/>
      <c r="AP25" s="498"/>
      <c r="AQ25" s="498"/>
      <c r="AR25" s="540"/>
      <c r="AS25" s="497" t="s">
        <v>177</v>
      </c>
      <c r="AT25" s="498"/>
      <c r="AU25" s="498"/>
      <c r="AV25" s="498"/>
      <c r="AW25" s="498"/>
      <c r="AX25" s="499"/>
      <c r="AY25" s="406" t="s">
        <v>178</v>
      </c>
      <c r="AZ25" s="407"/>
      <c r="BA25" s="407"/>
      <c r="BB25" s="407"/>
      <c r="BC25" s="407"/>
      <c r="BD25" s="407"/>
      <c r="BE25" s="407"/>
      <c r="BF25" s="407"/>
      <c r="BG25" s="407"/>
      <c r="BH25" s="407"/>
      <c r="BI25" s="407"/>
      <c r="BJ25" s="407"/>
      <c r="BK25" s="407"/>
      <c r="BL25" s="407"/>
      <c r="BM25" s="408"/>
      <c r="BN25" s="409">
        <v>1310035</v>
      </c>
      <c r="BO25" s="410"/>
      <c r="BP25" s="410"/>
      <c r="BQ25" s="410"/>
      <c r="BR25" s="410"/>
      <c r="BS25" s="410"/>
      <c r="BT25" s="410"/>
      <c r="BU25" s="411"/>
      <c r="BV25" s="409">
        <v>886465</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179</v>
      </c>
      <c r="F26" s="476"/>
      <c r="G26" s="476"/>
      <c r="H26" s="476"/>
      <c r="I26" s="476"/>
      <c r="J26" s="476"/>
      <c r="K26" s="477"/>
      <c r="L26" s="497">
        <v>1</v>
      </c>
      <c r="M26" s="498"/>
      <c r="N26" s="498"/>
      <c r="O26" s="498"/>
      <c r="P26" s="540"/>
      <c r="Q26" s="497">
        <v>5000</v>
      </c>
      <c r="R26" s="498"/>
      <c r="S26" s="498"/>
      <c r="T26" s="498"/>
      <c r="U26" s="498"/>
      <c r="V26" s="540"/>
      <c r="W26" s="592"/>
      <c r="X26" s="593"/>
      <c r="Y26" s="594"/>
      <c r="Z26" s="496" t="s">
        <v>180</v>
      </c>
      <c r="AA26" s="598"/>
      <c r="AB26" s="598"/>
      <c r="AC26" s="598"/>
      <c r="AD26" s="598"/>
      <c r="AE26" s="598"/>
      <c r="AF26" s="598"/>
      <c r="AG26" s="599"/>
      <c r="AH26" s="497">
        <v>28</v>
      </c>
      <c r="AI26" s="498"/>
      <c r="AJ26" s="498"/>
      <c r="AK26" s="498"/>
      <c r="AL26" s="540"/>
      <c r="AM26" s="497">
        <v>71456</v>
      </c>
      <c r="AN26" s="498"/>
      <c r="AO26" s="498"/>
      <c r="AP26" s="498"/>
      <c r="AQ26" s="498"/>
      <c r="AR26" s="540"/>
      <c r="AS26" s="497">
        <v>2552</v>
      </c>
      <c r="AT26" s="498"/>
      <c r="AU26" s="498"/>
      <c r="AV26" s="498"/>
      <c r="AW26" s="498"/>
      <c r="AX26" s="499"/>
      <c r="AY26" s="449" t="s">
        <v>181</v>
      </c>
      <c r="AZ26" s="450"/>
      <c r="BA26" s="450"/>
      <c r="BB26" s="450"/>
      <c r="BC26" s="450"/>
      <c r="BD26" s="450"/>
      <c r="BE26" s="450"/>
      <c r="BF26" s="450"/>
      <c r="BG26" s="450"/>
      <c r="BH26" s="450"/>
      <c r="BI26" s="450"/>
      <c r="BJ26" s="450"/>
      <c r="BK26" s="450"/>
      <c r="BL26" s="450"/>
      <c r="BM26" s="451"/>
      <c r="BN26" s="446" t="s">
        <v>177</v>
      </c>
      <c r="BO26" s="447"/>
      <c r="BP26" s="447"/>
      <c r="BQ26" s="447"/>
      <c r="BR26" s="447"/>
      <c r="BS26" s="447"/>
      <c r="BT26" s="447"/>
      <c r="BU26" s="448"/>
      <c r="BV26" s="446" t="s">
        <v>182</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183</v>
      </c>
      <c r="F27" s="476"/>
      <c r="G27" s="476"/>
      <c r="H27" s="476"/>
      <c r="I27" s="476"/>
      <c r="J27" s="476"/>
      <c r="K27" s="477"/>
      <c r="L27" s="497">
        <v>1</v>
      </c>
      <c r="M27" s="498"/>
      <c r="N27" s="498"/>
      <c r="O27" s="498"/>
      <c r="P27" s="540"/>
      <c r="Q27" s="497">
        <v>2850</v>
      </c>
      <c r="R27" s="498"/>
      <c r="S27" s="498"/>
      <c r="T27" s="498"/>
      <c r="U27" s="498"/>
      <c r="V27" s="540"/>
      <c r="W27" s="592"/>
      <c r="X27" s="593"/>
      <c r="Y27" s="594"/>
      <c r="Z27" s="496" t="s">
        <v>184</v>
      </c>
      <c r="AA27" s="476"/>
      <c r="AB27" s="476"/>
      <c r="AC27" s="476"/>
      <c r="AD27" s="476"/>
      <c r="AE27" s="476"/>
      <c r="AF27" s="476"/>
      <c r="AG27" s="477"/>
      <c r="AH27" s="497" t="s">
        <v>177</v>
      </c>
      <c r="AI27" s="498"/>
      <c r="AJ27" s="498"/>
      <c r="AK27" s="498"/>
      <c r="AL27" s="540"/>
      <c r="AM27" s="497" t="s">
        <v>176</v>
      </c>
      <c r="AN27" s="498"/>
      <c r="AO27" s="498"/>
      <c r="AP27" s="498"/>
      <c r="AQ27" s="498"/>
      <c r="AR27" s="540"/>
      <c r="AS27" s="497" t="s">
        <v>176</v>
      </c>
      <c r="AT27" s="498"/>
      <c r="AU27" s="498"/>
      <c r="AV27" s="498"/>
      <c r="AW27" s="498"/>
      <c r="AX27" s="499"/>
      <c r="AY27" s="541" t="s">
        <v>185</v>
      </c>
      <c r="AZ27" s="542"/>
      <c r="BA27" s="542"/>
      <c r="BB27" s="542"/>
      <c r="BC27" s="542"/>
      <c r="BD27" s="542"/>
      <c r="BE27" s="542"/>
      <c r="BF27" s="542"/>
      <c r="BG27" s="542"/>
      <c r="BH27" s="542"/>
      <c r="BI27" s="542"/>
      <c r="BJ27" s="542"/>
      <c r="BK27" s="542"/>
      <c r="BL27" s="542"/>
      <c r="BM27" s="543"/>
      <c r="BN27" s="565">
        <v>172873</v>
      </c>
      <c r="BO27" s="566"/>
      <c r="BP27" s="566"/>
      <c r="BQ27" s="566"/>
      <c r="BR27" s="566"/>
      <c r="BS27" s="566"/>
      <c r="BT27" s="566"/>
      <c r="BU27" s="567"/>
      <c r="BV27" s="565">
        <v>172873</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186</v>
      </c>
      <c r="F28" s="476"/>
      <c r="G28" s="476"/>
      <c r="H28" s="476"/>
      <c r="I28" s="476"/>
      <c r="J28" s="476"/>
      <c r="K28" s="477"/>
      <c r="L28" s="497">
        <v>1</v>
      </c>
      <c r="M28" s="498"/>
      <c r="N28" s="498"/>
      <c r="O28" s="498"/>
      <c r="P28" s="540"/>
      <c r="Q28" s="497">
        <v>2200</v>
      </c>
      <c r="R28" s="498"/>
      <c r="S28" s="498"/>
      <c r="T28" s="498"/>
      <c r="U28" s="498"/>
      <c r="V28" s="540"/>
      <c r="W28" s="592"/>
      <c r="X28" s="593"/>
      <c r="Y28" s="594"/>
      <c r="Z28" s="496" t="s">
        <v>187</v>
      </c>
      <c r="AA28" s="476"/>
      <c r="AB28" s="476"/>
      <c r="AC28" s="476"/>
      <c r="AD28" s="476"/>
      <c r="AE28" s="476"/>
      <c r="AF28" s="476"/>
      <c r="AG28" s="477"/>
      <c r="AH28" s="497" t="s">
        <v>177</v>
      </c>
      <c r="AI28" s="498"/>
      <c r="AJ28" s="498"/>
      <c r="AK28" s="498"/>
      <c r="AL28" s="540"/>
      <c r="AM28" s="497" t="s">
        <v>177</v>
      </c>
      <c r="AN28" s="498"/>
      <c r="AO28" s="498"/>
      <c r="AP28" s="498"/>
      <c r="AQ28" s="498"/>
      <c r="AR28" s="540"/>
      <c r="AS28" s="497" t="s">
        <v>176</v>
      </c>
      <c r="AT28" s="498"/>
      <c r="AU28" s="498"/>
      <c r="AV28" s="498"/>
      <c r="AW28" s="498"/>
      <c r="AX28" s="499"/>
      <c r="AY28" s="600" t="s">
        <v>188</v>
      </c>
      <c r="AZ28" s="601"/>
      <c r="BA28" s="601"/>
      <c r="BB28" s="602"/>
      <c r="BC28" s="406" t="s">
        <v>49</v>
      </c>
      <c r="BD28" s="407"/>
      <c r="BE28" s="407"/>
      <c r="BF28" s="407"/>
      <c r="BG28" s="407"/>
      <c r="BH28" s="407"/>
      <c r="BI28" s="407"/>
      <c r="BJ28" s="407"/>
      <c r="BK28" s="407"/>
      <c r="BL28" s="407"/>
      <c r="BM28" s="408"/>
      <c r="BN28" s="409">
        <v>1805220</v>
      </c>
      <c r="BO28" s="410"/>
      <c r="BP28" s="410"/>
      <c r="BQ28" s="410"/>
      <c r="BR28" s="410"/>
      <c r="BS28" s="410"/>
      <c r="BT28" s="410"/>
      <c r="BU28" s="411"/>
      <c r="BV28" s="409">
        <v>1419560</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189</v>
      </c>
      <c r="F29" s="476"/>
      <c r="G29" s="476"/>
      <c r="H29" s="476"/>
      <c r="I29" s="476"/>
      <c r="J29" s="476"/>
      <c r="K29" s="477"/>
      <c r="L29" s="497">
        <v>12</v>
      </c>
      <c r="M29" s="498"/>
      <c r="N29" s="498"/>
      <c r="O29" s="498"/>
      <c r="P29" s="540"/>
      <c r="Q29" s="497">
        <v>2000</v>
      </c>
      <c r="R29" s="498"/>
      <c r="S29" s="498"/>
      <c r="T29" s="498"/>
      <c r="U29" s="498"/>
      <c r="V29" s="540"/>
      <c r="W29" s="595"/>
      <c r="X29" s="596"/>
      <c r="Y29" s="597"/>
      <c r="Z29" s="496" t="s">
        <v>190</v>
      </c>
      <c r="AA29" s="476"/>
      <c r="AB29" s="476"/>
      <c r="AC29" s="476"/>
      <c r="AD29" s="476"/>
      <c r="AE29" s="476"/>
      <c r="AF29" s="476"/>
      <c r="AG29" s="477"/>
      <c r="AH29" s="497">
        <v>199</v>
      </c>
      <c r="AI29" s="498"/>
      <c r="AJ29" s="498"/>
      <c r="AK29" s="498"/>
      <c r="AL29" s="540"/>
      <c r="AM29" s="497">
        <v>579090</v>
      </c>
      <c r="AN29" s="498"/>
      <c r="AO29" s="498"/>
      <c r="AP29" s="498"/>
      <c r="AQ29" s="498"/>
      <c r="AR29" s="540"/>
      <c r="AS29" s="497">
        <v>2910</v>
      </c>
      <c r="AT29" s="498"/>
      <c r="AU29" s="498"/>
      <c r="AV29" s="498"/>
      <c r="AW29" s="498"/>
      <c r="AX29" s="499"/>
      <c r="AY29" s="603"/>
      <c r="AZ29" s="604"/>
      <c r="BA29" s="604"/>
      <c r="BB29" s="605"/>
      <c r="BC29" s="480" t="s">
        <v>191</v>
      </c>
      <c r="BD29" s="481"/>
      <c r="BE29" s="481"/>
      <c r="BF29" s="481"/>
      <c r="BG29" s="481"/>
      <c r="BH29" s="481"/>
      <c r="BI29" s="481"/>
      <c r="BJ29" s="481"/>
      <c r="BK29" s="481"/>
      <c r="BL29" s="481"/>
      <c r="BM29" s="482"/>
      <c r="BN29" s="446">
        <v>1985479</v>
      </c>
      <c r="BO29" s="447"/>
      <c r="BP29" s="447"/>
      <c r="BQ29" s="447"/>
      <c r="BR29" s="447"/>
      <c r="BS29" s="447"/>
      <c r="BT29" s="447"/>
      <c r="BU29" s="448"/>
      <c r="BV29" s="446">
        <v>1888579</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192</v>
      </c>
      <c r="X30" s="614"/>
      <c r="Y30" s="614"/>
      <c r="Z30" s="614"/>
      <c r="AA30" s="614"/>
      <c r="AB30" s="614"/>
      <c r="AC30" s="614"/>
      <c r="AD30" s="614"/>
      <c r="AE30" s="614"/>
      <c r="AF30" s="614"/>
      <c r="AG30" s="615"/>
      <c r="AH30" s="573">
        <v>92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51</v>
      </c>
      <c r="BD30" s="563"/>
      <c r="BE30" s="563"/>
      <c r="BF30" s="563"/>
      <c r="BG30" s="563"/>
      <c r="BH30" s="563"/>
      <c r="BI30" s="563"/>
      <c r="BJ30" s="563"/>
      <c r="BK30" s="563"/>
      <c r="BL30" s="563"/>
      <c r="BM30" s="564"/>
      <c r="BN30" s="565">
        <v>1562797</v>
      </c>
      <c r="BO30" s="566"/>
      <c r="BP30" s="566"/>
      <c r="BQ30" s="566"/>
      <c r="BR30" s="566"/>
      <c r="BS30" s="566"/>
      <c r="BT30" s="566"/>
      <c r="BU30" s="567"/>
      <c r="BV30" s="565">
        <v>1742228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193</v>
      </c>
      <c r="D32" s="609"/>
      <c r="E32" s="609"/>
      <c r="F32" s="609"/>
      <c r="G32" s="609"/>
      <c r="H32" s="609"/>
      <c r="I32" s="609"/>
      <c r="J32" s="609"/>
      <c r="K32" s="609"/>
      <c r="L32" s="609"/>
      <c r="M32" s="609"/>
      <c r="N32" s="609"/>
      <c r="O32" s="609"/>
      <c r="P32" s="609"/>
      <c r="Q32" s="609"/>
      <c r="R32" s="609"/>
      <c r="S32" s="609"/>
      <c r="U32" s="450" t="s">
        <v>194</v>
      </c>
      <c r="V32" s="450"/>
      <c r="W32" s="450"/>
      <c r="X32" s="450"/>
      <c r="Y32" s="450"/>
      <c r="Z32" s="450"/>
      <c r="AA32" s="450"/>
      <c r="AB32" s="450"/>
      <c r="AC32" s="450"/>
      <c r="AD32" s="450"/>
      <c r="AE32" s="450"/>
      <c r="AF32" s="450"/>
      <c r="AG32" s="450"/>
      <c r="AH32" s="450"/>
      <c r="AI32" s="450"/>
      <c r="AJ32" s="450"/>
      <c r="AK32" s="450"/>
      <c r="AM32" s="450" t="s">
        <v>195</v>
      </c>
      <c r="AN32" s="450"/>
      <c r="AO32" s="450"/>
      <c r="AP32" s="450"/>
      <c r="AQ32" s="450"/>
      <c r="AR32" s="450"/>
      <c r="AS32" s="450"/>
      <c r="AT32" s="450"/>
      <c r="AU32" s="450"/>
      <c r="AV32" s="450"/>
      <c r="AW32" s="450"/>
      <c r="AX32" s="450"/>
      <c r="AY32" s="450"/>
      <c r="AZ32" s="450"/>
      <c r="BA32" s="450"/>
      <c r="BB32" s="450"/>
      <c r="BC32" s="450"/>
      <c r="BE32" s="450" t="s">
        <v>196</v>
      </c>
      <c r="BF32" s="450"/>
      <c r="BG32" s="450"/>
      <c r="BH32" s="450"/>
      <c r="BI32" s="450"/>
      <c r="BJ32" s="450"/>
      <c r="BK32" s="450"/>
      <c r="BL32" s="450"/>
      <c r="BM32" s="450"/>
      <c r="BN32" s="450"/>
      <c r="BO32" s="450"/>
      <c r="BP32" s="450"/>
      <c r="BQ32" s="450"/>
      <c r="BR32" s="450"/>
      <c r="BS32" s="450"/>
      <c r="BT32" s="450"/>
      <c r="BU32" s="450"/>
      <c r="BW32" s="450" t="s">
        <v>197</v>
      </c>
      <c r="BX32" s="450"/>
      <c r="BY32" s="450"/>
      <c r="BZ32" s="450"/>
      <c r="CA32" s="450"/>
      <c r="CB32" s="450"/>
      <c r="CC32" s="450"/>
      <c r="CD32" s="450"/>
      <c r="CE32" s="450"/>
      <c r="CF32" s="450"/>
      <c r="CG32" s="450"/>
      <c r="CH32" s="450"/>
      <c r="CI32" s="450"/>
      <c r="CJ32" s="450"/>
      <c r="CK32" s="450"/>
      <c r="CL32" s="450"/>
      <c r="CM32" s="450"/>
      <c r="CO32" s="450" t="s">
        <v>198</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199</v>
      </c>
      <c r="D33" s="470"/>
      <c r="E33" s="435" t="s">
        <v>200</v>
      </c>
      <c r="F33" s="435"/>
      <c r="G33" s="435"/>
      <c r="H33" s="435"/>
      <c r="I33" s="435"/>
      <c r="J33" s="435"/>
      <c r="K33" s="435"/>
      <c r="L33" s="435"/>
      <c r="M33" s="435"/>
      <c r="N33" s="435"/>
      <c r="O33" s="435"/>
      <c r="P33" s="435"/>
      <c r="Q33" s="435"/>
      <c r="R33" s="435"/>
      <c r="S33" s="435"/>
      <c r="T33" s="203"/>
      <c r="U33" s="470" t="s">
        <v>199</v>
      </c>
      <c r="V33" s="470"/>
      <c r="W33" s="435" t="s">
        <v>201</v>
      </c>
      <c r="X33" s="435"/>
      <c r="Y33" s="435"/>
      <c r="Z33" s="435"/>
      <c r="AA33" s="435"/>
      <c r="AB33" s="435"/>
      <c r="AC33" s="435"/>
      <c r="AD33" s="435"/>
      <c r="AE33" s="435"/>
      <c r="AF33" s="435"/>
      <c r="AG33" s="435"/>
      <c r="AH33" s="435"/>
      <c r="AI33" s="435"/>
      <c r="AJ33" s="435"/>
      <c r="AK33" s="435"/>
      <c r="AL33" s="203"/>
      <c r="AM33" s="470" t="s">
        <v>202</v>
      </c>
      <c r="AN33" s="470"/>
      <c r="AO33" s="435" t="s">
        <v>201</v>
      </c>
      <c r="AP33" s="435"/>
      <c r="AQ33" s="435"/>
      <c r="AR33" s="435"/>
      <c r="AS33" s="435"/>
      <c r="AT33" s="435"/>
      <c r="AU33" s="435"/>
      <c r="AV33" s="435"/>
      <c r="AW33" s="435"/>
      <c r="AX33" s="435"/>
      <c r="AY33" s="435"/>
      <c r="AZ33" s="435"/>
      <c r="BA33" s="435"/>
      <c r="BB33" s="435"/>
      <c r="BC33" s="435"/>
      <c r="BD33" s="204"/>
      <c r="BE33" s="435" t="s">
        <v>203</v>
      </c>
      <c r="BF33" s="435"/>
      <c r="BG33" s="435" t="s">
        <v>204</v>
      </c>
      <c r="BH33" s="435"/>
      <c r="BI33" s="435"/>
      <c r="BJ33" s="435"/>
      <c r="BK33" s="435"/>
      <c r="BL33" s="435"/>
      <c r="BM33" s="435"/>
      <c r="BN33" s="435"/>
      <c r="BO33" s="435"/>
      <c r="BP33" s="435"/>
      <c r="BQ33" s="435"/>
      <c r="BR33" s="435"/>
      <c r="BS33" s="435"/>
      <c r="BT33" s="435"/>
      <c r="BU33" s="435"/>
      <c r="BV33" s="204"/>
      <c r="BW33" s="470" t="s">
        <v>203</v>
      </c>
      <c r="BX33" s="470"/>
      <c r="BY33" s="435" t="s">
        <v>205</v>
      </c>
      <c r="BZ33" s="435"/>
      <c r="CA33" s="435"/>
      <c r="CB33" s="435"/>
      <c r="CC33" s="435"/>
      <c r="CD33" s="435"/>
      <c r="CE33" s="435"/>
      <c r="CF33" s="435"/>
      <c r="CG33" s="435"/>
      <c r="CH33" s="435"/>
      <c r="CI33" s="435"/>
      <c r="CJ33" s="435"/>
      <c r="CK33" s="435"/>
      <c r="CL33" s="435"/>
      <c r="CM33" s="435"/>
      <c r="CN33" s="203"/>
      <c r="CO33" s="470" t="s">
        <v>199</v>
      </c>
      <c r="CP33" s="470"/>
      <c r="CQ33" s="435" t="s">
        <v>206</v>
      </c>
      <c r="CR33" s="435"/>
      <c r="CS33" s="435"/>
      <c r="CT33" s="435"/>
      <c r="CU33" s="435"/>
      <c r="CV33" s="435"/>
      <c r="CW33" s="435"/>
      <c r="CX33" s="435"/>
      <c r="CY33" s="435"/>
      <c r="CZ33" s="435"/>
      <c r="DA33" s="435"/>
      <c r="DB33" s="435"/>
      <c r="DC33" s="435"/>
      <c r="DD33" s="435"/>
      <c r="DE33" s="435"/>
      <c r="DF33" s="203"/>
      <c r="DG33" s="635" t="s">
        <v>207</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病院事業会計</v>
      </c>
      <c r="AP34" s="637"/>
      <c r="AQ34" s="637"/>
      <c r="AR34" s="637"/>
      <c r="AS34" s="637"/>
      <c r="AT34" s="637"/>
      <c r="AU34" s="637"/>
      <c r="AV34" s="637"/>
      <c r="AW34" s="637"/>
      <c r="AX34" s="637"/>
      <c r="AY34" s="637"/>
      <c r="AZ34" s="637"/>
      <c r="BA34" s="637"/>
      <c r="BB34" s="637"/>
      <c r="BC34" s="637"/>
      <c r="BD34" s="178"/>
      <c r="BE34" s="636">
        <f>IF(BG34="","",MAX(C34:D43,U34:V43,AM34:AN43)+1)</f>
        <v>7</v>
      </c>
      <c r="BF34" s="636"/>
      <c r="BG34" s="637" t="str">
        <f>IF('各会計、関係団体の財政状況及び健全化判断比率'!B33="","",'各会計、関係団体の財政状況及び健全化判断比率'!B33)</f>
        <v>下水道事業特別会計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わたらい老人福祉施設組合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株式会社　みなみいせ商会</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6</v>
      </c>
      <c r="AN35" s="636"/>
      <c r="AO35" s="637" t="str">
        <f>IF('各会計、関係団体の財政状況及び健全化判断比率'!B32="","",'各会計、関係団体の財政状況及び健全化判断比率'!B32)</f>
        <v>水道事業会計</v>
      </c>
      <c r="AP35" s="637"/>
      <c r="AQ35" s="637"/>
      <c r="AR35" s="637"/>
      <c r="AS35" s="637"/>
      <c r="AT35" s="637"/>
      <c r="AU35" s="637"/>
      <c r="AV35" s="637"/>
      <c r="AW35" s="637"/>
      <c r="AX35" s="637"/>
      <c r="AY35" s="637"/>
      <c r="AZ35" s="637"/>
      <c r="BA35" s="637"/>
      <c r="BB35" s="637"/>
      <c r="BC35" s="637"/>
      <c r="BD35" s="178"/>
      <c r="BE35" s="636">
        <f t="shared" ref="BE35:BE43" si="1">IF(BG35="","",BE34+1)</f>
        <v>8</v>
      </c>
      <c r="BF35" s="636"/>
      <c r="BG35" s="637" t="str">
        <f>IF('各会計、関係団体の財政状況及び健全化判断比率'!B34="","",'各会計、関係団体の財政状況及び健全化判断比率'!B34)</f>
        <v>公共浄化槽事業特別会計</v>
      </c>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　うち一般会計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　うち特別会計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志摩広域行政組合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　うち一般会計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　うち特別会計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三重県市町総合事務組合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　うち一般会計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　うち特別会計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紀勢地区広域消防組合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610</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15" t="s">
        <v>575</v>
      </c>
      <c r="D34" s="1215"/>
      <c r="E34" s="1216"/>
      <c r="F34" s="32">
        <v>2.2200000000000002</v>
      </c>
      <c r="G34" s="33">
        <v>2.9</v>
      </c>
      <c r="H34" s="33">
        <v>2.77</v>
      </c>
      <c r="I34" s="33">
        <v>3.18</v>
      </c>
      <c r="J34" s="34">
        <v>6.39</v>
      </c>
      <c r="K34" s="22"/>
      <c r="L34" s="22"/>
      <c r="M34" s="22"/>
      <c r="N34" s="22"/>
      <c r="O34" s="22"/>
      <c r="P34" s="22"/>
    </row>
    <row r="35" spans="1:16" ht="39" customHeight="1" x14ac:dyDescent="0.2">
      <c r="A35" s="22"/>
      <c r="B35" s="35"/>
      <c r="C35" s="1209" t="s">
        <v>576</v>
      </c>
      <c r="D35" s="1210"/>
      <c r="E35" s="1211"/>
      <c r="F35" s="36">
        <v>2.2400000000000002</v>
      </c>
      <c r="G35" s="37">
        <v>2.42</v>
      </c>
      <c r="H35" s="37">
        <v>2.58</v>
      </c>
      <c r="I35" s="37">
        <v>3.08</v>
      </c>
      <c r="J35" s="38">
        <v>3.49</v>
      </c>
      <c r="K35" s="22"/>
      <c r="L35" s="22"/>
      <c r="M35" s="22"/>
      <c r="N35" s="22"/>
      <c r="O35" s="22"/>
      <c r="P35" s="22"/>
    </row>
    <row r="36" spans="1:16" ht="39" customHeight="1" x14ac:dyDescent="0.2">
      <c r="A36" s="22"/>
      <c r="B36" s="35"/>
      <c r="C36" s="1209" t="s">
        <v>577</v>
      </c>
      <c r="D36" s="1210"/>
      <c r="E36" s="1211"/>
      <c r="F36" s="36">
        <v>3.86</v>
      </c>
      <c r="G36" s="37">
        <v>4.13</v>
      </c>
      <c r="H36" s="37">
        <v>2.92</v>
      </c>
      <c r="I36" s="37">
        <v>2.5299999999999998</v>
      </c>
      <c r="J36" s="38">
        <v>3.25</v>
      </c>
      <c r="K36" s="22"/>
      <c r="L36" s="22"/>
      <c r="M36" s="22"/>
      <c r="N36" s="22"/>
      <c r="O36" s="22"/>
      <c r="P36" s="22"/>
    </row>
    <row r="37" spans="1:16" ht="39" customHeight="1" x14ac:dyDescent="0.2">
      <c r="A37" s="22"/>
      <c r="B37" s="35"/>
      <c r="C37" s="1209" t="s">
        <v>578</v>
      </c>
      <c r="D37" s="1210"/>
      <c r="E37" s="1211"/>
      <c r="F37" s="36">
        <v>0.91</v>
      </c>
      <c r="G37" s="37">
        <v>2.0499999999999998</v>
      </c>
      <c r="H37" s="37">
        <v>1.66</v>
      </c>
      <c r="I37" s="37">
        <v>1.36</v>
      </c>
      <c r="J37" s="38">
        <v>2</v>
      </c>
      <c r="K37" s="22"/>
      <c r="L37" s="22"/>
      <c r="M37" s="22"/>
      <c r="N37" s="22"/>
      <c r="O37" s="22"/>
      <c r="P37" s="22"/>
    </row>
    <row r="38" spans="1:16" ht="39" customHeight="1" x14ac:dyDescent="0.2">
      <c r="A38" s="22"/>
      <c r="B38" s="35"/>
      <c r="C38" s="1209" t="s">
        <v>579</v>
      </c>
      <c r="D38" s="1210"/>
      <c r="E38" s="1211"/>
      <c r="F38" s="36">
        <v>1.87</v>
      </c>
      <c r="G38" s="37">
        <v>0.49</v>
      </c>
      <c r="H38" s="37">
        <v>0.11</v>
      </c>
      <c r="I38" s="37">
        <v>0.73</v>
      </c>
      <c r="J38" s="38">
        <v>1.01</v>
      </c>
      <c r="K38" s="22"/>
      <c r="L38" s="22"/>
      <c r="M38" s="22"/>
      <c r="N38" s="22"/>
      <c r="O38" s="22"/>
      <c r="P38" s="22"/>
    </row>
    <row r="39" spans="1:16" ht="39" customHeight="1" x14ac:dyDescent="0.2">
      <c r="A39" s="22"/>
      <c r="B39" s="35"/>
      <c r="C39" s="1209" t="s">
        <v>580</v>
      </c>
      <c r="D39" s="1210"/>
      <c r="E39" s="1211"/>
      <c r="F39" s="36">
        <v>0.11</v>
      </c>
      <c r="G39" s="37">
        <v>0.06</v>
      </c>
      <c r="H39" s="37">
        <v>0.09</v>
      </c>
      <c r="I39" s="37">
        <v>0.16</v>
      </c>
      <c r="J39" s="38">
        <v>7.0000000000000007E-2</v>
      </c>
      <c r="K39" s="22"/>
      <c r="L39" s="22"/>
      <c r="M39" s="22"/>
      <c r="N39" s="22"/>
      <c r="O39" s="22"/>
      <c r="P39" s="22"/>
    </row>
    <row r="40" spans="1:16" ht="39" customHeight="1" x14ac:dyDescent="0.2">
      <c r="A40" s="22"/>
      <c r="B40" s="35"/>
      <c r="C40" s="1209" t="s">
        <v>581</v>
      </c>
      <c r="D40" s="1210"/>
      <c r="E40" s="1211"/>
      <c r="F40" s="36">
        <v>0</v>
      </c>
      <c r="G40" s="37">
        <v>0</v>
      </c>
      <c r="H40" s="37">
        <v>0</v>
      </c>
      <c r="I40" s="37">
        <v>0</v>
      </c>
      <c r="J40" s="38">
        <v>0</v>
      </c>
      <c r="K40" s="22"/>
      <c r="L40" s="22"/>
      <c r="M40" s="22"/>
      <c r="N40" s="22"/>
      <c r="O40" s="22"/>
      <c r="P40" s="22"/>
    </row>
    <row r="41" spans="1:16" ht="39" customHeight="1" x14ac:dyDescent="0.2">
      <c r="A41" s="22"/>
      <c r="B41" s="35"/>
      <c r="C41" s="1209" t="s">
        <v>582</v>
      </c>
      <c r="D41" s="1210"/>
      <c r="E41" s="1211"/>
      <c r="F41" s="36" t="s">
        <v>525</v>
      </c>
      <c r="G41" s="37" t="s">
        <v>525</v>
      </c>
      <c r="H41" s="37" t="s">
        <v>525</v>
      </c>
      <c r="I41" s="37" t="s">
        <v>525</v>
      </c>
      <c r="J41" s="38">
        <v>0</v>
      </c>
      <c r="K41" s="22"/>
      <c r="L41" s="22"/>
      <c r="M41" s="22"/>
      <c r="N41" s="22"/>
      <c r="O41" s="22"/>
      <c r="P41" s="22"/>
    </row>
    <row r="42" spans="1:16" ht="39" customHeight="1" x14ac:dyDescent="0.2">
      <c r="A42" s="22"/>
      <c r="B42" s="39"/>
      <c r="C42" s="1209" t="s">
        <v>583</v>
      </c>
      <c r="D42" s="1210"/>
      <c r="E42" s="1211"/>
      <c r="F42" s="36" t="s">
        <v>525</v>
      </c>
      <c r="G42" s="37" t="s">
        <v>525</v>
      </c>
      <c r="H42" s="37" t="s">
        <v>525</v>
      </c>
      <c r="I42" s="37" t="s">
        <v>525</v>
      </c>
      <c r="J42" s="38" t="s">
        <v>525</v>
      </c>
      <c r="K42" s="22"/>
      <c r="L42" s="22"/>
      <c r="M42" s="22"/>
      <c r="N42" s="22"/>
      <c r="O42" s="22"/>
      <c r="P42" s="22"/>
    </row>
    <row r="43" spans="1:16" ht="39" customHeight="1" thickBot="1" x14ac:dyDescent="0.25">
      <c r="A43" s="22"/>
      <c r="B43" s="40"/>
      <c r="C43" s="1212" t="s">
        <v>584</v>
      </c>
      <c r="D43" s="1213"/>
      <c r="E43" s="1214"/>
      <c r="F43" s="41">
        <v>0</v>
      </c>
      <c r="G43" s="42">
        <v>0</v>
      </c>
      <c r="H43" s="42">
        <v>0</v>
      </c>
      <c r="I43" s="42">
        <v>0</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pQLCYz9dVjE45sr0FNjD4gkuieZTFpRJ6SIvjN3SKvTkiErwzALGPc7QtYUqI84FzrsTzZybvZ4wHSGjC6Bg==" saltValue="9dexmLiustv8+bkIRs08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1133</v>
      </c>
      <c r="L45" s="60">
        <v>1107</v>
      </c>
      <c r="M45" s="60">
        <v>1173</v>
      </c>
      <c r="N45" s="60">
        <v>1237</v>
      </c>
      <c r="O45" s="61">
        <v>1356</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525</v>
      </c>
      <c r="L46" s="64" t="s">
        <v>525</v>
      </c>
      <c r="M46" s="64" t="s">
        <v>525</v>
      </c>
      <c r="N46" s="64" t="s">
        <v>525</v>
      </c>
      <c r="O46" s="65" t="s">
        <v>525</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525</v>
      </c>
      <c r="L47" s="64" t="s">
        <v>525</v>
      </c>
      <c r="M47" s="64" t="s">
        <v>525</v>
      </c>
      <c r="N47" s="64" t="s">
        <v>525</v>
      </c>
      <c r="O47" s="65" t="s">
        <v>525</v>
      </c>
      <c r="P47" s="48"/>
      <c r="Q47" s="48"/>
      <c r="R47" s="48"/>
      <c r="S47" s="48"/>
      <c r="T47" s="48"/>
      <c r="U47" s="48"/>
    </row>
    <row r="48" spans="1:21" ht="30.75" customHeight="1" x14ac:dyDescent="0.2">
      <c r="A48" s="48"/>
      <c r="B48" s="1219"/>
      <c r="C48" s="1220"/>
      <c r="D48" s="62"/>
      <c r="E48" s="1225" t="s">
        <v>15</v>
      </c>
      <c r="F48" s="1225"/>
      <c r="G48" s="1225"/>
      <c r="H48" s="1225"/>
      <c r="I48" s="1225"/>
      <c r="J48" s="1226"/>
      <c r="K48" s="63">
        <v>395</v>
      </c>
      <c r="L48" s="64">
        <v>405</v>
      </c>
      <c r="M48" s="64">
        <v>401</v>
      </c>
      <c r="N48" s="64">
        <v>394</v>
      </c>
      <c r="O48" s="65">
        <v>396</v>
      </c>
      <c r="P48" s="48"/>
      <c r="Q48" s="48"/>
      <c r="R48" s="48"/>
      <c r="S48" s="48"/>
      <c r="T48" s="48"/>
      <c r="U48" s="48"/>
    </row>
    <row r="49" spans="1:21" ht="30.75" customHeight="1" x14ac:dyDescent="0.2">
      <c r="A49" s="48"/>
      <c r="B49" s="1219"/>
      <c r="C49" s="1220"/>
      <c r="D49" s="62"/>
      <c r="E49" s="1225" t="s">
        <v>16</v>
      </c>
      <c r="F49" s="1225"/>
      <c r="G49" s="1225"/>
      <c r="H49" s="1225"/>
      <c r="I49" s="1225"/>
      <c r="J49" s="1226"/>
      <c r="K49" s="63">
        <v>62</v>
      </c>
      <c r="L49" s="64">
        <v>70</v>
      </c>
      <c r="M49" s="64">
        <v>68</v>
      </c>
      <c r="N49" s="64">
        <v>64</v>
      </c>
      <c r="O49" s="65">
        <v>35</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525</v>
      </c>
      <c r="L50" s="64" t="s">
        <v>525</v>
      </c>
      <c r="M50" s="64" t="s">
        <v>525</v>
      </c>
      <c r="N50" s="64" t="s">
        <v>525</v>
      </c>
      <c r="O50" s="65" t="s">
        <v>525</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525</v>
      </c>
      <c r="L51" s="64" t="s">
        <v>525</v>
      </c>
      <c r="M51" s="64" t="s">
        <v>525</v>
      </c>
      <c r="N51" s="64" t="s">
        <v>525</v>
      </c>
      <c r="O51" s="65" t="s">
        <v>525</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1126</v>
      </c>
      <c r="L52" s="64">
        <v>1127</v>
      </c>
      <c r="M52" s="64">
        <v>1149</v>
      </c>
      <c r="N52" s="64">
        <v>1173</v>
      </c>
      <c r="O52" s="65">
        <v>1227</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464</v>
      </c>
      <c r="L53" s="69">
        <v>455</v>
      </c>
      <c r="M53" s="69">
        <v>493</v>
      </c>
      <c r="N53" s="69">
        <v>522</v>
      </c>
      <c r="O53" s="70">
        <v>560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5">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233" t="s">
        <v>26</v>
      </c>
      <c r="C57" s="1234"/>
      <c r="D57" s="1237" t="s">
        <v>27</v>
      </c>
      <c r="E57" s="1238"/>
      <c r="F57" s="1238"/>
      <c r="G57" s="1238"/>
      <c r="H57" s="1238"/>
      <c r="I57" s="1238"/>
      <c r="J57" s="1239"/>
      <c r="K57" s="83"/>
      <c r="L57" s="84"/>
      <c r="M57" s="84"/>
      <c r="N57" s="84"/>
      <c r="O57" s="85"/>
    </row>
    <row r="58" spans="1:21" ht="31.5" customHeight="1" thickBot="1" x14ac:dyDescent="0.25">
      <c r="B58" s="1235"/>
      <c r="C58" s="1236"/>
      <c r="D58" s="1240" t="s">
        <v>28</v>
      </c>
      <c r="E58" s="1241"/>
      <c r="F58" s="1241"/>
      <c r="G58" s="1241"/>
      <c r="H58" s="1241"/>
      <c r="I58" s="1241"/>
      <c r="J58" s="1242"/>
      <c r="K58" s="86"/>
      <c r="L58" s="87"/>
      <c r="M58" s="87"/>
      <c r="N58" s="87"/>
      <c r="O58" s="88"/>
    </row>
    <row r="59" spans="1:21" ht="24" customHeight="1" x14ac:dyDescent="0.2">
      <c r="B59" s="89"/>
      <c r="C59" s="89"/>
      <c r="D59" s="90" t="s">
        <v>29</v>
      </c>
      <c r="E59" s="91"/>
      <c r="F59" s="91"/>
      <c r="G59" s="91"/>
      <c r="H59" s="91"/>
      <c r="I59" s="91"/>
      <c r="J59" s="91"/>
      <c r="K59" s="91"/>
      <c r="L59" s="91"/>
      <c r="M59" s="91"/>
      <c r="N59" s="91"/>
      <c r="O59" s="91"/>
    </row>
    <row r="60" spans="1:21" ht="24" customHeight="1" x14ac:dyDescent="0.2">
      <c r="B60" s="92"/>
      <c r="C60" s="92"/>
      <c r="D60" s="90" t="s">
        <v>30</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WAsAkL5gi1IJpU3PW/W7tJj2S115kx32Yhw/GG9CDiZn3ml2I6g9nbu1eNdiS9DsQJwks8cjfe4UBdwILjwHQ==" saltValue="22TR8CtahV6CJxVY7qMB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566</v>
      </c>
      <c r="J40" s="100" t="s">
        <v>567</v>
      </c>
      <c r="K40" s="100" t="s">
        <v>568</v>
      </c>
      <c r="L40" s="100" t="s">
        <v>569</v>
      </c>
      <c r="M40" s="101" t="s">
        <v>570</v>
      </c>
    </row>
    <row r="41" spans="2:13" ht="27.75" customHeight="1" x14ac:dyDescent="0.2">
      <c r="B41" s="1243" t="s">
        <v>31</v>
      </c>
      <c r="C41" s="1244"/>
      <c r="D41" s="102"/>
      <c r="E41" s="1249" t="s">
        <v>32</v>
      </c>
      <c r="F41" s="1249"/>
      <c r="G41" s="1249"/>
      <c r="H41" s="1250"/>
      <c r="I41" s="351">
        <v>12790</v>
      </c>
      <c r="J41" s="352">
        <v>12435</v>
      </c>
      <c r="K41" s="352">
        <v>12499</v>
      </c>
      <c r="L41" s="352">
        <v>12635</v>
      </c>
      <c r="M41" s="353">
        <v>12629</v>
      </c>
    </row>
    <row r="42" spans="2:13" ht="27.75" customHeight="1" x14ac:dyDescent="0.2">
      <c r="B42" s="1245"/>
      <c r="C42" s="1246"/>
      <c r="D42" s="103"/>
      <c r="E42" s="1251" t="s">
        <v>33</v>
      </c>
      <c r="F42" s="1251"/>
      <c r="G42" s="1251"/>
      <c r="H42" s="1252"/>
      <c r="I42" s="354" t="s">
        <v>525</v>
      </c>
      <c r="J42" s="355" t="s">
        <v>525</v>
      </c>
      <c r="K42" s="355" t="s">
        <v>525</v>
      </c>
      <c r="L42" s="355" t="s">
        <v>525</v>
      </c>
      <c r="M42" s="356" t="s">
        <v>525</v>
      </c>
    </row>
    <row r="43" spans="2:13" ht="27.75" customHeight="1" x14ac:dyDescent="0.2">
      <c r="B43" s="1245"/>
      <c r="C43" s="1246"/>
      <c r="D43" s="103"/>
      <c r="E43" s="1251" t="s">
        <v>34</v>
      </c>
      <c r="F43" s="1251"/>
      <c r="G43" s="1251"/>
      <c r="H43" s="1252"/>
      <c r="I43" s="354">
        <v>3783</v>
      </c>
      <c r="J43" s="355">
        <v>4284</v>
      </c>
      <c r="K43" s="355">
        <v>5267</v>
      </c>
      <c r="L43" s="355">
        <v>5004</v>
      </c>
      <c r="M43" s="356">
        <v>4843</v>
      </c>
    </row>
    <row r="44" spans="2:13" ht="27.75" customHeight="1" x14ac:dyDescent="0.2">
      <c r="B44" s="1245"/>
      <c r="C44" s="1246"/>
      <c r="D44" s="103"/>
      <c r="E44" s="1251" t="s">
        <v>35</v>
      </c>
      <c r="F44" s="1251"/>
      <c r="G44" s="1251"/>
      <c r="H44" s="1252"/>
      <c r="I44" s="354">
        <v>668</v>
      </c>
      <c r="J44" s="355">
        <v>599</v>
      </c>
      <c r="K44" s="355">
        <v>539</v>
      </c>
      <c r="L44" s="355">
        <v>485</v>
      </c>
      <c r="M44" s="356">
        <v>444</v>
      </c>
    </row>
    <row r="45" spans="2:13" ht="27.75" customHeight="1" x14ac:dyDescent="0.2">
      <c r="B45" s="1245"/>
      <c r="C45" s="1246"/>
      <c r="D45" s="103"/>
      <c r="E45" s="1251" t="s">
        <v>36</v>
      </c>
      <c r="F45" s="1251"/>
      <c r="G45" s="1251"/>
      <c r="H45" s="1252"/>
      <c r="I45" s="354">
        <v>2074</v>
      </c>
      <c r="J45" s="355">
        <v>1976</v>
      </c>
      <c r="K45" s="355">
        <v>1912</v>
      </c>
      <c r="L45" s="355">
        <v>1865</v>
      </c>
      <c r="M45" s="356">
        <v>1823</v>
      </c>
    </row>
    <row r="46" spans="2:13" ht="27.75" customHeight="1" x14ac:dyDescent="0.2">
      <c r="B46" s="1245"/>
      <c r="C46" s="1246"/>
      <c r="D46" s="104"/>
      <c r="E46" s="1251" t="s">
        <v>37</v>
      </c>
      <c r="F46" s="1251"/>
      <c r="G46" s="1251"/>
      <c r="H46" s="1252"/>
      <c r="I46" s="354" t="s">
        <v>525</v>
      </c>
      <c r="J46" s="355" t="s">
        <v>525</v>
      </c>
      <c r="K46" s="355" t="s">
        <v>525</v>
      </c>
      <c r="L46" s="355" t="s">
        <v>525</v>
      </c>
      <c r="M46" s="356" t="s">
        <v>525</v>
      </c>
    </row>
    <row r="47" spans="2:13" ht="27.75" customHeight="1" x14ac:dyDescent="0.2">
      <c r="B47" s="1245"/>
      <c r="C47" s="1246"/>
      <c r="D47" s="105"/>
      <c r="E47" s="1253" t="s">
        <v>38</v>
      </c>
      <c r="F47" s="1254"/>
      <c r="G47" s="1254"/>
      <c r="H47" s="1255"/>
      <c r="I47" s="354" t="s">
        <v>525</v>
      </c>
      <c r="J47" s="355" t="s">
        <v>525</v>
      </c>
      <c r="K47" s="355" t="s">
        <v>525</v>
      </c>
      <c r="L47" s="355" t="s">
        <v>525</v>
      </c>
      <c r="M47" s="356" t="s">
        <v>525</v>
      </c>
    </row>
    <row r="48" spans="2:13" ht="27.75" customHeight="1" x14ac:dyDescent="0.2">
      <c r="B48" s="1245"/>
      <c r="C48" s="1246"/>
      <c r="D48" s="103"/>
      <c r="E48" s="1251" t="s">
        <v>39</v>
      </c>
      <c r="F48" s="1251"/>
      <c r="G48" s="1251"/>
      <c r="H48" s="1252"/>
      <c r="I48" s="354" t="s">
        <v>525</v>
      </c>
      <c r="J48" s="355" t="s">
        <v>525</v>
      </c>
      <c r="K48" s="355" t="s">
        <v>525</v>
      </c>
      <c r="L48" s="355" t="s">
        <v>525</v>
      </c>
      <c r="M48" s="356" t="s">
        <v>525</v>
      </c>
    </row>
    <row r="49" spans="2:13" ht="27.75" customHeight="1" x14ac:dyDescent="0.2">
      <c r="B49" s="1247"/>
      <c r="C49" s="1248"/>
      <c r="D49" s="103"/>
      <c r="E49" s="1251" t="s">
        <v>40</v>
      </c>
      <c r="F49" s="1251"/>
      <c r="G49" s="1251"/>
      <c r="H49" s="1252"/>
      <c r="I49" s="354" t="s">
        <v>525</v>
      </c>
      <c r="J49" s="355" t="s">
        <v>525</v>
      </c>
      <c r="K49" s="355" t="s">
        <v>525</v>
      </c>
      <c r="L49" s="355" t="s">
        <v>525</v>
      </c>
      <c r="M49" s="356" t="s">
        <v>525</v>
      </c>
    </row>
    <row r="50" spans="2:13" ht="27.75" customHeight="1" x14ac:dyDescent="0.2">
      <c r="B50" s="1256" t="s">
        <v>41</v>
      </c>
      <c r="C50" s="1257"/>
      <c r="D50" s="106"/>
      <c r="E50" s="1251" t="s">
        <v>42</v>
      </c>
      <c r="F50" s="1251"/>
      <c r="G50" s="1251"/>
      <c r="H50" s="1252"/>
      <c r="I50" s="354">
        <v>5129</v>
      </c>
      <c r="J50" s="355">
        <v>4715</v>
      </c>
      <c r="K50" s="355">
        <v>4598</v>
      </c>
      <c r="L50" s="355">
        <v>4213</v>
      </c>
      <c r="M50" s="356">
        <v>4633</v>
      </c>
    </row>
    <row r="51" spans="2:13" ht="27.75" customHeight="1" x14ac:dyDescent="0.2">
      <c r="B51" s="1245"/>
      <c r="C51" s="1246"/>
      <c r="D51" s="103"/>
      <c r="E51" s="1251" t="s">
        <v>43</v>
      </c>
      <c r="F51" s="1251"/>
      <c r="G51" s="1251"/>
      <c r="H51" s="1252"/>
      <c r="I51" s="354">
        <v>107</v>
      </c>
      <c r="J51" s="355">
        <v>120</v>
      </c>
      <c r="K51" s="355">
        <v>124</v>
      </c>
      <c r="L51" s="355">
        <v>159</v>
      </c>
      <c r="M51" s="356">
        <v>144</v>
      </c>
    </row>
    <row r="52" spans="2:13" ht="27.75" customHeight="1" x14ac:dyDescent="0.2">
      <c r="B52" s="1247"/>
      <c r="C52" s="1248"/>
      <c r="D52" s="103"/>
      <c r="E52" s="1251" t="s">
        <v>44</v>
      </c>
      <c r="F52" s="1251"/>
      <c r="G52" s="1251"/>
      <c r="H52" s="1252"/>
      <c r="I52" s="354">
        <v>11847</v>
      </c>
      <c r="J52" s="355">
        <v>11985</v>
      </c>
      <c r="K52" s="355">
        <v>12358</v>
      </c>
      <c r="L52" s="355">
        <v>12219</v>
      </c>
      <c r="M52" s="356">
        <v>12108</v>
      </c>
    </row>
    <row r="53" spans="2:13" ht="27.75" customHeight="1" thickBot="1" x14ac:dyDescent="0.25">
      <c r="B53" s="1258" t="s">
        <v>45</v>
      </c>
      <c r="C53" s="1259"/>
      <c r="D53" s="107"/>
      <c r="E53" s="1260" t="s">
        <v>46</v>
      </c>
      <c r="F53" s="1260"/>
      <c r="G53" s="1260"/>
      <c r="H53" s="1261"/>
      <c r="I53" s="357">
        <v>2231</v>
      </c>
      <c r="J53" s="358">
        <v>2473</v>
      </c>
      <c r="K53" s="358">
        <v>3137</v>
      </c>
      <c r="L53" s="358">
        <v>3399</v>
      </c>
      <c r="M53" s="359">
        <v>2853</v>
      </c>
    </row>
    <row r="54" spans="2:13" ht="27.75" customHeight="1" x14ac:dyDescent="0.2">
      <c r="B54" s="108" t="s">
        <v>47</v>
      </c>
      <c r="C54" s="109"/>
      <c r="D54" s="109"/>
      <c r="E54" s="110"/>
      <c r="F54" s="110"/>
      <c r="G54" s="110"/>
      <c r="H54" s="110"/>
      <c r="I54" s="111"/>
      <c r="J54" s="111"/>
      <c r="K54" s="111"/>
      <c r="L54" s="111"/>
      <c r="M54" s="111"/>
    </row>
    <row r="55" spans="2:13" ht="13.2" x14ac:dyDescent="0.2"/>
  </sheetData>
  <sheetProtection algorithmName="SHA-512" hashValue="l8s4qtqHp2xOujehisnj/+LuJL7SP2PGFtm9eWPRtgpyOl6PlSyjLGhU9OrCtlD/DWHorDC9l3LInlp2f3EAug==" saltValue="Gfw7T5Z0uLrpbUP6LqKP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48</v>
      </c>
    </row>
    <row r="54" spans="2:8" ht="29.25" customHeight="1" thickBot="1" x14ac:dyDescent="0.3">
      <c r="B54" s="113" t="s">
        <v>1</v>
      </c>
      <c r="C54" s="114"/>
      <c r="D54" s="114"/>
      <c r="E54" s="115" t="s">
        <v>2</v>
      </c>
      <c r="F54" s="116" t="s">
        <v>568</v>
      </c>
      <c r="G54" s="116" t="s">
        <v>569</v>
      </c>
      <c r="H54" s="117" t="s">
        <v>570</v>
      </c>
    </row>
    <row r="55" spans="2:8" ht="52.5" customHeight="1" x14ac:dyDescent="0.2">
      <c r="B55" s="118"/>
      <c r="C55" s="1270" t="s">
        <v>49</v>
      </c>
      <c r="D55" s="1270"/>
      <c r="E55" s="1271"/>
      <c r="F55" s="119">
        <v>1695</v>
      </c>
      <c r="G55" s="119">
        <v>1420</v>
      </c>
      <c r="H55" s="120">
        <v>1805</v>
      </c>
    </row>
    <row r="56" spans="2:8" ht="52.5" customHeight="1" x14ac:dyDescent="0.2">
      <c r="B56" s="121"/>
      <c r="C56" s="1272" t="s">
        <v>50</v>
      </c>
      <c r="D56" s="1272"/>
      <c r="E56" s="1273"/>
      <c r="F56" s="122">
        <v>1971</v>
      </c>
      <c r="G56" s="122">
        <v>1889</v>
      </c>
      <c r="H56" s="123">
        <v>1985</v>
      </c>
    </row>
    <row r="57" spans="2:8" ht="53.25" customHeight="1" x14ac:dyDescent="0.2">
      <c r="B57" s="121"/>
      <c r="C57" s="1274" t="s">
        <v>51</v>
      </c>
      <c r="D57" s="1274"/>
      <c r="E57" s="1275"/>
      <c r="F57" s="124">
        <v>1851</v>
      </c>
      <c r="G57" s="124">
        <v>1742</v>
      </c>
      <c r="H57" s="125">
        <v>1563</v>
      </c>
    </row>
    <row r="58" spans="2:8" ht="45.75" customHeight="1" x14ac:dyDescent="0.2">
      <c r="B58" s="126"/>
      <c r="C58" s="1262" t="s">
        <v>602</v>
      </c>
      <c r="D58" s="1263"/>
      <c r="E58" s="1264"/>
      <c r="F58" s="127">
        <v>1028</v>
      </c>
      <c r="G58" s="127">
        <v>899</v>
      </c>
      <c r="H58" s="128">
        <v>797</v>
      </c>
    </row>
    <row r="59" spans="2:8" ht="45.75" customHeight="1" x14ac:dyDescent="0.2">
      <c r="B59" s="126"/>
      <c r="C59" s="1262" t="s">
        <v>603</v>
      </c>
      <c r="D59" s="1263"/>
      <c r="E59" s="1264"/>
      <c r="F59" s="127">
        <v>256</v>
      </c>
      <c r="G59" s="127">
        <v>256</v>
      </c>
      <c r="H59" s="128">
        <v>256</v>
      </c>
    </row>
    <row r="60" spans="2:8" ht="45.75" customHeight="1" x14ac:dyDescent="0.2">
      <c r="B60" s="126"/>
      <c r="C60" s="1262" t="s">
        <v>604</v>
      </c>
      <c r="D60" s="1263"/>
      <c r="E60" s="1264"/>
      <c r="F60" s="127">
        <v>191</v>
      </c>
      <c r="G60" s="127">
        <v>191</v>
      </c>
      <c r="H60" s="128">
        <v>191</v>
      </c>
    </row>
    <row r="61" spans="2:8" ht="45.75" customHeight="1" x14ac:dyDescent="0.2">
      <c r="B61" s="126"/>
      <c r="C61" s="1262" t="s">
        <v>605</v>
      </c>
      <c r="D61" s="1263"/>
      <c r="E61" s="1264"/>
      <c r="F61" s="127">
        <v>51</v>
      </c>
      <c r="G61" s="127">
        <v>95</v>
      </c>
      <c r="H61" s="128">
        <v>95</v>
      </c>
    </row>
    <row r="62" spans="2:8" ht="45.75" customHeight="1" thickBot="1" x14ac:dyDescent="0.25">
      <c r="B62" s="129"/>
      <c r="C62" s="1265" t="s">
        <v>606</v>
      </c>
      <c r="D62" s="1266"/>
      <c r="E62" s="1267"/>
      <c r="F62" s="130">
        <v>70</v>
      </c>
      <c r="G62" s="130">
        <v>70</v>
      </c>
      <c r="H62" s="131">
        <v>70</v>
      </c>
    </row>
    <row r="63" spans="2:8" ht="52.5" customHeight="1" thickBot="1" x14ac:dyDescent="0.25">
      <c r="B63" s="132"/>
      <c r="C63" s="1268" t="s">
        <v>52</v>
      </c>
      <c r="D63" s="1268"/>
      <c r="E63" s="1269"/>
      <c r="F63" s="133">
        <v>5517</v>
      </c>
      <c r="G63" s="133">
        <v>5050</v>
      </c>
      <c r="H63" s="134">
        <v>5353</v>
      </c>
    </row>
    <row r="64" spans="2:8" ht="13.2" x14ac:dyDescent="0.2"/>
  </sheetData>
  <sheetProtection algorithmName="SHA-512" hashValue="2FQjDfMOa/xD2leEO6DMPEPiGsLV7FMpUVKU2uVXrlugunzYnG7N7WXX56VmI3z8HK1Mi1HymeGejBqh4iV94A==" saltValue="hFn++pNYBvTLgRoufGJY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613</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614</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566</v>
      </c>
      <c r="BQ50" s="1289"/>
      <c r="BR50" s="1289"/>
      <c r="BS50" s="1289"/>
      <c r="BT50" s="1289"/>
      <c r="BU50" s="1289"/>
      <c r="BV50" s="1289"/>
      <c r="BW50" s="1289"/>
      <c r="BX50" s="1289" t="s">
        <v>567</v>
      </c>
      <c r="BY50" s="1289"/>
      <c r="BZ50" s="1289"/>
      <c r="CA50" s="1289"/>
      <c r="CB50" s="1289"/>
      <c r="CC50" s="1289"/>
      <c r="CD50" s="1289"/>
      <c r="CE50" s="1289"/>
      <c r="CF50" s="1289" t="s">
        <v>568</v>
      </c>
      <c r="CG50" s="1289"/>
      <c r="CH50" s="1289"/>
      <c r="CI50" s="1289"/>
      <c r="CJ50" s="1289"/>
      <c r="CK50" s="1289"/>
      <c r="CL50" s="1289"/>
      <c r="CM50" s="1289"/>
      <c r="CN50" s="1289" t="s">
        <v>569</v>
      </c>
      <c r="CO50" s="1289"/>
      <c r="CP50" s="1289"/>
      <c r="CQ50" s="1289"/>
      <c r="CR50" s="1289"/>
      <c r="CS50" s="1289"/>
      <c r="CT50" s="1289"/>
      <c r="CU50" s="1289"/>
      <c r="CV50" s="1289" t="s">
        <v>570</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615</v>
      </c>
      <c r="AO51" s="1292"/>
      <c r="AP51" s="1292"/>
      <c r="AQ51" s="1292"/>
      <c r="AR51" s="1292"/>
      <c r="AS51" s="1292"/>
      <c r="AT51" s="1292"/>
      <c r="AU51" s="1292"/>
      <c r="AV51" s="1292"/>
      <c r="AW51" s="1292"/>
      <c r="AX51" s="1292"/>
      <c r="AY51" s="1292"/>
      <c r="AZ51" s="1292"/>
      <c r="BA51" s="1292"/>
      <c r="BB51" s="1292" t="s">
        <v>616</v>
      </c>
      <c r="BC51" s="1292"/>
      <c r="BD51" s="1292"/>
      <c r="BE51" s="1292"/>
      <c r="BF51" s="1292"/>
      <c r="BG51" s="1292"/>
      <c r="BH51" s="1292"/>
      <c r="BI51" s="1292"/>
      <c r="BJ51" s="1292"/>
      <c r="BK51" s="1292"/>
      <c r="BL51" s="1292"/>
      <c r="BM51" s="1292"/>
      <c r="BN51" s="1292"/>
      <c r="BO51" s="1292"/>
      <c r="BP51" s="1290">
        <v>47.2</v>
      </c>
      <c r="BQ51" s="1290"/>
      <c r="BR51" s="1290"/>
      <c r="BS51" s="1290"/>
      <c r="BT51" s="1290"/>
      <c r="BU51" s="1290"/>
      <c r="BV51" s="1290"/>
      <c r="BW51" s="1290"/>
      <c r="BX51" s="1290">
        <v>52.4</v>
      </c>
      <c r="BY51" s="1290"/>
      <c r="BZ51" s="1290"/>
      <c r="CA51" s="1290"/>
      <c r="CB51" s="1290"/>
      <c r="CC51" s="1290"/>
      <c r="CD51" s="1290"/>
      <c r="CE51" s="1290"/>
      <c r="CF51" s="1290">
        <v>66.900000000000006</v>
      </c>
      <c r="CG51" s="1290"/>
      <c r="CH51" s="1290"/>
      <c r="CI51" s="1290"/>
      <c r="CJ51" s="1290"/>
      <c r="CK51" s="1290"/>
      <c r="CL51" s="1290"/>
      <c r="CM51" s="1290"/>
      <c r="CN51" s="1290">
        <v>69.5</v>
      </c>
      <c r="CO51" s="1290"/>
      <c r="CP51" s="1290"/>
      <c r="CQ51" s="1290"/>
      <c r="CR51" s="1290"/>
      <c r="CS51" s="1290"/>
      <c r="CT51" s="1290"/>
      <c r="CU51" s="1290"/>
      <c r="CV51" s="1290">
        <v>54.9</v>
      </c>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617</v>
      </c>
      <c r="BC53" s="1292"/>
      <c r="BD53" s="1292"/>
      <c r="BE53" s="1292"/>
      <c r="BF53" s="1292"/>
      <c r="BG53" s="1292"/>
      <c r="BH53" s="1292"/>
      <c r="BI53" s="1292"/>
      <c r="BJ53" s="1292"/>
      <c r="BK53" s="1292"/>
      <c r="BL53" s="1292"/>
      <c r="BM53" s="1292"/>
      <c r="BN53" s="1292"/>
      <c r="BO53" s="1292"/>
      <c r="BP53" s="1290">
        <v>60.1</v>
      </c>
      <c r="BQ53" s="1290"/>
      <c r="BR53" s="1290"/>
      <c r="BS53" s="1290"/>
      <c r="BT53" s="1290"/>
      <c r="BU53" s="1290"/>
      <c r="BV53" s="1290"/>
      <c r="BW53" s="1290"/>
      <c r="BX53" s="1290">
        <v>61.7</v>
      </c>
      <c r="BY53" s="1290"/>
      <c r="BZ53" s="1290"/>
      <c r="CA53" s="1290"/>
      <c r="CB53" s="1290"/>
      <c r="CC53" s="1290"/>
      <c r="CD53" s="1290"/>
      <c r="CE53" s="1290"/>
      <c r="CF53" s="1290">
        <v>62.8</v>
      </c>
      <c r="CG53" s="1290"/>
      <c r="CH53" s="1290"/>
      <c r="CI53" s="1290"/>
      <c r="CJ53" s="1290"/>
      <c r="CK53" s="1290"/>
      <c r="CL53" s="1290"/>
      <c r="CM53" s="1290"/>
      <c r="CN53" s="1290">
        <v>63.5</v>
      </c>
      <c r="CO53" s="1290"/>
      <c r="CP53" s="1290"/>
      <c r="CQ53" s="1290"/>
      <c r="CR53" s="1290"/>
      <c r="CS53" s="1290"/>
      <c r="CT53" s="1290"/>
      <c r="CU53" s="1290"/>
      <c r="CV53" s="1290">
        <v>64.3</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618</v>
      </c>
      <c r="AO55" s="1289"/>
      <c r="AP55" s="1289"/>
      <c r="AQ55" s="1289"/>
      <c r="AR55" s="1289"/>
      <c r="AS55" s="1289"/>
      <c r="AT55" s="1289"/>
      <c r="AU55" s="1289"/>
      <c r="AV55" s="1289"/>
      <c r="AW55" s="1289"/>
      <c r="AX55" s="1289"/>
      <c r="AY55" s="1289"/>
      <c r="AZ55" s="1289"/>
      <c r="BA55" s="1289"/>
      <c r="BB55" s="1292" t="s">
        <v>616</v>
      </c>
      <c r="BC55" s="1292"/>
      <c r="BD55" s="1292"/>
      <c r="BE55" s="1292"/>
      <c r="BF55" s="1292"/>
      <c r="BG55" s="1292"/>
      <c r="BH55" s="1292"/>
      <c r="BI55" s="1292"/>
      <c r="BJ55" s="1292"/>
      <c r="BK55" s="1292"/>
      <c r="BL55" s="1292"/>
      <c r="BM55" s="1292"/>
      <c r="BN55" s="1292"/>
      <c r="BO55" s="1292"/>
      <c r="BP55" s="1290">
        <v>46.8</v>
      </c>
      <c r="BQ55" s="1290"/>
      <c r="BR55" s="1290"/>
      <c r="BS55" s="1290"/>
      <c r="BT55" s="1290"/>
      <c r="BU55" s="1290"/>
      <c r="BV55" s="1290"/>
      <c r="BW55" s="1290"/>
      <c r="BX55" s="1290">
        <v>48.4</v>
      </c>
      <c r="BY55" s="1290"/>
      <c r="BZ55" s="1290"/>
      <c r="CA55" s="1290"/>
      <c r="CB55" s="1290"/>
      <c r="CC55" s="1290"/>
      <c r="CD55" s="1290"/>
      <c r="CE55" s="1290"/>
      <c r="CF55" s="1290">
        <v>43</v>
      </c>
      <c r="CG55" s="1290"/>
      <c r="CH55" s="1290"/>
      <c r="CI55" s="1290"/>
      <c r="CJ55" s="1290"/>
      <c r="CK55" s="1290"/>
      <c r="CL55" s="1290"/>
      <c r="CM55" s="1290"/>
      <c r="CN55" s="1290">
        <v>32.4</v>
      </c>
      <c r="CO55" s="1290"/>
      <c r="CP55" s="1290"/>
      <c r="CQ55" s="1290"/>
      <c r="CR55" s="1290"/>
      <c r="CS55" s="1290"/>
      <c r="CT55" s="1290"/>
      <c r="CU55" s="1290"/>
      <c r="CV55" s="1290">
        <v>20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617</v>
      </c>
      <c r="BC57" s="1292"/>
      <c r="BD57" s="1292"/>
      <c r="BE57" s="1292"/>
      <c r="BF57" s="1292"/>
      <c r="BG57" s="1292"/>
      <c r="BH57" s="1292"/>
      <c r="BI57" s="1292"/>
      <c r="BJ57" s="1292"/>
      <c r="BK57" s="1292"/>
      <c r="BL57" s="1292"/>
      <c r="BM57" s="1292"/>
      <c r="BN57" s="1292"/>
      <c r="BO57" s="1292"/>
      <c r="BP57" s="1290">
        <v>61.7</v>
      </c>
      <c r="BQ57" s="1290"/>
      <c r="BR57" s="1290"/>
      <c r="BS57" s="1290"/>
      <c r="BT57" s="1290"/>
      <c r="BU57" s="1290"/>
      <c r="BV57" s="1290"/>
      <c r="BW57" s="1290"/>
      <c r="BX57" s="1290">
        <v>61.8</v>
      </c>
      <c r="BY57" s="1290"/>
      <c r="BZ57" s="1290"/>
      <c r="CA57" s="1290"/>
      <c r="CB57" s="1290"/>
      <c r="CC57" s="1290"/>
      <c r="CD57" s="1290"/>
      <c r="CE57" s="1290"/>
      <c r="CF57" s="1290">
        <v>62.8</v>
      </c>
      <c r="CG57" s="1290"/>
      <c r="CH57" s="1290"/>
      <c r="CI57" s="1290"/>
      <c r="CJ57" s="1290"/>
      <c r="CK57" s="1290"/>
      <c r="CL57" s="1290"/>
      <c r="CM57" s="1290"/>
      <c r="CN57" s="1290">
        <v>64.2</v>
      </c>
      <c r="CO57" s="1290"/>
      <c r="CP57" s="1290"/>
      <c r="CQ57" s="1290"/>
      <c r="CR57" s="1290"/>
      <c r="CS57" s="1290"/>
      <c r="CT57" s="1290"/>
      <c r="CU57" s="1290"/>
      <c r="CV57" s="1290">
        <v>67</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619</v>
      </c>
    </row>
    <row r="64" spans="1:109" ht="13.2" x14ac:dyDescent="0.2">
      <c r="B64" s="375"/>
      <c r="G64" s="382"/>
      <c r="I64" s="395"/>
      <c r="J64" s="395"/>
      <c r="K64" s="395"/>
      <c r="L64" s="395"/>
      <c r="M64" s="395"/>
      <c r="N64" s="396"/>
      <c r="AM64" s="382"/>
      <c r="AN64" s="382" t="s">
        <v>612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620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614</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566</v>
      </c>
      <c r="BQ72" s="1289"/>
      <c r="BR72" s="1289"/>
      <c r="BS72" s="1289"/>
      <c r="BT72" s="1289"/>
      <c r="BU72" s="1289"/>
      <c r="BV72" s="1289"/>
      <c r="BW72" s="1289"/>
      <c r="BX72" s="1289" t="s">
        <v>567</v>
      </c>
      <c r="BY72" s="1289"/>
      <c r="BZ72" s="1289"/>
      <c r="CA72" s="1289"/>
      <c r="CB72" s="1289"/>
      <c r="CC72" s="1289"/>
      <c r="CD72" s="1289"/>
      <c r="CE72" s="1289"/>
      <c r="CF72" s="1289" t="s">
        <v>568</v>
      </c>
      <c r="CG72" s="1289"/>
      <c r="CH72" s="1289"/>
      <c r="CI72" s="1289"/>
      <c r="CJ72" s="1289"/>
      <c r="CK72" s="1289"/>
      <c r="CL72" s="1289"/>
      <c r="CM72" s="1289"/>
      <c r="CN72" s="1289" t="s">
        <v>569</v>
      </c>
      <c r="CO72" s="1289"/>
      <c r="CP72" s="1289"/>
      <c r="CQ72" s="1289"/>
      <c r="CR72" s="1289"/>
      <c r="CS72" s="1289"/>
      <c r="CT72" s="1289"/>
      <c r="CU72" s="1289"/>
      <c r="CV72" s="1289" t="s">
        <v>570</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615</v>
      </c>
      <c r="AO73" s="1292"/>
      <c r="AP73" s="1292"/>
      <c r="AQ73" s="1292"/>
      <c r="AR73" s="1292"/>
      <c r="AS73" s="1292"/>
      <c r="AT73" s="1292"/>
      <c r="AU73" s="1292"/>
      <c r="AV73" s="1292"/>
      <c r="AW73" s="1292"/>
      <c r="AX73" s="1292"/>
      <c r="AY73" s="1292"/>
      <c r="AZ73" s="1292"/>
      <c r="BA73" s="1292"/>
      <c r="BB73" s="1292" t="s">
        <v>616</v>
      </c>
      <c r="BC73" s="1292"/>
      <c r="BD73" s="1292"/>
      <c r="BE73" s="1292"/>
      <c r="BF73" s="1292"/>
      <c r="BG73" s="1292"/>
      <c r="BH73" s="1292"/>
      <c r="BI73" s="1292"/>
      <c r="BJ73" s="1292"/>
      <c r="BK73" s="1292"/>
      <c r="BL73" s="1292"/>
      <c r="BM73" s="1292"/>
      <c r="BN73" s="1292"/>
      <c r="BO73" s="1292"/>
      <c r="BP73" s="1290">
        <v>47.2</v>
      </c>
      <c r="BQ73" s="1290"/>
      <c r="BR73" s="1290"/>
      <c r="BS73" s="1290"/>
      <c r="BT73" s="1290"/>
      <c r="BU73" s="1290"/>
      <c r="BV73" s="1290"/>
      <c r="BW73" s="1290"/>
      <c r="BX73" s="1290">
        <v>52.4</v>
      </c>
      <c r="BY73" s="1290"/>
      <c r="BZ73" s="1290"/>
      <c r="CA73" s="1290"/>
      <c r="CB73" s="1290"/>
      <c r="CC73" s="1290"/>
      <c r="CD73" s="1290"/>
      <c r="CE73" s="1290"/>
      <c r="CF73" s="1290">
        <v>66.900000000000006</v>
      </c>
      <c r="CG73" s="1290"/>
      <c r="CH73" s="1290"/>
      <c r="CI73" s="1290"/>
      <c r="CJ73" s="1290"/>
      <c r="CK73" s="1290"/>
      <c r="CL73" s="1290"/>
      <c r="CM73" s="1290"/>
      <c r="CN73" s="1290">
        <v>69.5</v>
      </c>
      <c r="CO73" s="1290"/>
      <c r="CP73" s="1290"/>
      <c r="CQ73" s="1290"/>
      <c r="CR73" s="1290"/>
      <c r="CS73" s="1290"/>
      <c r="CT73" s="1290"/>
      <c r="CU73" s="1290"/>
      <c r="CV73" s="1290">
        <v>54.9</v>
      </c>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621</v>
      </c>
      <c r="BC75" s="1292"/>
      <c r="BD75" s="1292"/>
      <c r="BE75" s="1292"/>
      <c r="BF75" s="1292"/>
      <c r="BG75" s="1292"/>
      <c r="BH75" s="1292"/>
      <c r="BI75" s="1292"/>
      <c r="BJ75" s="1292"/>
      <c r="BK75" s="1292"/>
      <c r="BL75" s="1292"/>
      <c r="BM75" s="1292"/>
      <c r="BN75" s="1292"/>
      <c r="BO75" s="1292"/>
      <c r="BP75" s="1290">
        <v>9.3000000000000007</v>
      </c>
      <c r="BQ75" s="1290"/>
      <c r="BR75" s="1290"/>
      <c r="BS75" s="1290"/>
      <c r="BT75" s="1290"/>
      <c r="BU75" s="1290"/>
      <c r="BV75" s="1290"/>
      <c r="BW75" s="1290"/>
      <c r="BX75" s="1290">
        <v>9.3000000000000007</v>
      </c>
      <c r="BY75" s="1290"/>
      <c r="BZ75" s="1290"/>
      <c r="CA75" s="1290"/>
      <c r="CB75" s="1290"/>
      <c r="CC75" s="1290"/>
      <c r="CD75" s="1290"/>
      <c r="CE75" s="1290"/>
      <c r="CF75" s="1290">
        <v>10</v>
      </c>
      <c r="CG75" s="1290"/>
      <c r="CH75" s="1290"/>
      <c r="CI75" s="1290"/>
      <c r="CJ75" s="1290"/>
      <c r="CK75" s="1290"/>
      <c r="CL75" s="1290"/>
      <c r="CM75" s="1290"/>
      <c r="CN75" s="1290">
        <v>10.199999999999999</v>
      </c>
      <c r="CO75" s="1290"/>
      <c r="CP75" s="1290"/>
      <c r="CQ75" s="1290"/>
      <c r="CR75" s="1290"/>
      <c r="CS75" s="1290"/>
      <c r="CT75" s="1290"/>
      <c r="CU75" s="1290"/>
      <c r="CV75" s="1290">
        <v>10.6</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618</v>
      </c>
      <c r="AO77" s="1289"/>
      <c r="AP77" s="1289"/>
      <c r="AQ77" s="1289"/>
      <c r="AR77" s="1289"/>
      <c r="AS77" s="1289"/>
      <c r="AT77" s="1289"/>
      <c r="AU77" s="1289"/>
      <c r="AV77" s="1289"/>
      <c r="AW77" s="1289"/>
      <c r="AX77" s="1289"/>
      <c r="AY77" s="1289"/>
      <c r="AZ77" s="1289"/>
      <c r="BA77" s="1289"/>
      <c r="BB77" s="1292" t="s">
        <v>616</v>
      </c>
      <c r="BC77" s="1292"/>
      <c r="BD77" s="1292"/>
      <c r="BE77" s="1292"/>
      <c r="BF77" s="1292"/>
      <c r="BG77" s="1292"/>
      <c r="BH77" s="1292"/>
      <c r="BI77" s="1292"/>
      <c r="BJ77" s="1292"/>
      <c r="BK77" s="1292"/>
      <c r="BL77" s="1292"/>
      <c r="BM77" s="1292"/>
      <c r="BN77" s="1292"/>
      <c r="BO77" s="1292"/>
      <c r="BP77" s="1290">
        <v>46.8</v>
      </c>
      <c r="BQ77" s="1290"/>
      <c r="BR77" s="1290"/>
      <c r="BS77" s="1290"/>
      <c r="BT77" s="1290"/>
      <c r="BU77" s="1290"/>
      <c r="BV77" s="1290"/>
      <c r="BW77" s="1290"/>
      <c r="BX77" s="1290">
        <v>48.4</v>
      </c>
      <c r="BY77" s="1290"/>
      <c r="BZ77" s="1290"/>
      <c r="CA77" s="1290"/>
      <c r="CB77" s="1290"/>
      <c r="CC77" s="1290"/>
      <c r="CD77" s="1290"/>
      <c r="CE77" s="1290"/>
      <c r="CF77" s="1290">
        <v>43</v>
      </c>
      <c r="CG77" s="1290"/>
      <c r="CH77" s="1290"/>
      <c r="CI77" s="1290"/>
      <c r="CJ77" s="1290"/>
      <c r="CK77" s="1290"/>
      <c r="CL77" s="1290"/>
      <c r="CM77" s="1290"/>
      <c r="CN77" s="1290">
        <v>32.4</v>
      </c>
      <c r="CO77" s="1290"/>
      <c r="CP77" s="1290"/>
      <c r="CQ77" s="1290"/>
      <c r="CR77" s="1290"/>
      <c r="CS77" s="1290"/>
      <c r="CT77" s="1290"/>
      <c r="CU77" s="1290"/>
      <c r="CV77" s="1290">
        <v>20</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621</v>
      </c>
      <c r="BC79" s="1292"/>
      <c r="BD79" s="1292"/>
      <c r="BE79" s="1292"/>
      <c r="BF79" s="1292"/>
      <c r="BG79" s="1292"/>
      <c r="BH79" s="1292"/>
      <c r="BI79" s="1292"/>
      <c r="BJ79" s="1292"/>
      <c r="BK79" s="1292"/>
      <c r="BL79" s="1292"/>
      <c r="BM79" s="1292"/>
      <c r="BN79" s="1292"/>
      <c r="BO79" s="1292"/>
      <c r="BP79" s="1290">
        <v>9.9</v>
      </c>
      <c r="BQ79" s="1290"/>
      <c r="BR79" s="1290"/>
      <c r="BS79" s="1290"/>
      <c r="BT79" s="1290"/>
      <c r="BU79" s="1290"/>
      <c r="BV79" s="1290"/>
      <c r="BW79" s="1290"/>
      <c r="BX79" s="1290">
        <v>9.9</v>
      </c>
      <c r="BY79" s="1290"/>
      <c r="BZ79" s="1290"/>
      <c r="CA79" s="1290"/>
      <c r="CB79" s="1290"/>
      <c r="CC79" s="1290"/>
      <c r="CD79" s="1290"/>
      <c r="CE79" s="1290"/>
      <c r="CF79" s="1290">
        <v>9.9</v>
      </c>
      <c r="CG79" s="1290"/>
      <c r="CH79" s="1290"/>
      <c r="CI79" s="1290"/>
      <c r="CJ79" s="1290"/>
      <c r="CK79" s="1290"/>
      <c r="CL79" s="1290"/>
      <c r="CM79" s="1290"/>
      <c r="CN79" s="1290">
        <v>9.5</v>
      </c>
      <c r="CO79" s="1290"/>
      <c r="CP79" s="1290"/>
      <c r="CQ79" s="1290"/>
      <c r="CR79" s="1290"/>
      <c r="CS79" s="1290"/>
      <c r="CT79" s="1290"/>
      <c r="CU79" s="1290"/>
      <c r="CV79" s="1290">
        <v>9.5</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lCYROK7JJ/DeBiVYrqk/eC30SoCSUJfG8mAjz6qhOEYE1RvpxJIIYhozITR0Xcw0nXlgkiiXA08eS2scBKnBxA==" saltValue="UwMlA/8bihO6Rucgb7FT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513</v>
      </c>
    </row>
  </sheetData>
  <sheetProtection algorithmName="SHA-512" hashValue="JkJz6ClM4xL3E3cX9BUAZZ2pO6wzSeRqNX8XWM4Muw/SA4ixEl35BA2gxUR2Jw+rVibqSFRKQFgzrln56fptRw==" saltValue="qu5Gr3WZcKK7EB+l2Bpz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513</v>
      </c>
    </row>
  </sheetData>
  <sheetProtection algorithmName="SHA-512" hashValue="dNmKaGeuKLC+re2umvtH4xWzr1Pynsd3iqg4cZyMvQiqKC5mZPzsrrT+IoYtauxN6yLo5MnPbgzDmOmcpbM4ww==" saltValue="+YUTUJl+2Ghj6I+TjvvV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53</v>
      </c>
      <c r="E2" s="146"/>
      <c r="F2" s="147" t="s">
        <v>563</v>
      </c>
      <c r="G2" s="148"/>
      <c r="H2" s="149"/>
    </row>
    <row r="3" spans="1:8" x14ac:dyDescent="0.2">
      <c r="A3" s="145" t="s">
        <v>556</v>
      </c>
      <c r="B3" s="150"/>
      <c r="C3" s="151"/>
      <c r="D3" s="152">
        <v>126168</v>
      </c>
      <c r="E3" s="153"/>
      <c r="F3" s="154">
        <v>113913</v>
      </c>
      <c r="G3" s="155"/>
      <c r="H3" s="156"/>
    </row>
    <row r="4" spans="1:8" x14ac:dyDescent="0.2">
      <c r="A4" s="157"/>
      <c r="B4" s="158"/>
      <c r="C4" s="159"/>
      <c r="D4" s="160">
        <v>83767</v>
      </c>
      <c r="E4" s="161"/>
      <c r="F4" s="162">
        <v>53160</v>
      </c>
      <c r="G4" s="163"/>
      <c r="H4" s="164"/>
    </row>
    <row r="5" spans="1:8" x14ac:dyDescent="0.2">
      <c r="A5" s="145" t="s">
        <v>558</v>
      </c>
      <c r="B5" s="150"/>
      <c r="C5" s="151"/>
      <c r="D5" s="152">
        <v>98023</v>
      </c>
      <c r="E5" s="153"/>
      <c r="F5" s="154">
        <v>115050</v>
      </c>
      <c r="G5" s="155"/>
      <c r="H5" s="156"/>
    </row>
    <row r="6" spans="1:8" x14ac:dyDescent="0.2">
      <c r="A6" s="157"/>
      <c r="B6" s="158"/>
      <c r="C6" s="159"/>
      <c r="D6" s="160">
        <v>54547</v>
      </c>
      <c r="E6" s="161"/>
      <c r="F6" s="162">
        <v>53792</v>
      </c>
      <c r="G6" s="163"/>
      <c r="H6" s="164"/>
    </row>
    <row r="7" spans="1:8" x14ac:dyDescent="0.2">
      <c r="A7" s="145" t="s">
        <v>559</v>
      </c>
      <c r="B7" s="150"/>
      <c r="C7" s="151"/>
      <c r="D7" s="152">
        <v>109790</v>
      </c>
      <c r="E7" s="153"/>
      <c r="F7" s="154">
        <v>118252</v>
      </c>
      <c r="G7" s="155"/>
      <c r="H7" s="156"/>
    </row>
    <row r="8" spans="1:8" x14ac:dyDescent="0.2">
      <c r="A8" s="157"/>
      <c r="B8" s="158"/>
      <c r="C8" s="159"/>
      <c r="D8" s="160">
        <v>82996</v>
      </c>
      <c r="E8" s="161"/>
      <c r="F8" s="162">
        <v>49994</v>
      </c>
      <c r="G8" s="163"/>
      <c r="H8" s="164"/>
    </row>
    <row r="9" spans="1:8" x14ac:dyDescent="0.2">
      <c r="A9" s="145" t="s">
        <v>560</v>
      </c>
      <c r="B9" s="150"/>
      <c r="C9" s="151"/>
      <c r="D9" s="152">
        <v>151676</v>
      </c>
      <c r="E9" s="153"/>
      <c r="F9" s="154">
        <v>120302</v>
      </c>
      <c r="G9" s="155"/>
      <c r="H9" s="156"/>
    </row>
    <row r="10" spans="1:8" x14ac:dyDescent="0.2">
      <c r="A10" s="157"/>
      <c r="B10" s="158"/>
      <c r="C10" s="159"/>
      <c r="D10" s="160">
        <v>107289</v>
      </c>
      <c r="E10" s="161"/>
      <c r="F10" s="162">
        <v>59328</v>
      </c>
      <c r="G10" s="163"/>
      <c r="H10" s="164"/>
    </row>
    <row r="11" spans="1:8" x14ac:dyDescent="0.2">
      <c r="A11" s="145" t="s">
        <v>561</v>
      </c>
      <c r="B11" s="150"/>
      <c r="C11" s="151"/>
      <c r="D11" s="152">
        <v>135718</v>
      </c>
      <c r="E11" s="153"/>
      <c r="F11" s="154">
        <v>114841</v>
      </c>
      <c r="G11" s="155"/>
      <c r="H11" s="156"/>
    </row>
    <row r="12" spans="1:8" x14ac:dyDescent="0.2">
      <c r="A12" s="157"/>
      <c r="B12" s="158"/>
      <c r="C12" s="165"/>
      <c r="D12" s="160">
        <v>84322</v>
      </c>
      <c r="E12" s="161"/>
      <c r="F12" s="162">
        <v>51589</v>
      </c>
      <c r="G12" s="163"/>
      <c r="H12" s="164"/>
    </row>
    <row r="13" spans="1:8" x14ac:dyDescent="0.2">
      <c r="A13" s="145"/>
      <c r="B13" s="150"/>
      <c r="C13" s="166"/>
      <c r="D13" s="167">
        <v>124275</v>
      </c>
      <c r="E13" s="168"/>
      <c r="F13" s="169">
        <v>116472</v>
      </c>
      <c r="G13" s="170"/>
      <c r="H13" s="156"/>
    </row>
    <row r="14" spans="1:8" x14ac:dyDescent="0.2">
      <c r="A14" s="157"/>
      <c r="B14" s="158"/>
      <c r="C14" s="159"/>
      <c r="D14" s="160">
        <v>82584</v>
      </c>
      <c r="E14" s="161"/>
      <c r="F14" s="162">
        <v>53573</v>
      </c>
      <c r="G14" s="163"/>
      <c r="H14" s="164"/>
    </row>
    <row r="17" spans="1:11" x14ac:dyDescent="0.2">
      <c r="A17" s="141" t="s">
        <v>54</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55</v>
      </c>
      <c r="B19" s="171">
        <f>ROUND(VALUE(SUBSTITUTE(実質収支比率等に係る経年分析!F$48,"▲","-")),2)</f>
        <v>2.23</v>
      </c>
      <c r="C19" s="171">
        <f>ROUND(VALUE(SUBSTITUTE(実質収支比率等に係る経年分析!G$48,"▲","-")),2)</f>
        <v>2.91</v>
      </c>
      <c r="D19" s="171">
        <f>ROUND(VALUE(SUBSTITUTE(実質収支比率等に係る経年分析!H$48,"▲","-")),2)</f>
        <v>2.78</v>
      </c>
      <c r="E19" s="171">
        <f>ROUND(VALUE(SUBSTITUTE(実質収支比率等に係る経年分析!I$48,"▲","-")),2)</f>
        <v>3.18</v>
      </c>
      <c r="F19" s="171">
        <f>ROUND(VALUE(SUBSTITUTE(実質収支比率等に係る経年分析!J$48,"▲","-")),2)</f>
        <v>6.4</v>
      </c>
    </row>
    <row r="20" spans="1:11" x14ac:dyDescent="0.2">
      <c r="A20" s="171" t="s">
        <v>56</v>
      </c>
      <c r="B20" s="171">
        <f>ROUND(VALUE(SUBSTITUTE(実質収支比率等に係る経年分析!F$47,"▲","-")),2)</f>
        <v>36.549999999999997</v>
      </c>
      <c r="C20" s="171">
        <f>ROUND(VALUE(SUBSTITUTE(実質収支比率等に係る経年分析!G$47,"▲","-")),2)</f>
        <v>29.73</v>
      </c>
      <c r="D20" s="171">
        <f>ROUND(VALUE(SUBSTITUTE(実質収支比率等に係る経年分析!H$47,"▲","-")),2)</f>
        <v>29.15</v>
      </c>
      <c r="E20" s="171">
        <f>ROUND(VALUE(SUBSTITUTE(実質収支比率等に係る経年分析!I$47,"▲","-")),2)</f>
        <v>23.49</v>
      </c>
      <c r="F20" s="171">
        <f>ROUND(VALUE(SUBSTITUTE(実質収支比率等に係る経年分析!J$47,"▲","-")),2)</f>
        <v>28.21</v>
      </c>
    </row>
    <row r="21" spans="1:11" x14ac:dyDescent="0.2">
      <c r="A21" s="171" t="s">
        <v>57</v>
      </c>
      <c r="B21" s="171">
        <f>IF(ISNUMBER(VALUE(SUBSTITUTE(実質収支比率等に係る経年分析!F$49,"▲","-"))),ROUND(VALUE(SUBSTITUTE(実質収支比率等に係る経年分析!F$49,"▲","-")),2),NA())</f>
        <v>-1.35</v>
      </c>
      <c r="C21" s="171">
        <f>IF(ISNUMBER(VALUE(SUBSTITUTE(実質収支比率等に係る経年分析!G$49,"▲","-"))),ROUND(VALUE(SUBSTITUTE(実質収支比率等に係る経年分析!G$49,"▲","-")),2),NA())</f>
        <v>-6.2</v>
      </c>
      <c r="D21" s="171">
        <f>IF(ISNUMBER(VALUE(SUBSTITUTE(実質収支比率等に係る経年分析!H$49,"▲","-"))),ROUND(VALUE(SUBSTITUTE(実質収支比率等に係る経年分析!H$49,"▲","-")),2),NA())</f>
        <v>-0.72</v>
      </c>
      <c r="E21" s="171">
        <f>IF(ISNUMBER(VALUE(SUBSTITUTE(実質収支比率等に係る経年分析!I$49,"▲","-"))),ROUND(VALUE(SUBSTITUTE(実質収支比率等に係る経年分析!I$49,"▲","-")),2),NA())</f>
        <v>-4.04</v>
      </c>
      <c r="F21" s="171">
        <f>IF(ISNUMBER(VALUE(SUBSTITUTE(実質収支比率等に係る経年分析!J$49,"▲","-"))),ROUND(VALUE(SUBSTITUTE(実質収支比率等に係る経年分析!J$49,"▲","-")),2),NA())</f>
        <v>9.42</v>
      </c>
    </row>
    <row r="24" spans="1:11" x14ac:dyDescent="0.2">
      <c r="A24" s="141" t="s">
        <v>58</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59</v>
      </c>
      <c r="C26" s="172" t="s">
        <v>60</v>
      </c>
      <c r="D26" s="172" t="s">
        <v>59</v>
      </c>
      <c r="E26" s="172" t="s">
        <v>60</v>
      </c>
      <c r="F26" s="172" t="s">
        <v>59</v>
      </c>
      <c r="G26" s="172" t="s">
        <v>60</v>
      </c>
      <c r="H26" s="172" t="s">
        <v>59</v>
      </c>
      <c r="I26" s="172" t="s">
        <v>60</v>
      </c>
      <c r="J26" s="172" t="s">
        <v>59</v>
      </c>
      <c r="K26" s="172" t="s">
        <v>60</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公共浄化槽事業特別会計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1.87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1.01</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2.0499999999999998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1.66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v>
      </c>
    </row>
    <row r="34" spans="1:16" x14ac:dyDescent="0.2">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3.86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4.13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2.92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2.5299999999999998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3.25</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2.2400000000000002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2.58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3.49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2.2200000000000002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2.77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3.18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6.39</v>
      </c>
    </row>
    <row r="39" spans="1:16" x14ac:dyDescent="0.2">
      <c r="A39" s="141" t="s">
        <v>61</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2">
      <c r="A42" s="173" t="s">
        <v>64</v>
      </c>
      <c r="B42" s="173"/>
      <c r="C42" s="173"/>
      <c r="D42" s="173">
        <f>'実質公債費比率（分子）の構造'!K$52</f>
        <v>1126</v>
      </c>
      <c r="E42" s="173"/>
      <c r="F42" s="173"/>
      <c r="G42" s="173">
        <f>'実質公債費比率（分子）の構造'!L$52</f>
        <v>1127</v>
      </c>
      <c r="H42" s="173"/>
      <c r="I42" s="173"/>
      <c r="J42" s="173">
        <f>'実質公債費比率（分子）の構造'!M$52</f>
        <v>1149</v>
      </c>
      <c r="K42" s="173"/>
      <c r="L42" s="173"/>
      <c r="M42" s="173">
        <f>'実質公債費比率（分子）の構造'!N$52</f>
        <v>1173</v>
      </c>
      <c r="N42" s="173"/>
      <c r="O42" s="173"/>
      <c r="P42" s="173">
        <f>'実質公債費比率（分子）の構造'!O$52</f>
        <v>1227</v>
      </c>
    </row>
    <row r="43" spans="1:16" x14ac:dyDescent="0.2">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66</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67</v>
      </c>
      <c r="B45" s="173">
        <f>'実質公債費比率（分子）の構造'!K$49</f>
        <v>62</v>
      </c>
      <c r="C45" s="173"/>
      <c r="D45" s="173"/>
      <c r="E45" s="173">
        <f>'実質公債費比率（分子）の構造'!L$49</f>
        <v>70</v>
      </c>
      <c r="F45" s="173"/>
      <c r="G45" s="173"/>
      <c r="H45" s="173">
        <f>'実質公債費比率（分子）の構造'!M$49</f>
        <v>68</v>
      </c>
      <c r="I45" s="173"/>
      <c r="J45" s="173"/>
      <c r="K45" s="173">
        <f>'実質公債費比率（分子）の構造'!N$49</f>
        <v>64</v>
      </c>
      <c r="L45" s="173"/>
      <c r="M45" s="173"/>
      <c r="N45" s="173">
        <f>'実質公債費比率（分子）の構造'!O$49</f>
        <v>35</v>
      </c>
      <c r="O45" s="173"/>
      <c r="P45" s="173"/>
    </row>
    <row r="46" spans="1:16" x14ac:dyDescent="0.2">
      <c r="A46" s="173" t="s">
        <v>68</v>
      </c>
      <c r="B46" s="173">
        <f>'実質公債費比率（分子）の構造'!K$48</f>
        <v>395</v>
      </c>
      <c r="C46" s="173"/>
      <c r="D46" s="173"/>
      <c r="E46" s="173">
        <f>'実質公債費比率（分子）の構造'!L$48</f>
        <v>405</v>
      </c>
      <c r="F46" s="173"/>
      <c r="G46" s="173"/>
      <c r="H46" s="173">
        <f>'実質公債費比率（分子）の構造'!M$48</f>
        <v>401</v>
      </c>
      <c r="I46" s="173"/>
      <c r="J46" s="173"/>
      <c r="K46" s="173">
        <f>'実質公債費比率（分子）の構造'!N$48</f>
        <v>394</v>
      </c>
      <c r="L46" s="173"/>
      <c r="M46" s="173"/>
      <c r="N46" s="173">
        <f>'実質公債費比率（分子）の構造'!O$48</f>
        <v>396</v>
      </c>
      <c r="O46" s="173"/>
      <c r="P46" s="173"/>
    </row>
    <row r="47" spans="1:16" x14ac:dyDescent="0.2">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71</v>
      </c>
      <c r="B49" s="173">
        <f>'実質公債費比率（分子）の構造'!K$45</f>
        <v>1133</v>
      </c>
      <c r="C49" s="173"/>
      <c r="D49" s="173"/>
      <c r="E49" s="173">
        <f>'実質公債費比率（分子）の構造'!L$45</f>
        <v>1107</v>
      </c>
      <c r="F49" s="173"/>
      <c r="G49" s="173"/>
      <c r="H49" s="173">
        <f>'実質公債費比率（分子）の構造'!M$45</f>
        <v>1173</v>
      </c>
      <c r="I49" s="173"/>
      <c r="J49" s="173"/>
      <c r="K49" s="173">
        <f>'実質公債費比率（分子）の構造'!N$45</f>
        <v>1237</v>
      </c>
      <c r="L49" s="173"/>
      <c r="M49" s="173"/>
      <c r="N49" s="173">
        <f>'実質公債費比率（分子）の構造'!O$45</f>
        <v>1356</v>
      </c>
      <c r="O49" s="173"/>
      <c r="P49" s="173"/>
    </row>
    <row r="50" spans="1:16" x14ac:dyDescent="0.2">
      <c r="A50" s="173" t="s">
        <v>72</v>
      </c>
      <c r="B50" s="173" t="e">
        <f>NA()</f>
        <v>#N/A</v>
      </c>
      <c r="C50" s="173">
        <f>IF(ISNUMBER('実質公債費比率（分子）の構造'!K$53),'実質公債費比率（分子）の構造'!K$53,NA())</f>
        <v>464</v>
      </c>
      <c r="D50" s="173" t="e">
        <f>NA()</f>
        <v>#N/A</v>
      </c>
      <c r="E50" s="173" t="e">
        <f>NA()</f>
        <v>#N/A</v>
      </c>
      <c r="F50" s="173">
        <f>IF(ISNUMBER('実質公債費比率（分子）の構造'!L$53),'実質公債費比率（分子）の構造'!L$53,NA())</f>
        <v>455</v>
      </c>
      <c r="G50" s="173" t="e">
        <f>NA()</f>
        <v>#N/A</v>
      </c>
      <c r="H50" s="173" t="e">
        <f>NA()</f>
        <v>#N/A</v>
      </c>
      <c r="I50" s="173">
        <f>IF(ISNUMBER('実質公債費比率（分子）の構造'!M$53),'実質公債費比率（分子）の構造'!M$53,NA())</f>
        <v>493</v>
      </c>
      <c r="J50" s="173" t="e">
        <f>NA()</f>
        <v>#N/A</v>
      </c>
      <c r="K50" s="173" t="e">
        <f>NA()</f>
        <v>#N/A</v>
      </c>
      <c r="L50" s="173">
        <f>IF(ISNUMBER('実質公債費比率（分子）の構造'!N$53),'実質公債費比率（分子）の構造'!N$53,NA())</f>
        <v>522</v>
      </c>
      <c r="M50" s="173" t="e">
        <f>NA()</f>
        <v>#N/A</v>
      </c>
      <c r="N50" s="173" t="e">
        <f>NA()</f>
        <v>#N/A</v>
      </c>
      <c r="O50" s="173">
        <f>IF(ISNUMBER('実質公債費比率（分子）の構造'!O$53),'実質公債費比率（分子）の構造'!O$53,NA())</f>
        <v>560</v>
      </c>
      <c r="P50" s="173" t="e">
        <f>NA()</f>
        <v>#N/A</v>
      </c>
    </row>
    <row r="53" spans="1:16" x14ac:dyDescent="0.2">
      <c r="A53" s="141" t="s">
        <v>73</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2">
      <c r="A56" s="172" t="s">
        <v>44</v>
      </c>
      <c r="B56" s="172"/>
      <c r="C56" s="172"/>
      <c r="D56" s="172">
        <f>'将来負担比率（分子）の構造'!I$52</f>
        <v>11847</v>
      </c>
      <c r="E56" s="172"/>
      <c r="F56" s="172"/>
      <c r="G56" s="172">
        <f>'将来負担比率（分子）の構造'!J$52</f>
        <v>11985</v>
      </c>
      <c r="H56" s="172"/>
      <c r="I56" s="172"/>
      <c r="J56" s="172">
        <f>'将来負担比率（分子）の構造'!K$52</f>
        <v>12358</v>
      </c>
      <c r="K56" s="172"/>
      <c r="L56" s="172"/>
      <c r="M56" s="172">
        <f>'将来負担比率（分子）の構造'!L$52</f>
        <v>12219</v>
      </c>
      <c r="N56" s="172"/>
      <c r="O56" s="172"/>
      <c r="P56" s="172">
        <f>'将来負担比率（分子）の構造'!M$52</f>
        <v>12108</v>
      </c>
    </row>
    <row r="57" spans="1:16" x14ac:dyDescent="0.2">
      <c r="A57" s="172" t="s">
        <v>43</v>
      </c>
      <c r="B57" s="172"/>
      <c r="C57" s="172"/>
      <c r="D57" s="172">
        <f>'将来負担比率（分子）の構造'!I$51</f>
        <v>107</v>
      </c>
      <c r="E57" s="172"/>
      <c r="F57" s="172"/>
      <c r="G57" s="172">
        <f>'将来負担比率（分子）の構造'!J$51</f>
        <v>120</v>
      </c>
      <c r="H57" s="172"/>
      <c r="I57" s="172"/>
      <c r="J57" s="172">
        <f>'将来負担比率（分子）の構造'!K$51</f>
        <v>124</v>
      </c>
      <c r="K57" s="172"/>
      <c r="L57" s="172"/>
      <c r="M57" s="172">
        <f>'将来負担比率（分子）の構造'!L$51</f>
        <v>159</v>
      </c>
      <c r="N57" s="172"/>
      <c r="O57" s="172"/>
      <c r="P57" s="172">
        <f>'将来負担比率（分子）の構造'!M$51</f>
        <v>144</v>
      </c>
    </row>
    <row r="58" spans="1:16" x14ac:dyDescent="0.2">
      <c r="A58" s="172" t="s">
        <v>42</v>
      </c>
      <c r="B58" s="172"/>
      <c r="C58" s="172"/>
      <c r="D58" s="172">
        <f>'将来負担比率（分子）の構造'!I$50</f>
        <v>5129</v>
      </c>
      <c r="E58" s="172"/>
      <c r="F58" s="172"/>
      <c r="G58" s="172">
        <f>'将来負担比率（分子）の構造'!J$50</f>
        <v>4715</v>
      </c>
      <c r="H58" s="172"/>
      <c r="I58" s="172"/>
      <c r="J58" s="172">
        <f>'将来負担比率（分子）の構造'!K$50</f>
        <v>4598</v>
      </c>
      <c r="K58" s="172"/>
      <c r="L58" s="172"/>
      <c r="M58" s="172">
        <f>'将来負担比率（分子）の構造'!L$50</f>
        <v>4213</v>
      </c>
      <c r="N58" s="172"/>
      <c r="O58" s="172"/>
      <c r="P58" s="172">
        <f>'将来負担比率（分子）の構造'!M$50</f>
        <v>4633</v>
      </c>
    </row>
    <row r="59" spans="1:16" x14ac:dyDescent="0.2">
      <c r="A59" s="172" t="s">
        <v>40</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39</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37</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36</v>
      </c>
      <c r="B62" s="172">
        <f>'将来負担比率（分子）の構造'!I$45</f>
        <v>2074</v>
      </c>
      <c r="C62" s="172"/>
      <c r="D62" s="172"/>
      <c r="E62" s="172">
        <f>'将来負担比率（分子）の構造'!J$45</f>
        <v>1976</v>
      </c>
      <c r="F62" s="172"/>
      <c r="G62" s="172"/>
      <c r="H62" s="172">
        <f>'将来負担比率（分子）の構造'!K$45</f>
        <v>1912</v>
      </c>
      <c r="I62" s="172"/>
      <c r="J62" s="172"/>
      <c r="K62" s="172">
        <f>'将来負担比率（分子）の構造'!L$45</f>
        <v>1865</v>
      </c>
      <c r="L62" s="172"/>
      <c r="M62" s="172"/>
      <c r="N62" s="172">
        <f>'将来負担比率（分子）の構造'!M$45</f>
        <v>1823</v>
      </c>
      <c r="O62" s="172"/>
      <c r="P62" s="172"/>
    </row>
    <row r="63" spans="1:16" x14ac:dyDescent="0.2">
      <c r="A63" s="172" t="s">
        <v>35</v>
      </c>
      <c r="B63" s="172">
        <f>'将来負担比率（分子）の構造'!I$44</f>
        <v>668</v>
      </c>
      <c r="C63" s="172"/>
      <c r="D63" s="172"/>
      <c r="E63" s="172">
        <f>'将来負担比率（分子）の構造'!J$44</f>
        <v>599</v>
      </c>
      <c r="F63" s="172"/>
      <c r="G63" s="172"/>
      <c r="H63" s="172">
        <f>'将来負担比率（分子）の構造'!K$44</f>
        <v>539</v>
      </c>
      <c r="I63" s="172"/>
      <c r="J63" s="172"/>
      <c r="K63" s="172">
        <f>'将来負担比率（分子）の構造'!L$44</f>
        <v>485</v>
      </c>
      <c r="L63" s="172"/>
      <c r="M63" s="172"/>
      <c r="N63" s="172">
        <f>'将来負担比率（分子）の構造'!M$44</f>
        <v>444</v>
      </c>
      <c r="O63" s="172"/>
      <c r="P63" s="172"/>
    </row>
    <row r="64" spans="1:16" x14ac:dyDescent="0.2">
      <c r="A64" s="172" t="s">
        <v>34</v>
      </c>
      <c r="B64" s="172">
        <f>'将来負担比率（分子）の構造'!I$43</f>
        <v>3783</v>
      </c>
      <c r="C64" s="172"/>
      <c r="D64" s="172"/>
      <c r="E64" s="172">
        <f>'将来負担比率（分子）の構造'!J$43</f>
        <v>4284</v>
      </c>
      <c r="F64" s="172"/>
      <c r="G64" s="172"/>
      <c r="H64" s="172">
        <f>'将来負担比率（分子）の構造'!K$43</f>
        <v>5267</v>
      </c>
      <c r="I64" s="172"/>
      <c r="J64" s="172"/>
      <c r="K64" s="172">
        <f>'将来負担比率（分子）の構造'!L$43</f>
        <v>5004</v>
      </c>
      <c r="L64" s="172"/>
      <c r="M64" s="172"/>
      <c r="N64" s="172">
        <f>'将来負担比率（分子）の構造'!M$43</f>
        <v>4843</v>
      </c>
      <c r="O64" s="172"/>
      <c r="P64" s="172"/>
    </row>
    <row r="65" spans="1:16" x14ac:dyDescent="0.2">
      <c r="A65" s="172" t="s">
        <v>33</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32</v>
      </c>
      <c r="B66" s="172">
        <f>'将来負担比率（分子）の構造'!I$41</f>
        <v>12790</v>
      </c>
      <c r="C66" s="172"/>
      <c r="D66" s="172"/>
      <c r="E66" s="172">
        <f>'将来負担比率（分子）の構造'!J$41</f>
        <v>12435</v>
      </c>
      <c r="F66" s="172"/>
      <c r="G66" s="172"/>
      <c r="H66" s="172">
        <f>'将来負担比率（分子）の構造'!K$41</f>
        <v>12499</v>
      </c>
      <c r="I66" s="172"/>
      <c r="J66" s="172"/>
      <c r="K66" s="172">
        <f>'将来負担比率（分子）の構造'!L$41</f>
        <v>12635</v>
      </c>
      <c r="L66" s="172"/>
      <c r="M66" s="172"/>
      <c r="N66" s="172">
        <f>'将来負担比率（分子）の構造'!M$41</f>
        <v>12629</v>
      </c>
      <c r="O66" s="172"/>
      <c r="P66" s="172"/>
    </row>
    <row r="67" spans="1:16" x14ac:dyDescent="0.2">
      <c r="A67" s="172" t="s">
        <v>76</v>
      </c>
      <c r="B67" s="172" t="e">
        <f>NA()</f>
        <v>#N/A</v>
      </c>
      <c r="C67" s="172">
        <f>IF(ISNUMBER('将来負担比率（分子）の構造'!I$53), IF('将来負担比率（分子）の構造'!I$53 &lt; 0, 0, '将来負担比率（分子）の構造'!I$53), NA())</f>
        <v>2231</v>
      </c>
      <c r="D67" s="172" t="e">
        <f>NA()</f>
        <v>#N/A</v>
      </c>
      <c r="E67" s="172" t="e">
        <f>NA()</f>
        <v>#N/A</v>
      </c>
      <c r="F67" s="172">
        <f>IF(ISNUMBER('将来負担比率（分子）の構造'!J$53), IF('将来負担比率（分子）の構造'!J$53 &lt; 0, 0, '将来負担比率（分子）の構造'!J$53), NA())</f>
        <v>2473</v>
      </c>
      <c r="G67" s="172" t="e">
        <f>NA()</f>
        <v>#N/A</v>
      </c>
      <c r="H67" s="172" t="e">
        <f>NA()</f>
        <v>#N/A</v>
      </c>
      <c r="I67" s="172">
        <f>IF(ISNUMBER('将来負担比率（分子）の構造'!K$53), IF('将来負担比率（分子）の構造'!K$53 &lt; 0, 0, '将来負担比率（分子）の構造'!K$53), NA())</f>
        <v>3137</v>
      </c>
      <c r="J67" s="172" t="e">
        <f>NA()</f>
        <v>#N/A</v>
      </c>
      <c r="K67" s="172" t="e">
        <f>NA()</f>
        <v>#N/A</v>
      </c>
      <c r="L67" s="172">
        <f>IF(ISNUMBER('将来負担比率（分子）の構造'!L$53), IF('将来負担比率（分子）の構造'!L$53 &lt; 0, 0, '将来負担比率（分子）の構造'!L$53), NA())</f>
        <v>3399</v>
      </c>
      <c r="M67" s="172" t="e">
        <f>NA()</f>
        <v>#N/A</v>
      </c>
      <c r="N67" s="172" t="e">
        <f>NA()</f>
        <v>#N/A</v>
      </c>
      <c r="O67" s="172">
        <f>IF(ISNUMBER('将来負担比率（分子）の構造'!M$53), IF('将来負担比率（分子）の構造'!M$53 &lt; 0, 0, '将来負担比率（分子）の構造'!M$53), NA())</f>
        <v>2853</v>
      </c>
      <c r="P67" s="172" t="e">
        <f>NA()</f>
        <v>#N/A</v>
      </c>
    </row>
    <row r="70" spans="1:16" x14ac:dyDescent="0.2">
      <c r="A70" s="174" t="s">
        <v>77</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78</v>
      </c>
      <c r="B72" s="176">
        <f>基金残高に係る経年分析!F55</f>
        <v>1695</v>
      </c>
      <c r="C72" s="176">
        <f>基金残高に係る経年分析!G55</f>
        <v>1420</v>
      </c>
      <c r="D72" s="176">
        <f>基金残高に係る経年分析!H55</f>
        <v>1805</v>
      </c>
    </row>
    <row r="73" spans="1:16" x14ac:dyDescent="0.2">
      <c r="A73" s="175" t="s">
        <v>79</v>
      </c>
      <c r="B73" s="176">
        <f>基金残高に係る経年分析!F56</f>
        <v>1971</v>
      </c>
      <c r="C73" s="176">
        <f>基金残高に係る経年分析!G56</f>
        <v>1889</v>
      </c>
      <c r="D73" s="176">
        <f>基金残高に係る経年分析!H56</f>
        <v>1985</v>
      </c>
    </row>
    <row r="74" spans="1:16" x14ac:dyDescent="0.2">
      <c r="A74" s="175" t="s">
        <v>80</v>
      </c>
      <c r="B74" s="176">
        <f>基金残高に係る経年分析!F57</f>
        <v>1851</v>
      </c>
      <c r="C74" s="176">
        <f>基金残高に係る経年分析!G57</f>
        <v>1742</v>
      </c>
      <c r="D74" s="176">
        <f>基金残高に係る経年分析!H57</f>
        <v>1563</v>
      </c>
    </row>
  </sheetData>
  <sheetProtection algorithmName="SHA-512" hashValue="VWKjHPYDr7qiytVkGQi3PwHOzxchyErRYpBV3RctUGz11PfC3J5xDqHM+pb4gA+VlRo7MmDldk6YxiM2WfmbjQ==" saltValue="yQ0mwSztIjVJ0GQiZH50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8" t="s">
        <v>216</v>
      </c>
      <c r="DI1" s="649"/>
      <c r="DJ1" s="649"/>
      <c r="DK1" s="649"/>
      <c r="DL1" s="649"/>
      <c r="DM1" s="649"/>
      <c r="DN1" s="650"/>
      <c r="DO1" s="212"/>
      <c r="DP1" s="648" t="s">
        <v>217</v>
      </c>
      <c r="DQ1" s="649"/>
      <c r="DR1" s="649"/>
      <c r="DS1" s="649"/>
      <c r="DT1" s="649"/>
      <c r="DU1" s="649"/>
      <c r="DV1" s="649"/>
      <c r="DW1" s="649"/>
      <c r="DX1" s="649"/>
      <c r="DY1" s="649"/>
      <c r="DZ1" s="649"/>
      <c r="EA1" s="649"/>
      <c r="EB1" s="649"/>
      <c r="EC1" s="650"/>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4" t="s">
        <v>221</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7" t="s">
        <v>225</v>
      </c>
      <c r="AQ4" s="647"/>
      <c r="AR4" s="647"/>
      <c r="AS4" s="647"/>
      <c r="AT4" s="647"/>
      <c r="AU4" s="647"/>
      <c r="AV4" s="647"/>
      <c r="AW4" s="647"/>
      <c r="AX4" s="647"/>
      <c r="AY4" s="647"/>
      <c r="AZ4" s="647"/>
      <c r="BA4" s="647"/>
      <c r="BB4" s="647"/>
      <c r="BC4" s="647"/>
      <c r="BD4" s="647"/>
      <c r="BE4" s="647"/>
      <c r="BF4" s="647"/>
      <c r="BG4" s="647" t="s">
        <v>226</v>
      </c>
      <c r="BH4" s="647"/>
      <c r="BI4" s="647"/>
      <c r="BJ4" s="647"/>
      <c r="BK4" s="647"/>
      <c r="BL4" s="647"/>
      <c r="BM4" s="647"/>
      <c r="BN4" s="647"/>
      <c r="BO4" s="647" t="s">
        <v>223</v>
      </c>
      <c r="BP4" s="647"/>
      <c r="BQ4" s="647"/>
      <c r="BR4" s="647"/>
      <c r="BS4" s="647" t="s">
        <v>227</v>
      </c>
      <c r="BT4" s="647"/>
      <c r="BU4" s="647"/>
      <c r="BV4" s="647"/>
      <c r="BW4" s="647"/>
      <c r="BX4" s="647"/>
      <c r="BY4" s="647"/>
      <c r="BZ4" s="647"/>
      <c r="CA4" s="647"/>
      <c r="CB4" s="647"/>
      <c r="CD4" s="644" t="s">
        <v>228</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s="361" customFormat="1" ht="11.25" customHeight="1" x14ac:dyDescent="0.2">
      <c r="B5" s="663" t="s">
        <v>229</v>
      </c>
      <c r="C5" s="664"/>
      <c r="D5" s="664"/>
      <c r="E5" s="664"/>
      <c r="F5" s="664"/>
      <c r="G5" s="664"/>
      <c r="H5" s="664"/>
      <c r="I5" s="664"/>
      <c r="J5" s="664"/>
      <c r="K5" s="664"/>
      <c r="L5" s="664"/>
      <c r="M5" s="664"/>
      <c r="N5" s="664"/>
      <c r="O5" s="664"/>
      <c r="P5" s="664"/>
      <c r="Q5" s="665"/>
      <c r="R5" s="666">
        <v>1064768</v>
      </c>
      <c r="S5" s="667"/>
      <c r="T5" s="667"/>
      <c r="U5" s="667"/>
      <c r="V5" s="667"/>
      <c r="W5" s="667"/>
      <c r="X5" s="667"/>
      <c r="Y5" s="668"/>
      <c r="Z5" s="669">
        <v>9.6</v>
      </c>
      <c r="AA5" s="669"/>
      <c r="AB5" s="669"/>
      <c r="AC5" s="669"/>
      <c r="AD5" s="670">
        <v>1064768</v>
      </c>
      <c r="AE5" s="670"/>
      <c r="AF5" s="670"/>
      <c r="AG5" s="670"/>
      <c r="AH5" s="670"/>
      <c r="AI5" s="670"/>
      <c r="AJ5" s="670"/>
      <c r="AK5" s="670"/>
      <c r="AL5" s="671">
        <v>17</v>
      </c>
      <c r="AM5" s="672"/>
      <c r="AN5" s="672"/>
      <c r="AO5" s="673"/>
      <c r="AP5" s="663" t="s">
        <v>230</v>
      </c>
      <c r="AQ5" s="664"/>
      <c r="AR5" s="664"/>
      <c r="AS5" s="664"/>
      <c r="AT5" s="664"/>
      <c r="AU5" s="664"/>
      <c r="AV5" s="664"/>
      <c r="AW5" s="664"/>
      <c r="AX5" s="664"/>
      <c r="AY5" s="664"/>
      <c r="AZ5" s="664"/>
      <c r="BA5" s="664"/>
      <c r="BB5" s="664"/>
      <c r="BC5" s="664"/>
      <c r="BD5" s="664"/>
      <c r="BE5" s="664"/>
      <c r="BF5" s="665"/>
      <c r="BG5" s="655">
        <v>1064469</v>
      </c>
      <c r="BH5" s="656"/>
      <c r="BI5" s="656"/>
      <c r="BJ5" s="656"/>
      <c r="BK5" s="656"/>
      <c r="BL5" s="656"/>
      <c r="BM5" s="656"/>
      <c r="BN5" s="657"/>
      <c r="BO5" s="651">
        <v>100</v>
      </c>
      <c r="BP5" s="651"/>
      <c r="BQ5" s="651"/>
      <c r="BR5" s="651"/>
      <c r="BS5" s="658" t="s">
        <v>130</v>
      </c>
      <c r="BT5" s="658"/>
      <c r="BU5" s="658"/>
      <c r="BV5" s="658"/>
      <c r="BW5" s="658"/>
      <c r="BX5" s="658"/>
      <c r="BY5" s="658"/>
      <c r="BZ5" s="658"/>
      <c r="CA5" s="658"/>
      <c r="CB5" s="662"/>
      <c r="CD5" s="644" t="s">
        <v>225</v>
      </c>
      <c r="CE5" s="645"/>
      <c r="CF5" s="645"/>
      <c r="CG5" s="645"/>
      <c r="CH5" s="645"/>
      <c r="CI5" s="645"/>
      <c r="CJ5" s="645"/>
      <c r="CK5" s="645"/>
      <c r="CL5" s="645"/>
      <c r="CM5" s="645"/>
      <c r="CN5" s="645"/>
      <c r="CO5" s="645"/>
      <c r="CP5" s="645"/>
      <c r="CQ5" s="646"/>
      <c r="CR5" s="644" t="s">
        <v>231</v>
      </c>
      <c r="CS5" s="645"/>
      <c r="CT5" s="645"/>
      <c r="CU5" s="645"/>
      <c r="CV5" s="645"/>
      <c r="CW5" s="645"/>
      <c r="CX5" s="645"/>
      <c r="CY5" s="646"/>
      <c r="CZ5" s="644" t="s">
        <v>223</v>
      </c>
      <c r="DA5" s="645"/>
      <c r="DB5" s="645"/>
      <c r="DC5" s="646"/>
      <c r="DD5" s="644" t="s">
        <v>232</v>
      </c>
      <c r="DE5" s="645"/>
      <c r="DF5" s="645"/>
      <c r="DG5" s="645"/>
      <c r="DH5" s="645"/>
      <c r="DI5" s="645"/>
      <c r="DJ5" s="645"/>
      <c r="DK5" s="645"/>
      <c r="DL5" s="645"/>
      <c r="DM5" s="645"/>
      <c r="DN5" s="645"/>
      <c r="DO5" s="645"/>
      <c r="DP5" s="646"/>
      <c r="DQ5" s="644" t="s">
        <v>233</v>
      </c>
      <c r="DR5" s="645"/>
      <c r="DS5" s="645"/>
      <c r="DT5" s="645"/>
      <c r="DU5" s="645"/>
      <c r="DV5" s="645"/>
      <c r="DW5" s="645"/>
      <c r="DX5" s="645"/>
      <c r="DY5" s="645"/>
      <c r="DZ5" s="645"/>
      <c r="EA5" s="645"/>
      <c r="EB5" s="645"/>
      <c r="EC5" s="646"/>
    </row>
    <row r="6" spans="2:143" ht="11.25" customHeight="1" x14ac:dyDescent="0.2">
      <c r="B6" s="652" t="s">
        <v>234</v>
      </c>
      <c r="C6" s="653"/>
      <c r="D6" s="653"/>
      <c r="E6" s="653"/>
      <c r="F6" s="653"/>
      <c r="G6" s="653"/>
      <c r="H6" s="653"/>
      <c r="I6" s="653"/>
      <c r="J6" s="653"/>
      <c r="K6" s="653"/>
      <c r="L6" s="653"/>
      <c r="M6" s="653"/>
      <c r="N6" s="653"/>
      <c r="O6" s="653"/>
      <c r="P6" s="653"/>
      <c r="Q6" s="654"/>
      <c r="R6" s="655">
        <v>97391</v>
      </c>
      <c r="S6" s="656"/>
      <c r="T6" s="656"/>
      <c r="U6" s="656"/>
      <c r="V6" s="656"/>
      <c r="W6" s="656"/>
      <c r="X6" s="656"/>
      <c r="Y6" s="657"/>
      <c r="Z6" s="651">
        <v>0.9</v>
      </c>
      <c r="AA6" s="651"/>
      <c r="AB6" s="651"/>
      <c r="AC6" s="651"/>
      <c r="AD6" s="658">
        <v>97391</v>
      </c>
      <c r="AE6" s="658"/>
      <c r="AF6" s="658"/>
      <c r="AG6" s="658"/>
      <c r="AH6" s="658"/>
      <c r="AI6" s="658"/>
      <c r="AJ6" s="658"/>
      <c r="AK6" s="658"/>
      <c r="AL6" s="659">
        <v>1.6</v>
      </c>
      <c r="AM6" s="660"/>
      <c r="AN6" s="660"/>
      <c r="AO6" s="661"/>
      <c r="AP6" s="652" t="s">
        <v>235</v>
      </c>
      <c r="AQ6" s="653"/>
      <c r="AR6" s="653"/>
      <c r="AS6" s="653"/>
      <c r="AT6" s="653"/>
      <c r="AU6" s="653"/>
      <c r="AV6" s="653"/>
      <c r="AW6" s="653"/>
      <c r="AX6" s="653"/>
      <c r="AY6" s="653"/>
      <c r="AZ6" s="653"/>
      <c r="BA6" s="653"/>
      <c r="BB6" s="653"/>
      <c r="BC6" s="653"/>
      <c r="BD6" s="653"/>
      <c r="BE6" s="653"/>
      <c r="BF6" s="654"/>
      <c r="BG6" s="655">
        <v>1064469</v>
      </c>
      <c r="BH6" s="656"/>
      <c r="BI6" s="656"/>
      <c r="BJ6" s="656"/>
      <c r="BK6" s="656"/>
      <c r="BL6" s="656"/>
      <c r="BM6" s="656"/>
      <c r="BN6" s="657"/>
      <c r="BO6" s="651">
        <v>100</v>
      </c>
      <c r="BP6" s="651"/>
      <c r="BQ6" s="651"/>
      <c r="BR6" s="651"/>
      <c r="BS6" s="658" t="s">
        <v>130</v>
      </c>
      <c r="BT6" s="658"/>
      <c r="BU6" s="658"/>
      <c r="BV6" s="658"/>
      <c r="BW6" s="658"/>
      <c r="BX6" s="658"/>
      <c r="BY6" s="658"/>
      <c r="BZ6" s="658"/>
      <c r="CA6" s="658"/>
      <c r="CB6" s="662"/>
      <c r="CD6" s="676" t="s">
        <v>236</v>
      </c>
      <c r="CE6" s="677"/>
      <c r="CF6" s="677"/>
      <c r="CG6" s="677"/>
      <c r="CH6" s="677"/>
      <c r="CI6" s="677"/>
      <c r="CJ6" s="677"/>
      <c r="CK6" s="677"/>
      <c r="CL6" s="677"/>
      <c r="CM6" s="677"/>
      <c r="CN6" s="677"/>
      <c r="CO6" s="677"/>
      <c r="CP6" s="677"/>
      <c r="CQ6" s="678"/>
      <c r="CR6" s="655">
        <v>81024</v>
      </c>
      <c r="CS6" s="656"/>
      <c r="CT6" s="656"/>
      <c r="CU6" s="656"/>
      <c r="CV6" s="656"/>
      <c r="CW6" s="656"/>
      <c r="CX6" s="656"/>
      <c r="CY6" s="657"/>
      <c r="CZ6" s="671">
        <v>0.8</v>
      </c>
      <c r="DA6" s="672"/>
      <c r="DB6" s="672"/>
      <c r="DC6" s="679"/>
      <c r="DD6" s="674" t="s">
        <v>130</v>
      </c>
      <c r="DE6" s="656"/>
      <c r="DF6" s="656"/>
      <c r="DG6" s="656"/>
      <c r="DH6" s="656"/>
      <c r="DI6" s="656"/>
      <c r="DJ6" s="656"/>
      <c r="DK6" s="656"/>
      <c r="DL6" s="656"/>
      <c r="DM6" s="656"/>
      <c r="DN6" s="656"/>
      <c r="DO6" s="656"/>
      <c r="DP6" s="657"/>
      <c r="DQ6" s="674">
        <v>81024</v>
      </c>
      <c r="DR6" s="656"/>
      <c r="DS6" s="656"/>
      <c r="DT6" s="656"/>
      <c r="DU6" s="656"/>
      <c r="DV6" s="656"/>
      <c r="DW6" s="656"/>
      <c r="DX6" s="656"/>
      <c r="DY6" s="656"/>
      <c r="DZ6" s="656"/>
      <c r="EA6" s="656"/>
      <c r="EB6" s="656"/>
      <c r="EC6" s="675"/>
    </row>
    <row r="7" spans="2:143" ht="11.25" customHeight="1" x14ac:dyDescent="0.2">
      <c r="B7" s="652" t="s">
        <v>237</v>
      </c>
      <c r="C7" s="653"/>
      <c r="D7" s="653"/>
      <c r="E7" s="653"/>
      <c r="F7" s="653"/>
      <c r="G7" s="653"/>
      <c r="H7" s="653"/>
      <c r="I7" s="653"/>
      <c r="J7" s="653"/>
      <c r="K7" s="653"/>
      <c r="L7" s="653"/>
      <c r="M7" s="653"/>
      <c r="N7" s="653"/>
      <c r="O7" s="653"/>
      <c r="P7" s="653"/>
      <c r="Q7" s="654"/>
      <c r="R7" s="655">
        <v>905</v>
      </c>
      <c r="S7" s="656"/>
      <c r="T7" s="656"/>
      <c r="U7" s="656"/>
      <c r="V7" s="656"/>
      <c r="W7" s="656"/>
      <c r="X7" s="656"/>
      <c r="Y7" s="657"/>
      <c r="Z7" s="651">
        <v>0</v>
      </c>
      <c r="AA7" s="651"/>
      <c r="AB7" s="651"/>
      <c r="AC7" s="651"/>
      <c r="AD7" s="658">
        <v>905</v>
      </c>
      <c r="AE7" s="658"/>
      <c r="AF7" s="658"/>
      <c r="AG7" s="658"/>
      <c r="AH7" s="658"/>
      <c r="AI7" s="658"/>
      <c r="AJ7" s="658"/>
      <c r="AK7" s="658"/>
      <c r="AL7" s="659">
        <v>0</v>
      </c>
      <c r="AM7" s="660"/>
      <c r="AN7" s="660"/>
      <c r="AO7" s="661"/>
      <c r="AP7" s="652" t="s">
        <v>238</v>
      </c>
      <c r="AQ7" s="653"/>
      <c r="AR7" s="653"/>
      <c r="AS7" s="653"/>
      <c r="AT7" s="653"/>
      <c r="AU7" s="653"/>
      <c r="AV7" s="653"/>
      <c r="AW7" s="653"/>
      <c r="AX7" s="653"/>
      <c r="AY7" s="653"/>
      <c r="AZ7" s="653"/>
      <c r="BA7" s="653"/>
      <c r="BB7" s="653"/>
      <c r="BC7" s="653"/>
      <c r="BD7" s="653"/>
      <c r="BE7" s="653"/>
      <c r="BF7" s="654"/>
      <c r="BG7" s="655">
        <v>447665</v>
      </c>
      <c r="BH7" s="656"/>
      <c r="BI7" s="656"/>
      <c r="BJ7" s="656"/>
      <c r="BK7" s="656"/>
      <c r="BL7" s="656"/>
      <c r="BM7" s="656"/>
      <c r="BN7" s="657"/>
      <c r="BO7" s="651">
        <v>42</v>
      </c>
      <c r="BP7" s="651"/>
      <c r="BQ7" s="651"/>
      <c r="BR7" s="651"/>
      <c r="BS7" s="658" t="s">
        <v>130</v>
      </c>
      <c r="BT7" s="658"/>
      <c r="BU7" s="658"/>
      <c r="BV7" s="658"/>
      <c r="BW7" s="658"/>
      <c r="BX7" s="658"/>
      <c r="BY7" s="658"/>
      <c r="BZ7" s="658"/>
      <c r="CA7" s="658"/>
      <c r="CB7" s="662"/>
      <c r="CD7" s="680" t="s">
        <v>239</v>
      </c>
      <c r="CE7" s="681"/>
      <c r="CF7" s="681"/>
      <c r="CG7" s="681"/>
      <c r="CH7" s="681"/>
      <c r="CI7" s="681"/>
      <c r="CJ7" s="681"/>
      <c r="CK7" s="681"/>
      <c r="CL7" s="681"/>
      <c r="CM7" s="681"/>
      <c r="CN7" s="681"/>
      <c r="CO7" s="681"/>
      <c r="CP7" s="681"/>
      <c r="CQ7" s="682"/>
      <c r="CR7" s="655">
        <v>1871993</v>
      </c>
      <c r="CS7" s="656"/>
      <c r="CT7" s="656"/>
      <c r="CU7" s="656"/>
      <c r="CV7" s="656"/>
      <c r="CW7" s="656"/>
      <c r="CX7" s="656"/>
      <c r="CY7" s="657"/>
      <c r="CZ7" s="651">
        <v>17.600000000000001</v>
      </c>
      <c r="DA7" s="651"/>
      <c r="DB7" s="651"/>
      <c r="DC7" s="651"/>
      <c r="DD7" s="674">
        <v>118213</v>
      </c>
      <c r="DE7" s="656"/>
      <c r="DF7" s="656"/>
      <c r="DG7" s="656"/>
      <c r="DH7" s="656"/>
      <c r="DI7" s="656"/>
      <c r="DJ7" s="656"/>
      <c r="DK7" s="656"/>
      <c r="DL7" s="656"/>
      <c r="DM7" s="656"/>
      <c r="DN7" s="656"/>
      <c r="DO7" s="656"/>
      <c r="DP7" s="657"/>
      <c r="DQ7" s="674">
        <v>1510097</v>
      </c>
      <c r="DR7" s="656"/>
      <c r="DS7" s="656"/>
      <c r="DT7" s="656"/>
      <c r="DU7" s="656"/>
      <c r="DV7" s="656"/>
      <c r="DW7" s="656"/>
      <c r="DX7" s="656"/>
      <c r="DY7" s="656"/>
      <c r="DZ7" s="656"/>
      <c r="EA7" s="656"/>
      <c r="EB7" s="656"/>
      <c r="EC7" s="675"/>
    </row>
    <row r="8" spans="2:143" ht="11.25" customHeight="1" x14ac:dyDescent="0.2">
      <c r="B8" s="652" t="s">
        <v>240</v>
      </c>
      <c r="C8" s="653"/>
      <c r="D8" s="653"/>
      <c r="E8" s="653"/>
      <c r="F8" s="653"/>
      <c r="G8" s="653"/>
      <c r="H8" s="653"/>
      <c r="I8" s="653"/>
      <c r="J8" s="653"/>
      <c r="K8" s="653"/>
      <c r="L8" s="653"/>
      <c r="M8" s="653"/>
      <c r="N8" s="653"/>
      <c r="O8" s="653"/>
      <c r="P8" s="653"/>
      <c r="Q8" s="654"/>
      <c r="R8" s="655">
        <v>8861</v>
      </c>
      <c r="S8" s="656"/>
      <c r="T8" s="656"/>
      <c r="U8" s="656"/>
      <c r="V8" s="656"/>
      <c r="W8" s="656"/>
      <c r="X8" s="656"/>
      <c r="Y8" s="657"/>
      <c r="Z8" s="651">
        <v>0.1</v>
      </c>
      <c r="AA8" s="651"/>
      <c r="AB8" s="651"/>
      <c r="AC8" s="651"/>
      <c r="AD8" s="658">
        <v>8861</v>
      </c>
      <c r="AE8" s="658"/>
      <c r="AF8" s="658"/>
      <c r="AG8" s="658"/>
      <c r="AH8" s="658"/>
      <c r="AI8" s="658"/>
      <c r="AJ8" s="658"/>
      <c r="AK8" s="658"/>
      <c r="AL8" s="659">
        <v>0.1</v>
      </c>
      <c r="AM8" s="660"/>
      <c r="AN8" s="660"/>
      <c r="AO8" s="661"/>
      <c r="AP8" s="652" t="s">
        <v>241</v>
      </c>
      <c r="AQ8" s="653"/>
      <c r="AR8" s="653"/>
      <c r="AS8" s="653"/>
      <c r="AT8" s="653"/>
      <c r="AU8" s="653"/>
      <c r="AV8" s="653"/>
      <c r="AW8" s="653"/>
      <c r="AX8" s="653"/>
      <c r="AY8" s="653"/>
      <c r="AZ8" s="653"/>
      <c r="BA8" s="653"/>
      <c r="BB8" s="653"/>
      <c r="BC8" s="653"/>
      <c r="BD8" s="653"/>
      <c r="BE8" s="653"/>
      <c r="BF8" s="654"/>
      <c r="BG8" s="655">
        <v>18443</v>
      </c>
      <c r="BH8" s="656"/>
      <c r="BI8" s="656"/>
      <c r="BJ8" s="656"/>
      <c r="BK8" s="656"/>
      <c r="BL8" s="656"/>
      <c r="BM8" s="656"/>
      <c r="BN8" s="657"/>
      <c r="BO8" s="651">
        <v>1.7</v>
      </c>
      <c r="BP8" s="651"/>
      <c r="BQ8" s="651"/>
      <c r="BR8" s="651"/>
      <c r="BS8" s="658" t="s">
        <v>130</v>
      </c>
      <c r="BT8" s="658"/>
      <c r="BU8" s="658"/>
      <c r="BV8" s="658"/>
      <c r="BW8" s="658"/>
      <c r="BX8" s="658"/>
      <c r="BY8" s="658"/>
      <c r="BZ8" s="658"/>
      <c r="CA8" s="658"/>
      <c r="CB8" s="662"/>
      <c r="CD8" s="680" t="s">
        <v>242</v>
      </c>
      <c r="CE8" s="681"/>
      <c r="CF8" s="681"/>
      <c r="CG8" s="681"/>
      <c r="CH8" s="681"/>
      <c r="CI8" s="681"/>
      <c r="CJ8" s="681"/>
      <c r="CK8" s="681"/>
      <c r="CL8" s="681"/>
      <c r="CM8" s="681"/>
      <c r="CN8" s="681"/>
      <c r="CO8" s="681"/>
      <c r="CP8" s="681"/>
      <c r="CQ8" s="682"/>
      <c r="CR8" s="655">
        <v>2839845</v>
      </c>
      <c r="CS8" s="656"/>
      <c r="CT8" s="656"/>
      <c r="CU8" s="656"/>
      <c r="CV8" s="656"/>
      <c r="CW8" s="656"/>
      <c r="CX8" s="656"/>
      <c r="CY8" s="657"/>
      <c r="CZ8" s="651">
        <v>26.7</v>
      </c>
      <c r="DA8" s="651"/>
      <c r="DB8" s="651"/>
      <c r="DC8" s="651"/>
      <c r="DD8" s="674">
        <v>361570</v>
      </c>
      <c r="DE8" s="656"/>
      <c r="DF8" s="656"/>
      <c r="DG8" s="656"/>
      <c r="DH8" s="656"/>
      <c r="DI8" s="656"/>
      <c r="DJ8" s="656"/>
      <c r="DK8" s="656"/>
      <c r="DL8" s="656"/>
      <c r="DM8" s="656"/>
      <c r="DN8" s="656"/>
      <c r="DO8" s="656"/>
      <c r="DP8" s="657"/>
      <c r="DQ8" s="674">
        <v>1540492</v>
      </c>
      <c r="DR8" s="656"/>
      <c r="DS8" s="656"/>
      <c r="DT8" s="656"/>
      <c r="DU8" s="656"/>
      <c r="DV8" s="656"/>
      <c r="DW8" s="656"/>
      <c r="DX8" s="656"/>
      <c r="DY8" s="656"/>
      <c r="DZ8" s="656"/>
      <c r="EA8" s="656"/>
      <c r="EB8" s="656"/>
      <c r="EC8" s="675"/>
    </row>
    <row r="9" spans="2:143" ht="11.25" customHeight="1" x14ac:dyDescent="0.2">
      <c r="B9" s="652" t="s">
        <v>243</v>
      </c>
      <c r="C9" s="653"/>
      <c r="D9" s="653"/>
      <c r="E9" s="653"/>
      <c r="F9" s="653"/>
      <c r="G9" s="653"/>
      <c r="H9" s="653"/>
      <c r="I9" s="653"/>
      <c r="J9" s="653"/>
      <c r="K9" s="653"/>
      <c r="L9" s="653"/>
      <c r="M9" s="653"/>
      <c r="N9" s="653"/>
      <c r="O9" s="653"/>
      <c r="P9" s="653"/>
      <c r="Q9" s="654"/>
      <c r="R9" s="655">
        <v>9575</v>
      </c>
      <c r="S9" s="656"/>
      <c r="T9" s="656"/>
      <c r="U9" s="656"/>
      <c r="V9" s="656"/>
      <c r="W9" s="656"/>
      <c r="X9" s="656"/>
      <c r="Y9" s="657"/>
      <c r="Z9" s="651">
        <v>0.1</v>
      </c>
      <c r="AA9" s="651"/>
      <c r="AB9" s="651"/>
      <c r="AC9" s="651"/>
      <c r="AD9" s="658">
        <v>9575</v>
      </c>
      <c r="AE9" s="658"/>
      <c r="AF9" s="658"/>
      <c r="AG9" s="658"/>
      <c r="AH9" s="658"/>
      <c r="AI9" s="658"/>
      <c r="AJ9" s="658"/>
      <c r="AK9" s="658"/>
      <c r="AL9" s="659">
        <v>0.2</v>
      </c>
      <c r="AM9" s="660"/>
      <c r="AN9" s="660"/>
      <c r="AO9" s="661"/>
      <c r="AP9" s="652" t="s">
        <v>244</v>
      </c>
      <c r="AQ9" s="653"/>
      <c r="AR9" s="653"/>
      <c r="AS9" s="653"/>
      <c r="AT9" s="653"/>
      <c r="AU9" s="653"/>
      <c r="AV9" s="653"/>
      <c r="AW9" s="653"/>
      <c r="AX9" s="653"/>
      <c r="AY9" s="653"/>
      <c r="AZ9" s="653"/>
      <c r="BA9" s="653"/>
      <c r="BB9" s="653"/>
      <c r="BC9" s="653"/>
      <c r="BD9" s="653"/>
      <c r="BE9" s="653"/>
      <c r="BF9" s="654"/>
      <c r="BG9" s="655">
        <v>371038</v>
      </c>
      <c r="BH9" s="656"/>
      <c r="BI9" s="656"/>
      <c r="BJ9" s="656"/>
      <c r="BK9" s="656"/>
      <c r="BL9" s="656"/>
      <c r="BM9" s="656"/>
      <c r="BN9" s="657"/>
      <c r="BO9" s="651">
        <v>34.799999999999997</v>
      </c>
      <c r="BP9" s="651"/>
      <c r="BQ9" s="651"/>
      <c r="BR9" s="651"/>
      <c r="BS9" s="658" t="s">
        <v>130</v>
      </c>
      <c r="BT9" s="658"/>
      <c r="BU9" s="658"/>
      <c r="BV9" s="658"/>
      <c r="BW9" s="658"/>
      <c r="BX9" s="658"/>
      <c r="BY9" s="658"/>
      <c r="BZ9" s="658"/>
      <c r="CA9" s="658"/>
      <c r="CB9" s="662"/>
      <c r="CD9" s="680" t="s">
        <v>245</v>
      </c>
      <c r="CE9" s="681"/>
      <c r="CF9" s="681"/>
      <c r="CG9" s="681"/>
      <c r="CH9" s="681"/>
      <c r="CI9" s="681"/>
      <c r="CJ9" s="681"/>
      <c r="CK9" s="681"/>
      <c r="CL9" s="681"/>
      <c r="CM9" s="681"/>
      <c r="CN9" s="681"/>
      <c r="CO9" s="681"/>
      <c r="CP9" s="681"/>
      <c r="CQ9" s="682"/>
      <c r="CR9" s="655">
        <v>1278762</v>
      </c>
      <c r="CS9" s="656"/>
      <c r="CT9" s="656"/>
      <c r="CU9" s="656"/>
      <c r="CV9" s="656"/>
      <c r="CW9" s="656"/>
      <c r="CX9" s="656"/>
      <c r="CY9" s="657"/>
      <c r="CZ9" s="651">
        <v>12</v>
      </c>
      <c r="DA9" s="651"/>
      <c r="DB9" s="651"/>
      <c r="DC9" s="651"/>
      <c r="DD9" s="674">
        <v>95098</v>
      </c>
      <c r="DE9" s="656"/>
      <c r="DF9" s="656"/>
      <c r="DG9" s="656"/>
      <c r="DH9" s="656"/>
      <c r="DI9" s="656"/>
      <c r="DJ9" s="656"/>
      <c r="DK9" s="656"/>
      <c r="DL9" s="656"/>
      <c r="DM9" s="656"/>
      <c r="DN9" s="656"/>
      <c r="DO9" s="656"/>
      <c r="DP9" s="657"/>
      <c r="DQ9" s="674">
        <v>1025270</v>
      </c>
      <c r="DR9" s="656"/>
      <c r="DS9" s="656"/>
      <c r="DT9" s="656"/>
      <c r="DU9" s="656"/>
      <c r="DV9" s="656"/>
      <c r="DW9" s="656"/>
      <c r="DX9" s="656"/>
      <c r="DY9" s="656"/>
      <c r="DZ9" s="656"/>
      <c r="EA9" s="656"/>
      <c r="EB9" s="656"/>
      <c r="EC9" s="675"/>
    </row>
    <row r="10" spans="2:143" ht="11.25" customHeight="1" x14ac:dyDescent="0.2">
      <c r="B10" s="652" t="s">
        <v>246</v>
      </c>
      <c r="C10" s="653"/>
      <c r="D10" s="653"/>
      <c r="E10" s="653"/>
      <c r="F10" s="653"/>
      <c r="G10" s="653"/>
      <c r="H10" s="653"/>
      <c r="I10" s="653"/>
      <c r="J10" s="653"/>
      <c r="K10" s="653"/>
      <c r="L10" s="653"/>
      <c r="M10" s="653"/>
      <c r="N10" s="653"/>
      <c r="O10" s="653"/>
      <c r="P10" s="653"/>
      <c r="Q10" s="654"/>
      <c r="R10" s="655" t="s">
        <v>130</v>
      </c>
      <c r="S10" s="656"/>
      <c r="T10" s="656"/>
      <c r="U10" s="656"/>
      <c r="V10" s="656"/>
      <c r="W10" s="656"/>
      <c r="X10" s="656"/>
      <c r="Y10" s="657"/>
      <c r="Z10" s="651" t="s">
        <v>130</v>
      </c>
      <c r="AA10" s="651"/>
      <c r="AB10" s="651"/>
      <c r="AC10" s="651"/>
      <c r="AD10" s="658" t="s">
        <v>130</v>
      </c>
      <c r="AE10" s="658"/>
      <c r="AF10" s="658"/>
      <c r="AG10" s="658"/>
      <c r="AH10" s="658"/>
      <c r="AI10" s="658"/>
      <c r="AJ10" s="658"/>
      <c r="AK10" s="658"/>
      <c r="AL10" s="659" t="s">
        <v>130</v>
      </c>
      <c r="AM10" s="660"/>
      <c r="AN10" s="660"/>
      <c r="AO10" s="661"/>
      <c r="AP10" s="652" t="s">
        <v>247</v>
      </c>
      <c r="AQ10" s="653"/>
      <c r="AR10" s="653"/>
      <c r="AS10" s="653"/>
      <c r="AT10" s="653"/>
      <c r="AU10" s="653"/>
      <c r="AV10" s="653"/>
      <c r="AW10" s="653"/>
      <c r="AX10" s="653"/>
      <c r="AY10" s="653"/>
      <c r="AZ10" s="653"/>
      <c r="BA10" s="653"/>
      <c r="BB10" s="653"/>
      <c r="BC10" s="653"/>
      <c r="BD10" s="653"/>
      <c r="BE10" s="653"/>
      <c r="BF10" s="654"/>
      <c r="BG10" s="655">
        <v>26955</v>
      </c>
      <c r="BH10" s="656"/>
      <c r="BI10" s="656"/>
      <c r="BJ10" s="656"/>
      <c r="BK10" s="656"/>
      <c r="BL10" s="656"/>
      <c r="BM10" s="656"/>
      <c r="BN10" s="657"/>
      <c r="BO10" s="651">
        <v>2.5</v>
      </c>
      <c r="BP10" s="651"/>
      <c r="BQ10" s="651"/>
      <c r="BR10" s="651"/>
      <c r="BS10" s="658" t="s">
        <v>130</v>
      </c>
      <c r="BT10" s="658"/>
      <c r="BU10" s="658"/>
      <c r="BV10" s="658"/>
      <c r="BW10" s="658"/>
      <c r="BX10" s="658"/>
      <c r="BY10" s="658"/>
      <c r="BZ10" s="658"/>
      <c r="CA10" s="658"/>
      <c r="CB10" s="662"/>
      <c r="CD10" s="680" t="s">
        <v>248</v>
      </c>
      <c r="CE10" s="681"/>
      <c r="CF10" s="681"/>
      <c r="CG10" s="681"/>
      <c r="CH10" s="681"/>
      <c r="CI10" s="681"/>
      <c r="CJ10" s="681"/>
      <c r="CK10" s="681"/>
      <c r="CL10" s="681"/>
      <c r="CM10" s="681"/>
      <c r="CN10" s="681"/>
      <c r="CO10" s="681"/>
      <c r="CP10" s="681"/>
      <c r="CQ10" s="682"/>
      <c r="CR10" s="655" t="s">
        <v>130</v>
      </c>
      <c r="CS10" s="656"/>
      <c r="CT10" s="656"/>
      <c r="CU10" s="656"/>
      <c r="CV10" s="656"/>
      <c r="CW10" s="656"/>
      <c r="CX10" s="656"/>
      <c r="CY10" s="657"/>
      <c r="CZ10" s="651" t="s">
        <v>130</v>
      </c>
      <c r="DA10" s="651"/>
      <c r="DB10" s="651"/>
      <c r="DC10" s="651"/>
      <c r="DD10" s="674" t="s">
        <v>130</v>
      </c>
      <c r="DE10" s="656"/>
      <c r="DF10" s="656"/>
      <c r="DG10" s="656"/>
      <c r="DH10" s="656"/>
      <c r="DI10" s="656"/>
      <c r="DJ10" s="656"/>
      <c r="DK10" s="656"/>
      <c r="DL10" s="656"/>
      <c r="DM10" s="656"/>
      <c r="DN10" s="656"/>
      <c r="DO10" s="656"/>
      <c r="DP10" s="657"/>
      <c r="DQ10" s="674" t="s">
        <v>130</v>
      </c>
      <c r="DR10" s="656"/>
      <c r="DS10" s="656"/>
      <c r="DT10" s="656"/>
      <c r="DU10" s="656"/>
      <c r="DV10" s="656"/>
      <c r="DW10" s="656"/>
      <c r="DX10" s="656"/>
      <c r="DY10" s="656"/>
      <c r="DZ10" s="656"/>
      <c r="EA10" s="656"/>
      <c r="EB10" s="656"/>
      <c r="EC10" s="675"/>
    </row>
    <row r="11" spans="2:143" ht="11.25" customHeight="1" x14ac:dyDescent="0.2">
      <c r="B11" s="652" t="s">
        <v>249</v>
      </c>
      <c r="C11" s="653"/>
      <c r="D11" s="653"/>
      <c r="E11" s="653"/>
      <c r="F11" s="653"/>
      <c r="G11" s="653"/>
      <c r="H11" s="653"/>
      <c r="I11" s="653"/>
      <c r="J11" s="653"/>
      <c r="K11" s="653"/>
      <c r="L11" s="653"/>
      <c r="M11" s="653"/>
      <c r="N11" s="653"/>
      <c r="O11" s="653"/>
      <c r="P11" s="653"/>
      <c r="Q11" s="654"/>
      <c r="R11" s="655">
        <v>279797</v>
      </c>
      <c r="S11" s="656"/>
      <c r="T11" s="656"/>
      <c r="U11" s="656"/>
      <c r="V11" s="656"/>
      <c r="W11" s="656"/>
      <c r="X11" s="656"/>
      <c r="Y11" s="657"/>
      <c r="Z11" s="659">
        <v>2.5</v>
      </c>
      <c r="AA11" s="660"/>
      <c r="AB11" s="660"/>
      <c r="AC11" s="683"/>
      <c r="AD11" s="674">
        <v>279797</v>
      </c>
      <c r="AE11" s="656"/>
      <c r="AF11" s="656"/>
      <c r="AG11" s="656"/>
      <c r="AH11" s="656"/>
      <c r="AI11" s="656"/>
      <c r="AJ11" s="656"/>
      <c r="AK11" s="657"/>
      <c r="AL11" s="659">
        <v>4.5</v>
      </c>
      <c r="AM11" s="660"/>
      <c r="AN11" s="660"/>
      <c r="AO11" s="661"/>
      <c r="AP11" s="652" t="s">
        <v>250</v>
      </c>
      <c r="AQ11" s="653"/>
      <c r="AR11" s="653"/>
      <c r="AS11" s="653"/>
      <c r="AT11" s="653"/>
      <c r="AU11" s="653"/>
      <c r="AV11" s="653"/>
      <c r="AW11" s="653"/>
      <c r="AX11" s="653"/>
      <c r="AY11" s="653"/>
      <c r="AZ11" s="653"/>
      <c r="BA11" s="653"/>
      <c r="BB11" s="653"/>
      <c r="BC11" s="653"/>
      <c r="BD11" s="653"/>
      <c r="BE11" s="653"/>
      <c r="BF11" s="654"/>
      <c r="BG11" s="655">
        <v>31229</v>
      </c>
      <c r="BH11" s="656"/>
      <c r="BI11" s="656"/>
      <c r="BJ11" s="656"/>
      <c r="BK11" s="656"/>
      <c r="BL11" s="656"/>
      <c r="BM11" s="656"/>
      <c r="BN11" s="657"/>
      <c r="BO11" s="651">
        <v>2.9</v>
      </c>
      <c r="BP11" s="651"/>
      <c r="BQ11" s="651"/>
      <c r="BR11" s="651"/>
      <c r="BS11" s="658" t="s">
        <v>130</v>
      </c>
      <c r="BT11" s="658"/>
      <c r="BU11" s="658"/>
      <c r="BV11" s="658"/>
      <c r="BW11" s="658"/>
      <c r="BX11" s="658"/>
      <c r="BY11" s="658"/>
      <c r="BZ11" s="658"/>
      <c r="CA11" s="658"/>
      <c r="CB11" s="662"/>
      <c r="CD11" s="680" t="s">
        <v>251</v>
      </c>
      <c r="CE11" s="681"/>
      <c r="CF11" s="681"/>
      <c r="CG11" s="681"/>
      <c r="CH11" s="681"/>
      <c r="CI11" s="681"/>
      <c r="CJ11" s="681"/>
      <c r="CK11" s="681"/>
      <c r="CL11" s="681"/>
      <c r="CM11" s="681"/>
      <c r="CN11" s="681"/>
      <c r="CO11" s="681"/>
      <c r="CP11" s="681"/>
      <c r="CQ11" s="682"/>
      <c r="CR11" s="655">
        <v>737400</v>
      </c>
      <c r="CS11" s="656"/>
      <c r="CT11" s="656"/>
      <c r="CU11" s="656"/>
      <c r="CV11" s="656"/>
      <c r="CW11" s="656"/>
      <c r="CX11" s="656"/>
      <c r="CY11" s="657"/>
      <c r="CZ11" s="651">
        <v>6.9</v>
      </c>
      <c r="DA11" s="651"/>
      <c r="DB11" s="651"/>
      <c r="DC11" s="651"/>
      <c r="DD11" s="674">
        <v>248389</v>
      </c>
      <c r="DE11" s="656"/>
      <c r="DF11" s="656"/>
      <c r="DG11" s="656"/>
      <c r="DH11" s="656"/>
      <c r="DI11" s="656"/>
      <c r="DJ11" s="656"/>
      <c r="DK11" s="656"/>
      <c r="DL11" s="656"/>
      <c r="DM11" s="656"/>
      <c r="DN11" s="656"/>
      <c r="DO11" s="656"/>
      <c r="DP11" s="657"/>
      <c r="DQ11" s="674">
        <v>438214</v>
      </c>
      <c r="DR11" s="656"/>
      <c r="DS11" s="656"/>
      <c r="DT11" s="656"/>
      <c r="DU11" s="656"/>
      <c r="DV11" s="656"/>
      <c r="DW11" s="656"/>
      <c r="DX11" s="656"/>
      <c r="DY11" s="656"/>
      <c r="DZ11" s="656"/>
      <c r="EA11" s="656"/>
      <c r="EB11" s="656"/>
      <c r="EC11" s="675"/>
    </row>
    <row r="12" spans="2:143" ht="11.25" customHeight="1" x14ac:dyDescent="0.2">
      <c r="B12" s="652" t="s">
        <v>252</v>
      </c>
      <c r="C12" s="653"/>
      <c r="D12" s="653"/>
      <c r="E12" s="653"/>
      <c r="F12" s="653"/>
      <c r="G12" s="653"/>
      <c r="H12" s="653"/>
      <c r="I12" s="653"/>
      <c r="J12" s="653"/>
      <c r="K12" s="653"/>
      <c r="L12" s="653"/>
      <c r="M12" s="653"/>
      <c r="N12" s="653"/>
      <c r="O12" s="653"/>
      <c r="P12" s="653"/>
      <c r="Q12" s="654"/>
      <c r="R12" s="655" t="s">
        <v>130</v>
      </c>
      <c r="S12" s="656"/>
      <c r="T12" s="656"/>
      <c r="U12" s="656"/>
      <c r="V12" s="656"/>
      <c r="W12" s="656"/>
      <c r="X12" s="656"/>
      <c r="Y12" s="657"/>
      <c r="Z12" s="651" t="s">
        <v>130</v>
      </c>
      <c r="AA12" s="651"/>
      <c r="AB12" s="651"/>
      <c r="AC12" s="651"/>
      <c r="AD12" s="658" t="s">
        <v>130</v>
      </c>
      <c r="AE12" s="658"/>
      <c r="AF12" s="658"/>
      <c r="AG12" s="658"/>
      <c r="AH12" s="658"/>
      <c r="AI12" s="658"/>
      <c r="AJ12" s="658"/>
      <c r="AK12" s="658"/>
      <c r="AL12" s="659" t="s">
        <v>130</v>
      </c>
      <c r="AM12" s="660"/>
      <c r="AN12" s="660"/>
      <c r="AO12" s="661"/>
      <c r="AP12" s="652" t="s">
        <v>253</v>
      </c>
      <c r="AQ12" s="653"/>
      <c r="AR12" s="653"/>
      <c r="AS12" s="653"/>
      <c r="AT12" s="653"/>
      <c r="AU12" s="653"/>
      <c r="AV12" s="653"/>
      <c r="AW12" s="653"/>
      <c r="AX12" s="653"/>
      <c r="AY12" s="653"/>
      <c r="AZ12" s="653"/>
      <c r="BA12" s="653"/>
      <c r="BB12" s="653"/>
      <c r="BC12" s="653"/>
      <c r="BD12" s="653"/>
      <c r="BE12" s="653"/>
      <c r="BF12" s="654"/>
      <c r="BG12" s="655">
        <v>508789</v>
      </c>
      <c r="BH12" s="656"/>
      <c r="BI12" s="656"/>
      <c r="BJ12" s="656"/>
      <c r="BK12" s="656"/>
      <c r="BL12" s="656"/>
      <c r="BM12" s="656"/>
      <c r="BN12" s="657"/>
      <c r="BO12" s="651">
        <v>47.8</v>
      </c>
      <c r="BP12" s="651"/>
      <c r="BQ12" s="651"/>
      <c r="BR12" s="651"/>
      <c r="BS12" s="658" t="s">
        <v>130</v>
      </c>
      <c r="BT12" s="658"/>
      <c r="BU12" s="658"/>
      <c r="BV12" s="658"/>
      <c r="BW12" s="658"/>
      <c r="BX12" s="658"/>
      <c r="BY12" s="658"/>
      <c r="BZ12" s="658"/>
      <c r="CA12" s="658"/>
      <c r="CB12" s="662"/>
      <c r="CD12" s="680" t="s">
        <v>254</v>
      </c>
      <c r="CE12" s="681"/>
      <c r="CF12" s="681"/>
      <c r="CG12" s="681"/>
      <c r="CH12" s="681"/>
      <c r="CI12" s="681"/>
      <c r="CJ12" s="681"/>
      <c r="CK12" s="681"/>
      <c r="CL12" s="681"/>
      <c r="CM12" s="681"/>
      <c r="CN12" s="681"/>
      <c r="CO12" s="681"/>
      <c r="CP12" s="681"/>
      <c r="CQ12" s="682"/>
      <c r="CR12" s="655">
        <v>310529</v>
      </c>
      <c r="CS12" s="656"/>
      <c r="CT12" s="656"/>
      <c r="CU12" s="656"/>
      <c r="CV12" s="656"/>
      <c r="CW12" s="656"/>
      <c r="CX12" s="656"/>
      <c r="CY12" s="657"/>
      <c r="CZ12" s="651">
        <v>2.9</v>
      </c>
      <c r="DA12" s="651"/>
      <c r="DB12" s="651"/>
      <c r="DC12" s="651"/>
      <c r="DD12" s="674">
        <v>10272</v>
      </c>
      <c r="DE12" s="656"/>
      <c r="DF12" s="656"/>
      <c r="DG12" s="656"/>
      <c r="DH12" s="656"/>
      <c r="DI12" s="656"/>
      <c r="DJ12" s="656"/>
      <c r="DK12" s="656"/>
      <c r="DL12" s="656"/>
      <c r="DM12" s="656"/>
      <c r="DN12" s="656"/>
      <c r="DO12" s="656"/>
      <c r="DP12" s="657"/>
      <c r="DQ12" s="674">
        <v>165638</v>
      </c>
      <c r="DR12" s="656"/>
      <c r="DS12" s="656"/>
      <c r="DT12" s="656"/>
      <c r="DU12" s="656"/>
      <c r="DV12" s="656"/>
      <c r="DW12" s="656"/>
      <c r="DX12" s="656"/>
      <c r="DY12" s="656"/>
      <c r="DZ12" s="656"/>
      <c r="EA12" s="656"/>
      <c r="EB12" s="656"/>
      <c r="EC12" s="675"/>
    </row>
    <row r="13" spans="2:143" ht="11.25" customHeight="1" x14ac:dyDescent="0.2">
      <c r="B13" s="652" t="s">
        <v>255</v>
      </c>
      <c r="C13" s="653"/>
      <c r="D13" s="653"/>
      <c r="E13" s="653"/>
      <c r="F13" s="653"/>
      <c r="G13" s="653"/>
      <c r="H13" s="653"/>
      <c r="I13" s="653"/>
      <c r="J13" s="653"/>
      <c r="K13" s="653"/>
      <c r="L13" s="653"/>
      <c r="M13" s="653"/>
      <c r="N13" s="653"/>
      <c r="O13" s="653"/>
      <c r="P13" s="653"/>
      <c r="Q13" s="654"/>
      <c r="R13" s="655" t="s">
        <v>130</v>
      </c>
      <c r="S13" s="656"/>
      <c r="T13" s="656"/>
      <c r="U13" s="656"/>
      <c r="V13" s="656"/>
      <c r="W13" s="656"/>
      <c r="X13" s="656"/>
      <c r="Y13" s="657"/>
      <c r="Z13" s="651" t="s">
        <v>130</v>
      </c>
      <c r="AA13" s="651"/>
      <c r="AB13" s="651"/>
      <c r="AC13" s="651"/>
      <c r="AD13" s="658" t="s">
        <v>130</v>
      </c>
      <c r="AE13" s="658"/>
      <c r="AF13" s="658"/>
      <c r="AG13" s="658"/>
      <c r="AH13" s="658"/>
      <c r="AI13" s="658"/>
      <c r="AJ13" s="658"/>
      <c r="AK13" s="658"/>
      <c r="AL13" s="659" t="s">
        <v>130</v>
      </c>
      <c r="AM13" s="660"/>
      <c r="AN13" s="660"/>
      <c r="AO13" s="661"/>
      <c r="AP13" s="652" t="s">
        <v>256</v>
      </c>
      <c r="AQ13" s="653"/>
      <c r="AR13" s="653"/>
      <c r="AS13" s="653"/>
      <c r="AT13" s="653"/>
      <c r="AU13" s="653"/>
      <c r="AV13" s="653"/>
      <c r="AW13" s="653"/>
      <c r="AX13" s="653"/>
      <c r="AY13" s="653"/>
      <c r="AZ13" s="653"/>
      <c r="BA13" s="653"/>
      <c r="BB13" s="653"/>
      <c r="BC13" s="653"/>
      <c r="BD13" s="653"/>
      <c r="BE13" s="653"/>
      <c r="BF13" s="654"/>
      <c r="BG13" s="655">
        <v>508469</v>
      </c>
      <c r="BH13" s="656"/>
      <c r="BI13" s="656"/>
      <c r="BJ13" s="656"/>
      <c r="BK13" s="656"/>
      <c r="BL13" s="656"/>
      <c r="BM13" s="656"/>
      <c r="BN13" s="657"/>
      <c r="BO13" s="651">
        <v>47.8</v>
      </c>
      <c r="BP13" s="651"/>
      <c r="BQ13" s="651"/>
      <c r="BR13" s="651"/>
      <c r="BS13" s="658" t="s">
        <v>130</v>
      </c>
      <c r="BT13" s="658"/>
      <c r="BU13" s="658"/>
      <c r="BV13" s="658"/>
      <c r="BW13" s="658"/>
      <c r="BX13" s="658"/>
      <c r="BY13" s="658"/>
      <c r="BZ13" s="658"/>
      <c r="CA13" s="658"/>
      <c r="CB13" s="662"/>
      <c r="CD13" s="680" t="s">
        <v>257</v>
      </c>
      <c r="CE13" s="681"/>
      <c r="CF13" s="681"/>
      <c r="CG13" s="681"/>
      <c r="CH13" s="681"/>
      <c r="CI13" s="681"/>
      <c r="CJ13" s="681"/>
      <c r="CK13" s="681"/>
      <c r="CL13" s="681"/>
      <c r="CM13" s="681"/>
      <c r="CN13" s="681"/>
      <c r="CO13" s="681"/>
      <c r="CP13" s="681"/>
      <c r="CQ13" s="682"/>
      <c r="CR13" s="655">
        <v>872798</v>
      </c>
      <c r="CS13" s="656"/>
      <c r="CT13" s="656"/>
      <c r="CU13" s="656"/>
      <c r="CV13" s="656"/>
      <c r="CW13" s="656"/>
      <c r="CX13" s="656"/>
      <c r="CY13" s="657"/>
      <c r="CZ13" s="651">
        <v>8.1999999999999993</v>
      </c>
      <c r="DA13" s="651"/>
      <c r="DB13" s="651"/>
      <c r="DC13" s="651"/>
      <c r="DD13" s="674">
        <v>631420</v>
      </c>
      <c r="DE13" s="656"/>
      <c r="DF13" s="656"/>
      <c r="DG13" s="656"/>
      <c r="DH13" s="656"/>
      <c r="DI13" s="656"/>
      <c r="DJ13" s="656"/>
      <c r="DK13" s="656"/>
      <c r="DL13" s="656"/>
      <c r="DM13" s="656"/>
      <c r="DN13" s="656"/>
      <c r="DO13" s="656"/>
      <c r="DP13" s="657"/>
      <c r="DQ13" s="674">
        <v>264510</v>
      </c>
      <c r="DR13" s="656"/>
      <c r="DS13" s="656"/>
      <c r="DT13" s="656"/>
      <c r="DU13" s="656"/>
      <c r="DV13" s="656"/>
      <c r="DW13" s="656"/>
      <c r="DX13" s="656"/>
      <c r="DY13" s="656"/>
      <c r="DZ13" s="656"/>
      <c r="EA13" s="656"/>
      <c r="EB13" s="656"/>
      <c r="EC13" s="675"/>
    </row>
    <row r="14" spans="2:143" ht="11.25" customHeight="1" x14ac:dyDescent="0.2">
      <c r="B14" s="652" t="s">
        <v>258</v>
      </c>
      <c r="C14" s="653"/>
      <c r="D14" s="653"/>
      <c r="E14" s="653"/>
      <c r="F14" s="653"/>
      <c r="G14" s="653"/>
      <c r="H14" s="653"/>
      <c r="I14" s="653"/>
      <c r="J14" s="653"/>
      <c r="K14" s="653"/>
      <c r="L14" s="653"/>
      <c r="M14" s="653"/>
      <c r="N14" s="653"/>
      <c r="O14" s="653"/>
      <c r="P14" s="653"/>
      <c r="Q14" s="654"/>
      <c r="R14" s="655">
        <v>1</v>
      </c>
      <c r="S14" s="656"/>
      <c r="T14" s="656"/>
      <c r="U14" s="656"/>
      <c r="V14" s="656"/>
      <c r="W14" s="656"/>
      <c r="X14" s="656"/>
      <c r="Y14" s="657"/>
      <c r="Z14" s="651">
        <v>0</v>
      </c>
      <c r="AA14" s="651"/>
      <c r="AB14" s="651"/>
      <c r="AC14" s="651"/>
      <c r="AD14" s="658">
        <v>1</v>
      </c>
      <c r="AE14" s="658"/>
      <c r="AF14" s="658"/>
      <c r="AG14" s="658"/>
      <c r="AH14" s="658"/>
      <c r="AI14" s="658"/>
      <c r="AJ14" s="658"/>
      <c r="AK14" s="658"/>
      <c r="AL14" s="659">
        <v>0</v>
      </c>
      <c r="AM14" s="660"/>
      <c r="AN14" s="660"/>
      <c r="AO14" s="661"/>
      <c r="AP14" s="652" t="s">
        <v>259</v>
      </c>
      <c r="AQ14" s="653"/>
      <c r="AR14" s="653"/>
      <c r="AS14" s="653"/>
      <c r="AT14" s="653"/>
      <c r="AU14" s="653"/>
      <c r="AV14" s="653"/>
      <c r="AW14" s="653"/>
      <c r="AX14" s="653"/>
      <c r="AY14" s="653"/>
      <c r="AZ14" s="653"/>
      <c r="BA14" s="653"/>
      <c r="BB14" s="653"/>
      <c r="BC14" s="653"/>
      <c r="BD14" s="653"/>
      <c r="BE14" s="653"/>
      <c r="BF14" s="654"/>
      <c r="BG14" s="655">
        <v>48419</v>
      </c>
      <c r="BH14" s="656"/>
      <c r="BI14" s="656"/>
      <c r="BJ14" s="656"/>
      <c r="BK14" s="656"/>
      <c r="BL14" s="656"/>
      <c r="BM14" s="656"/>
      <c r="BN14" s="657"/>
      <c r="BO14" s="651">
        <v>4.5</v>
      </c>
      <c r="BP14" s="651"/>
      <c r="BQ14" s="651"/>
      <c r="BR14" s="651"/>
      <c r="BS14" s="658" t="s">
        <v>130</v>
      </c>
      <c r="BT14" s="658"/>
      <c r="BU14" s="658"/>
      <c r="BV14" s="658"/>
      <c r="BW14" s="658"/>
      <c r="BX14" s="658"/>
      <c r="BY14" s="658"/>
      <c r="BZ14" s="658"/>
      <c r="CA14" s="658"/>
      <c r="CB14" s="662"/>
      <c r="CD14" s="680" t="s">
        <v>260</v>
      </c>
      <c r="CE14" s="681"/>
      <c r="CF14" s="681"/>
      <c r="CG14" s="681"/>
      <c r="CH14" s="681"/>
      <c r="CI14" s="681"/>
      <c r="CJ14" s="681"/>
      <c r="CK14" s="681"/>
      <c r="CL14" s="681"/>
      <c r="CM14" s="681"/>
      <c r="CN14" s="681"/>
      <c r="CO14" s="681"/>
      <c r="CP14" s="681"/>
      <c r="CQ14" s="682"/>
      <c r="CR14" s="655">
        <v>568929</v>
      </c>
      <c r="CS14" s="656"/>
      <c r="CT14" s="656"/>
      <c r="CU14" s="656"/>
      <c r="CV14" s="656"/>
      <c r="CW14" s="656"/>
      <c r="CX14" s="656"/>
      <c r="CY14" s="657"/>
      <c r="CZ14" s="651">
        <v>5.4</v>
      </c>
      <c r="DA14" s="651"/>
      <c r="DB14" s="651"/>
      <c r="DC14" s="651"/>
      <c r="DD14" s="674">
        <v>23391</v>
      </c>
      <c r="DE14" s="656"/>
      <c r="DF14" s="656"/>
      <c r="DG14" s="656"/>
      <c r="DH14" s="656"/>
      <c r="DI14" s="656"/>
      <c r="DJ14" s="656"/>
      <c r="DK14" s="656"/>
      <c r="DL14" s="656"/>
      <c r="DM14" s="656"/>
      <c r="DN14" s="656"/>
      <c r="DO14" s="656"/>
      <c r="DP14" s="657"/>
      <c r="DQ14" s="674">
        <v>503377</v>
      </c>
      <c r="DR14" s="656"/>
      <c r="DS14" s="656"/>
      <c r="DT14" s="656"/>
      <c r="DU14" s="656"/>
      <c r="DV14" s="656"/>
      <c r="DW14" s="656"/>
      <c r="DX14" s="656"/>
      <c r="DY14" s="656"/>
      <c r="DZ14" s="656"/>
      <c r="EA14" s="656"/>
      <c r="EB14" s="656"/>
      <c r="EC14" s="675"/>
    </row>
    <row r="15" spans="2:143" ht="11.25" customHeight="1" x14ac:dyDescent="0.2">
      <c r="B15" s="652" t="s">
        <v>261</v>
      </c>
      <c r="C15" s="653"/>
      <c r="D15" s="653"/>
      <c r="E15" s="653"/>
      <c r="F15" s="653"/>
      <c r="G15" s="653"/>
      <c r="H15" s="653"/>
      <c r="I15" s="653"/>
      <c r="J15" s="653"/>
      <c r="K15" s="653"/>
      <c r="L15" s="653"/>
      <c r="M15" s="653"/>
      <c r="N15" s="653"/>
      <c r="O15" s="653"/>
      <c r="P15" s="653"/>
      <c r="Q15" s="654"/>
      <c r="R15" s="655" t="s">
        <v>130</v>
      </c>
      <c r="S15" s="656"/>
      <c r="T15" s="656"/>
      <c r="U15" s="656"/>
      <c r="V15" s="656"/>
      <c r="W15" s="656"/>
      <c r="X15" s="656"/>
      <c r="Y15" s="657"/>
      <c r="Z15" s="651" t="s">
        <v>130</v>
      </c>
      <c r="AA15" s="651"/>
      <c r="AB15" s="651"/>
      <c r="AC15" s="651"/>
      <c r="AD15" s="658" t="s">
        <v>130</v>
      </c>
      <c r="AE15" s="658"/>
      <c r="AF15" s="658"/>
      <c r="AG15" s="658"/>
      <c r="AH15" s="658"/>
      <c r="AI15" s="658"/>
      <c r="AJ15" s="658"/>
      <c r="AK15" s="658"/>
      <c r="AL15" s="659" t="s">
        <v>130</v>
      </c>
      <c r="AM15" s="660"/>
      <c r="AN15" s="660"/>
      <c r="AO15" s="661"/>
      <c r="AP15" s="652" t="s">
        <v>262</v>
      </c>
      <c r="AQ15" s="653"/>
      <c r="AR15" s="653"/>
      <c r="AS15" s="653"/>
      <c r="AT15" s="653"/>
      <c r="AU15" s="653"/>
      <c r="AV15" s="653"/>
      <c r="AW15" s="653"/>
      <c r="AX15" s="653"/>
      <c r="AY15" s="653"/>
      <c r="AZ15" s="653"/>
      <c r="BA15" s="653"/>
      <c r="BB15" s="653"/>
      <c r="BC15" s="653"/>
      <c r="BD15" s="653"/>
      <c r="BE15" s="653"/>
      <c r="BF15" s="654"/>
      <c r="BG15" s="655">
        <v>58499</v>
      </c>
      <c r="BH15" s="656"/>
      <c r="BI15" s="656"/>
      <c r="BJ15" s="656"/>
      <c r="BK15" s="656"/>
      <c r="BL15" s="656"/>
      <c r="BM15" s="656"/>
      <c r="BN15" s="657"/>
      <c r="BO15" s="651">
        <v>5.5</v>
      </c>
      <c r="BP15" s="651"/>
      <c r="BQ15" s="651"/>
      <c r="BR15" s="651"/>
      <c r="BS15" s="658" t="s">
        <v>130</v>
      </c>
      <c r="BT15" s="658"/>
      <c r="BU15" s="658"/>
      <c r="BV15" s="658"/>
      <c r="BW15" s="658"/>
      <c r="BX15" s="658"/>
      <c r="BY15" s="658"/>
      <c r="BZ15" s="658"/>
      <c r="CA15" s="658"/>
      <c r="CB15" s="662"/>
      <c r="CD15" s="680" t="s">
        <v>263</v>
      </c>
      <c r="CE15" s="681"/>
      <c r="CF15" s="681"/>
      <c r="CG15" s="681"/>
      <c r="CH15" s="681"/>
      <c r="CI15" s="681"/>
      <c r="CJ15" s="681"/>
      <c r="CK15" s="681"/>
      <c r="CL15" s="681"/>
      <c r="CM15" s="681"/>
      <c r="CN15" s="681"/>
      <c r="CO15" s="681"/>
      <c r="CP15" s="681"/>
      <c r="CQ15" s="682"/>
      <c r="CR15" s="655">
        <v>667874</v>
      </c>
      <c r="CS15" s="656"/>
      <c r="CT15" s="656"/>
      <c r="CU15" s="656"/>
      <c r="CV15" s="656"/>
      <c r="CW15" s="656"/>
      <c r="CX15" s="656"/>
      <c r="CY15" s="657"/>
      <c r="CZ15" s="651">
        <v>6.3</v>
      </c>
      <c r="DA15" s="651"/>
      <c r="DB15" s="651"/>
      <c r="DC15" s="651"/>
      <c r="DD15" s="674">
        <v>91003</v>
      </c>
      <c r="DE15" s="656"/>
      <c r="DF15" s="656"/>
      <c r="DG15" s="656"/>
      <c r="DH15" s="656"/>
      <c r="DI15" s="656"/>
      <c r="DJ15" s="656"/>
      <c r="DK15" s="656"/>
      <c r="DL15" s="656"/>
      <c r="DM15" s="656"/>
      <c r="DN15" s="656"/>
      <c r="DO15" s="656"/>
      <c r="DP15" s="657"/>
      <c r="DQ15" s="674">
        <v>543800</v>
      </c>
      <c r="DR15" s="656"/>
      <c r="DS15" s="656"/>
      <c r="DT15" s="656"/>
      <c r="DU15" s="656"/>
      <c r="DV15" s="656"/>
      <c r="DW15" s="656"/>
      <c r="DX15" s="656"/>
      <c r="DY15" s="656"/>
      <c r="DZ15" s="656"/>
      <c r="EA15" s="656"/>
      <c r="EB15" s="656"/>
      <c r="EC15" s="675"/>
    </row>
    <row r="16" spans="2:143" ht="11.25" customHeight="1" x14ac:dyDescent="0.2">
      <c r="B16" s="652" t="s">
        <v>264</v>
      </c>
      <c r="C16" s="653"/>
      <c r="D16" s="653"/>
      <c r="E16" s="653"/>
      <c r="F16" s="653"/>
      <c r="G16" s="653"/>
      <c r="H16" s="653"/>
      <c r="I16" s="653"/>
      <c r="J16" s="653"/>
      <c r="K16" s="653"/>
      <c r="L16" s="653"/>
      <c r="M16" s="653"/>
      <c r="N16" s="653"/>
      <c r="O16" s="653"/>
      <c r="P16" s="653"/>
      <c r="Q16" s="654"/>
      <c r="R16" s="655">
        <v>8558</v>
      </c>
      <c r="S16" s="656"/>
      <c r="T16" s="656"/>
      <c r="U16" s="656"/>
      <c r="V16" s="656"/>
      <c r="W16" s="656"/>
      <c r="X16" s="656"/>
      <c r="Y16" s="657"/>
      <c r="Z16" s="651">
        <v>0.1</v>
      </c>
      <c r="AA16" s="651"/>
      <c r="AB16" s="651"/>
      <c r="AC16" s="651"/>
      <c r="AD16" s="658">
        <v>8558</v>
      </c>
      <c r="AE16" s="658"/>
      <c r="AF16" s="658"/>
      <c r="AG16" s="658"/>
      <c r="AH16" s="658"/>
      <c r="AI16" s="658"/>
      <c r="AJ16" s="658"/>
      <c r="AK16" s="658"/>
      <c r="AL16" s="659">
        <v>0.1</v>
      </c>
      <c r="AM16" s="660"/>
      <c r="AN16" s="660"/>
      <c r="AO16" s="661"/>
      <c r="AP16" s="652" t="s">
        <v>265</v>
      </c>
      <c r="AQ16" s="653"/>
      <c r="AR16" s="653"/>
      <c r="AS16" s="653"/>
      <c r="AT16" s="653"/>
      <c r="AU16" s="653"/>
      <c r="AV16" s="653"/>
      <c r="AW16" s="653"/>
      <c r="AX16" s="653"/>
      <c r="AY16" s="653"/>
      <c r="AZ16" s="653"/>
      <c r="BA16" s="653"/>
      <c r="BB16" s="653"/>
      <c r="BC16" s="653"/>
      <c r="BD16" s="653"/>
      <c r="BE16" s="653"/>
      <c r="BF16" s="654"/>
      <c r="BG16" s="655">
        <v>1097</v>
      </c>
      <c r="BH16" s="656"/>
      <c r="BI16" s="656"/>
      <c r="BJ16" s="656"/>
      <c r="BK16" s="656"/>
      <c r="BL16" s="656"/>
      <c r="BM16" s="656"/>
      <c r="BN16" s="657"/>
      <c r="BO16" s="651">
        <v>0.1</v>
      </c>
      <c r="BP16" s="651"/>
      <c r="BQ16" s="651"/>
      <c r="BR16" s="651"/>
      <c r="BS16" s="658" t="s">
        <v>130</v>
      </c>
      <c r="BT16" s="658"/>
      <c r="BU16" s="658"/>
      <c r="BV16" s="658"/>
      <c r="BW16" s="658"/>
      <c r="BX16" s="658"/>
      <c r="BY16" s="658"/>
      <c r="BZ16" s="658"/>
      <c r="CA16" s="658"/>
      <c r="CB16" s="662"/>
      <c r="CD16" s="680" t="s">
        <v>266</v>
      </c>
      <c r="CE16" s="681"/>
      <c r="CF16" s="681"/>
      <c r="CG16" s="681"/>
      <c r="CH16" s="681"/>
      <c r="CI16" s="681"/>
      <c r="CJ16" s="681"/>
      <c r="CK16" s="681"/>
      <c r="CL16" s="681"/>
      <c r="CM16" s="681"/>
      <c r="CN16" s="681"/>
      <c r="CO16" s="681"/>
      <c r="CP16" s="681"/>
      <c r="CQ16" s="682"/>
      <c r="CR16" s="655">
        <v>33876</v>
      </c>
      <c r="CS16" s="656"/>
      <c r="CT16" s="656"/>
      <c r="CU16" s="656"/>
      <c r="CV16" s="656"/>
      <c r="CW16" s="656"/>
      <c r="CX16" s="656"/>
      <c r="CY16" s="657"/>
      <c r="CZ16" s="651">
        <v>0.3</v>
      </c>
      <c r="DA16" s="651"/>
      <c r="DB16" s="651"/>
      <c r="DC16" s="651"/>
      <c r="DD16" s="674" t="s">
        <v>130</v>
      </c>
      <c r="DE16" s="656"/>
      <c r="DF16" s="656"/>
      <c r="DG16" s="656"/>
      <c r="DH16" s="656"/>
      <c r="DI16" s="656"/>
      <c r="DJ16" s="656"/>
      <c r="DK16" s="656"/>
      <c r="DL16" s="656"/>
      <c r="DM16" s="656"/>
      <c r="DN16" s="656"/>
      <c r="DO16" s="656"/>
      <c r="DP16" s="657"/>
      <c r="DQ16" s="674" t="s">
        <v>130</v>
      </c>
      <c r="DR16" s="656"/>
      <c r="DS16" s="656"/>
      <c r="DT16" s="656"/>
      <c r="DU16" s="656"/>
      <c r="DV16" s="656"/>
      <c r="DW16" s="656"/>
      <c r="DX16" s="656"/>
      <c r="DY16" s="656"/>
      <c r="DZ16" s="656"/>
      <c r="EA16" s="656"/>
      <c r="EB16" s="656"/>
      <c r="EC16" s="675"/>
    </row>
    <row r="17" spans="2:133" ht="11.25" customHeight="1" x14ac:dyDescent="0.2">
      <c r="B17" s="652" t="s">
        <v>267</v>
      </c>
      <c r="C17" s="653"/>
      <c r="D17" s="653"/>
      <c r="E17" s="653"/>
      <c r="F17" s="653"/>
      <c r="G17" s="653"/>
      <c r="H17" s="653"/>
      <c r="I17" s="653"/>
      <c r="J17" s="653"/>
      <c r="K17" s="653"/>
      <c r="L17" s="653"/>
      <c r="M17" s="653"/>
      <c r="N17" s="653"/>
      <c r="O17" s="653"/>
      <c r="P17" s="653"/>
      <c r="Q17" s="654"/>
      <c r="R17" s="655">
        <v>11011</v>
      </c>
      <c r="S17" s="656"/>
      <c r="T17" s="656"/>
      <c r="U17" s="656"/>
      <c r="V17" s="656"/>
      <c r="W17" s="656"/>
      <c r="X17" s="656"/>
      <c r="Y17" s="657"/>
      <c r="Z17" s="651">
        <v>0.1</v>
      </c>
      <c r="AA17" s="651"/>
      <c r="AB17" s="651"/>
      <c r="AC17" s="651"/>
      <c r="AD17" s="658">
        <v>11011</v>
      </c>
      <c r="AE17" s="658"/>
      <c r="AF17" s="658"/>
      <c r="AG17" s="658"/>
      <c r="AH17" s="658"/>
      <c r="AI17" s="658"/>
      <c r="AJ17" s="658"/>
      <c r="AK17" s="658"/>
      <c r="AL17" s="659">
        <v>0.2</v>
      </c>
      <c r="AM17" s="660"/>
      <c r="AN17" s="660"/>
      <c r="AO17" s="661"/>
      <c r="AP17" s="652" t="s">
        <v>268</v>
      </c>
      <c r="AQ17" s="653"/>
      <c r="AR17" s="653"/>
      <c r="AS17" s="653"/>
      <c r="AT17" s="653"/>
      <c r="AU17" s="653"/>
      <c r="AV17" s="653"/>
      <c r="AW17" s="653"/>
      <c r="AX17" s="653"/>
      <c r="AY17" s="653"/>
      <c r="AZ17" s="653"/>
      <c r="BA17" s="653"/>
      <c r="BB17" s="653"/>
      <c r="BC17" s="653"/>
      <c r="BD17" s="653"/>
      <c r="BE17" s="653"/>
      <c r="BF17" s="654"/>
      <c r="BG17" s="655" t="s">
        <v>130</v>
      </c>
      <c r="BH17" s="656"/>
      <c r="BI17" s="656"/>
      <c r="BJ17" s="656"/>
      <c r="BK17" s="656"/>
      <c r="BL17" s="656"/>
      <c r="BM17" s="656"/>
      <c r="BN17" s="657"/>
      <c r="BO17" s="651" t="s">
        <v>130</v>
      </c>
      <c r="BP17" s="651"/>
      <c r="BQ17" s="651"/>
      <c r="BR17" s="651"/>
      <c r="BS17" s="658" t="s">
        <v>130</v>
      </c>
      <c r="BT17" s="658"/>
      <c r="BU17" s="658"/>
      <c r="BV17" s="658"/>
      <c r="BW17" s="658"/>
      <c r="BX17" s="658"/>
      <c r="BY17" s="658"/>
      <c r="BZ17" s="658"/>
      <c r="CA17" s="658"/>
      <c r="CB17" s="662"/>
      <c r="CD17" s="680" t="s">
        <v>269</v>
      </c>
      <c r="CE17" s="681"/>
      <c r="CF17" s="681"/>
      <c r="CG17" s="681"/>
      <c r="CH17" s="681"/>
      <c r="CI17" s="681"/>
      <c r="CJ17" s="681"/>
      <c r="CK17" s="681"/>
      <c r="CL17" s="681"/>
      <c r="CM17" s="681"/>
      <c r="CN17" s="681"/>
      <c r="CO17" s="681"/>
      <c r="CP17" s="681"/>
      <c r="CQ17" s="682"/>
      <c r="CR17" s="655">
        <v>1355601</v>
      </c>
      <c r="CS17" s="656"/>
      <c r="CT17" s="656"/>
      <c r="CU17" s="656"/>
      <c r="CV17" s="656"/>
      <c r="CW17" s="656"/>
      <c r="CX17" s="656"/>
      <c r="CY17" s="657"/>
      <c r="CZ17" s="651">
        <v>12.8</v>
      </c>
      <c r="DA17" s="651"/>
      <c r="DB17" s="651"/>
      <c r="DC17" s="651"/>
      <c r="DD17" s="674" t="s">
        <v>130</v>
      </c>
      <c r="DE17" s="656"/>
      <c r="DF17" s="656"/>
      <c r="DG17" s="656"/>
      <c r="DH17" s="656"/>
      <c r="DI17" s="656"/>
      <c r="DJ17" s="656"/>
      <c r="DK17" s="656"/>
      <c r="DL17" s="656"/>
      <c r="DM17" s="656"/>
      <c r="DN17" s="656"/>
      <c r="DO17" s="656"/>
      <c r="DP17" s="657"/>
      <c r="DQ17" s="674">
        <v>1335248</v>
      </c>
      <c r="DR17" s="656"/>
      <c r="DS17" s="656"/>
      <c r="DT17" s="656"/>
      <c r="DU17" s="656"/>
      <c r="DV17" s="656"/>
      <c r="DW17" s="656"/>
      <c r="DX17" s="656"/>
      <c r="DY17" s="656"/>
      <c r="DZ17" s="656"/>
      <c r="EA17" s="656"/>
      <c r="EB17" s="656"/>
      <c r="EC17" s="675"/>
    </row>
    <row r="18" spans="2:133" ht="11.25" customHeight="1" x14ac:dyDescent="0.2">
      <c r="B18" s="652" t="s">
        <v>270</v>
      </c>
      <c r="C18" s="653"/>
      <c r="D18" s="653"/>
      <c r="E18" s="653"/>
      <c r="F18" s="653"/>
      <c r="G18" s="653"/>
      <c r="H18" s="653"/>
      <c r="I18" s="653"/>
      <c r="J18" s="653"/>
      <c r="K18" s="653"/>
      <c r="L18" s="653"/>
      <c r="M18" s="653"/>
      <c r="N18" s="653"/>
      <c r="O18" s="653"/>
      <c r="P18" s="653"/>
      <c r="Q18" s="654"/>
      <c r="R18" s="655">
        <v>22778</v>
      </c>
      <c r="S18" s="656"/>
      <c r="T18" s="656"/>
      <c r="U18" s="656"/>
      <c r="V18" s="656"/>
      <c r="W18" s="656"/>
      <c r="X18" s="656"/>
      <c r="Y18" s="657"/>
      <c r="Z18" s="651">
        <v>0.2</v>
      </c>
      <c r="AA18" s="651"/>
      <c r="AB18" s="651"/>
      <c r="AC18" s="651"/>
      <c r="AD18" s="658">
        <v>22778</v>
      </c>
      <c r="AE18" s="658"/>
      <c r="AF18" s="658"/>
      <c r="AG18" s="658"/>
      <c r="AH18" s="658"/>
      <c r="AI18" s="658"/>
      <c r="AJ18" s="658"/>
      <c r="AK18" s="658"/>
      <c r="AL18" s="659">
        <v>0.40000000596046448</v>
      </c>
      <c r="AM18" s="660"/>
      <c r="AN18" s="660"/>
      <c r="AO18" s="661"/>
      <c r="AP18" s="652" t="s">
        <v>271</v>
      </c>
      <c r="AQ18" s="653"/>
      <c r="AR18" s="653"/>
      <c r="AS18" s="653"/>
      <c r="AT18" s="653"/>
      <c r="AU18" s="653"/>
      <c r="AV18" s="653"/>
      <c r="AW18" s="653"/>
      <c r="AX18" s="653"/>
      <c r="AY18" s="653"/>
      <c r="AZ18" s="653"/>
      <c r="BA18" s="653"/>
      <c r="BB18" s="653"/>
      <c r="BC18" s="653"/>
      <c r="BD18" s="653"/>
      <c r="BE18" s="653"/>
      <c r="BF18" s="654"/>
      <c r="BG18" s="655" t="s">
        <v>130</v>
      </c>
      <c r="BH18" s="656"/>
      <c r="BI18" s="656"/>
      <c r="BJ18" s="656"/>
      <c r="BK18" s="656"/>
      <c r="BL18" s="656"/>
      <c r="BM18" s="656"/>
      <c r="BN18" s="657"/>
      <c r="BO18" s="651" t="s">
        <v>130</v>
      </c>
      <c r="BP18" s="651"/>
      <c r="BQ18" s="651"/>
      <c r="BR18" s="651"/>
      <c r="BS18" s="658" t="s">
        <v>130</v>
      </c>
      <c r="BT18" s="658"/>
      <c r="BU18" s="658"/>
      <c r="BV18" s="658"/>
      <c r="BW18" s="658"/>
      <c r="BX18" s="658"/>
      <c r="BY18" s="658"/>
      <c r="BZ18" s="658"/>
      <c r="CA18" s="658"/>
      <c r="CB18" s="662"/>
      <c r="CD18" s="680" t="s">
        <v>272</v>
      </c>
      <c r="CE18" s="681"/>
      <c r="CF18" s="681"/>
      <c r="CG18" s="681"/>
      <c r="CH18" s="681"/>
      <c r="CI18" s="681"/>
      <c r="CJ18" s="681"/>
      <c r="CK18" s="681"/>
      <c r="CL18" s="681"/>
      <c r="CM18" s="681"/>
      <c r="CN18" s="681"/>
      <c r="CO18" s="681"/>
      <c r="CP18" s="681"/>
      <c r="CQ18" s="682"/>
      <c r="CR18" s="655" t="s">
        <v>130</v>
      </c>
      <c r="CS18" s="656"/>
      <c r="CT18" s="656"/>
      <c r="CU18" s="656"/>
      <c r="CV18" s="656"/>
      <c r="CW18" s="656"/>
      <c r="CX18" s="656"/>
      <c r="CY18" s="657"/>
      <c r="CZ18" s="651" t="s">
        <v>130</v>
      </c>
      <c r="DA18" s="651"/>
      <c r="DB18" s="651"/>
      <c r="DC18" s="651"/>
      <c r="DD18" s="674" t="s">
        <v>130</v>
      </c>
      <c r="DE18" s="656"/>
      <c r="DF18" s="656"/>
      <c r="DG18" s="656"/>
      <c r="DH18" s="656"/>
      <c r="DI18" s="656"/>
      <c r="DJ18" s="656"/>
      <c r="DK18" s="656"/>
      <c r="DL18" s="656"/>
      <c r="DM18" s="656"/>
      <c r="DN18" s="656"/>
      <c r="DO18" s="656"/>
      <c r="DP18" s="657"/>
      <c r="DQ18" s="674" t="s">
        <v>130</v>
      </c>
      <c r="DR18" s="656"/>
      <c r="DS18" s="656"/>
      <c r="DT18" s="656"/>
      <c r="DU18" s="656"/>
      <c r="DV18" s="656"/>
      <c r="DW18" s="656"/>
      <c r="DX18" s="656"/>
      <c r="DY18" s="656"/>
      <c r="DZ18" s="656"/>
      <c r="EA18" s="656"/>
      <c r="EB18" s="656"/>
      <c r="EC18" s="675"/>
    </row>
    <row r="19" spans="2:133" ht="11.25" customHeight="1" x14ac:dyDescent="0.2">
      <c r="B19" s="652" t="s">
        <v>273</v>
      </c>
      <c r="C19" s="653"/>
      <c r="D19" s="653"/>
      <c r="E19" s="653"/>
      <c r="F19" s="653"/>
      <c r="G19" s="653"/>
      <c r="H19" s="653"/>
      <c r="I19" s="653"/>
      <c r="J19" s="653"/>
      <c r="K19" s="653"/>
      <c r="L19" s="653"/>
      <c r="M19" s="653"/>
      <c r="N19" s="653"/>
      <c r="O19" s="653"/>
      <c r="P19" s="653"/>
      <c r="Q19" s="654"/>
      <c r="R19" s="655">
        <v>2118</v>
      </c>
      <c r="S19" s="656"/>
      <c r="T19" s="656"/>
      <c r="U19" s="656"/>
      <c r="V19" s="656"/>
      <c r="W19" s="656"/>
      <c r="X19" s="656"/>
      <c r="Y19" s="657"/>
      <c r="Z19" s="651">
        <v>0</v>
      </c>
      <c r="AA19" s="651"/>
      <c r="AB19" s="651"/>
      <c r="AC19" s="651"/>
      <c r="AD19" s="658">
        <v>2118</v>
      </c>
      <c r="AE19" s="658"/>
      <c r="AF19" s="658"/>
      <c r="AG19" s="658"/>
      <c r="AH19" s="658"/>
      <c r="AI19" s="658"/>
      <c r="AJ19" s="658"/>
      <c r="AK19" s="658"/>
      <c r="AL19" s="659">
        <v>0</v>
      </c>
      <c r="AM19" s="660"/>
      <c r="AN19" s="660"/>
      <c r="AO19" s="661"/>
      <c r="AP19" s="652" t="s">
        <v>274</v>
      </c>
      <c r="AQ19" s="653"/>
      <c r="AR19" s="653"/>
      <c r="AS19" s="653"/>
      <c r="AT19" s="653"/>
      <c r="AU19" s="653"/>
      <c r="AV19" s="653"/>
      <c r="AW19" s="653"/>
      <c r="AX19" s="653"/>
      <c r="AY19" s="653"/>
      <c r="AZ19" s="653"/>
      <c r="BA19" s="653"/>
      <c r="BB19" s="653"/>
      <c r="BC19" s="653"/>
      <c r="BD19" s="653"/>
      <c r="BE19" s="653"/>
      <c r="BF19" s="654"/>
      <c r="BG19" s="655">
        <v>299</v>
      </c>
      <c r="BH19" s="656"/>
      <c r="BI19" s="656"/>
      <c r="BJ19" s="656"/>
      <c r="BK19" s="656"/>
      <c r="BL19" s="656"/>
      <c r="BM19" s="656"/>
      <c r="BN19" s="657"/>
      <c r="BO19" s="651">
        <v>0</v>
      </c>
      <c r="BP19" s="651"/>
      <c r="BQ19" s="651"/>
      <c r="BR19" s="651"/>
      <c r="BS19" s="658" t="s">
        <v>130</v>
      </c>
      <c r="BT19" s="658"/>
      <c r="BU19" s="658"/>
      <c r="BV19" s="658"/>
      <c r="BW19" s="658"/>
      <c r="BX19" s="658"/>
      <c r="BY19" s="658"/>
      <c r="BZ19" s="658"/>
      <c r="CA19" s="658"/>
      <c r="CB19" s="662"/>
      <c r="CD19" s="680" t="s">
        <v>275</v>
      </c>
      <c r="CE19" s="681"/>
      <c r="CF19" s="681"/>
      <c r="CG19" s="681"/>
      <c r="CH19" s="681"/>
      <c r="CI19" s="681"/>
      <c r="CJ19" s="681"/>
      <c r="CK19" s="681"/>
      <c r="CL19" s="681"/>
      <c r="CM19" s="681"/>
      <c r="CN19" s="681"/>
      <c r="CO19" s="681"/>
      <c r="CP19" s="681"/>
      <c r="CQ19" s="682"/>
      <c r="CR19" s="655" t="s">
        <v>130</v>
      </c>
      <c r="CS19" s="656"/>
      <c r="CT19" s="656"/>
      <c r="CU19" s="656"/>
      <c r="CV19" s="656"/>
      <c r="CW19" s="656"/>
      <c r="CX19" s="656"/>
      <c r="CY19" s="657"/>
      <c r="CZ19" s="651" t="s">
        <v>130</v>
      </c>
      <c r="DA19" s="651"/>
      <c r="DB19" s="651"/>
      <c r="DC19" s="651"/>
      <c r="DD19" s="674" t="s">
        <v>130</v>
      </c>
      <c r="DE19" s="656"/>
      <c r="DF19" s="656"/>
      <c r="DG19" s="656"/>
      <c r="DH19" s="656"/>
      <c r="DI19" s="656"/>
      <c r="DJ19" s="656"/>
      <c r="DK19" s="656"/>
      <c r="DL19" s="656"/>
      <c r="DM19" s="656"/>
      <c r="DN19" s="656"/>
      <c r="DO19" s="656"/>
      <c r="DP19" s="657"/>
      <c r="DQ19" s="674" t="s">
        <v>130</v>
      </c>
      <c r="DR19" s="656"/>
      <c r="DS19" s="656"/>
      <c r="DT19" s="656"/>
      <c r="DU19" s="656"/>
      <c r="DV19" s="656"/>
      <c r="DW19" s="656"/>
      <c r="DX19" s="656"/>
      <c r="DY19" s="656"/>
      <c r="DZ19" s="656"/>
      <c r="EA19" s="656"/>
      <c r="EB19" s="656"/>
      <c r="EC19" s="675"/>
    </row>
    <row r="20" spans="2:133" ht="11.25" customHeight="1" x14ac:dyDescent="0.2">
      <c r="B20" s="652" t="s">
        <v>276</v>
      </c>
      <c r="C20" s="653"/>
      <c r="D20" s="653"/>
      <c r="E20" s="653"/>
      <c r="F20" s="653"/>
      <c r="G20" s="653"/>
      <c r="H20" s="653"/>
      <c r="I20" s="653"/>
      <c r="J20" s="653"/>
      <c r="K20" s="653"/>
      <c r="L20" s="653"/>
      <c r="M20" s="653"/>
      <c r="N20" s="653"/>
      <c r="O20" s="653"/>
      <c r="P20" s="653"/>
      <c r="Q20" s="654"/>
      <c r="R20" s="655">
        <v>1929</v>
      </c>
      <c r="S20" s="656"/>
      <c r="T20" s="656"/>
      <c r="U20" s="656"/>
      <c r="V20" s="656"/>
      <c r="W20" s="656"/>
      <c r="X20" s="656"/>
      <c r="Y20" s="657"/>
      <c r="Z20" s="651">
        <v>0</v>
      </c>
      <c r="AA20" s="651"/>
      <c r="AB20" s="651"/>
      <c r="AC20" s="651"/>
      <c r="AD20" s="658">
        <v>1929</v>
      </c>
      <c r="AE20" s="658"/>
      <c r="AF20" s="658"/>
      <c r="AG20" s="658"/>
      <c r="AH20" s="658"/>
      <c r="AI20" s="658"/>
      <c r="AJ20" s="658"/>
      <c r="AK20" s="658"/>
      <c r="AL20" s="659">
        <v>0</v>
      </c>
      <c r="AM20" s="660"/>
      <c r="AN20" s="660"/>
      <c r="AO20" s="661"/>
      <c r="AP20" s="652" t="s">
        <v>277</v>
      </c>
      <c r="AQ20" s="653"/>
      <c r="AR20" s="653"/>
      <c r="AS20" s="653"/>
      <c r="AT20" s="653"/>
      <c r="AU20" s="653"/>
      <c r="AV20" s="653"/>
      <c r="AW20" s="653"/>
      <c r="AX20" s="653"/>
      <c r="AY20" s="653"/>
      <c r="AZ20" s="653"/>
      <c r="BA20" s="653"/>
      <c r="BB20" s="653"/>
      <c r="BC20" s="653"/>
      <c r="BD20" s="653"/>
      <c r="BE20" s="653"/>
      <c r="BF20" s="654"/>
      <c r="BG20" s="655">
        <v>299</v>
      </c>
      <c r="BH20" s="656"/>
      <c r="BI20" s="656"/>
      <c r="BJ20" s="656"/>
      <c r="BK20" s="656"/>
      <c r="BL20" s="656"/>
      <c r="BM20" s="656"/>
      <c r="BN20" s="657"/>
      <c r="BO20" s="651">
        <v>0</v>
      </c>
      <c r="BP20" s="651"/>
      <c r="BQ20" s="651"/>
      <c r="BR20" s="651"/>
      <c r="BS20" s="658" t="s">
        <v>130</v>
      </c>
      <c r="BT20" s="658"/>
      <c r="BU20" s="658"/>
      <c r="BV20" s="658"/>
      <c r="BW20" s="658"/>
      <c r="BX20" s="658"/>
      <c r="BY20" s="658"/>
      <c r="BZ20" s="658"/>
      <c r="CA20" s="658"/>
      <c r="CB20" s="662"/>
      <c r="CD20" s="680" t="s">
        <v>278</v>
      </c>
      <c r="CE20" s="681"/>
      <c r="CF20" s="681"/>
      <c r="CG20" s="681"/>
      <c r="CH20" s="681"/>
      <c r="CI20" s="681"/>
      <c r="CJ20" s="681"/>
      <c r="CK20" s="681"/>
      <c r="CL20" s="681"/>
      <c r="CM20" s="681"/>
      <c r="CN20" s="681"/>
      <c r="CO20" s="681"/>
      <c r="CP20" s="681"/>
      <c r="CQ20" s="682"/>
      <c r="CR20" s="655">
        <v>10618631</v>
      </c>
      <c r="CS20" s="656"/>
      <c r="CT20" s="656"/>
      <c r="CU20" s="656"/>
      <c r="CV20" s="656"/>
      <c r="CW20" s="656"/>
      <c r="CX20" s="656"/>
      <c r="CY20" s="657"/>
      <c r="CZ20" s="651">
        <v>100</v>
      </c>
      <c r="DA20" s="651"/>
      <c r="DB20" s="651"/>
      <c r="DC20" s="651"/>
      <c r="DD20" s="674">
        <v>1579356</v>
      </c>
      <c r="DE20" s="656"/>
      <c r="DF20" s="656"/>
      <c r="DG20" s="656"/>
      <c r="DH20" s="656"/>
      <c r="DI20" s="656"/>
      <c r="DJ20" s="656"/>
      <c r="DK20" s="656"/>
      <c r="DL20" s="656"/>
      <c r="DM20" s="656"/>
      <c r="DN20" s="656"/>
      <c r="DO20" s="656"/>
      <c r="DP20" s="657"/>
      <c r="DQ20" s="674">
        <v>7407670</v>
      </c>
      <c r="DR20" s="656"/>
      <c r="DS20" s="656"/>
      <c r="DT20" s="656"/>
      <c r="DU20" s="656"/>
      <c r="DV20" s="656"/>
      <c r="DW20" s="656"/>
      <c r="DX20" s="656"/>
      <c r="DY20" s="656"/>
      <c r="DZ20" s="656"/>
      <c r="EA20" s="656"/>
      <c r="EB20" s="656"/>
      <c r="EC20" s="675"/>
    </row>
    <row r="21" spans="2:133" ht="11.25" customHeight="1" x14ac:dyDescent="0.2">
      <c r="B21" s="652" t="s">
        <v>279</v>
      </c>
      <c r="C21" s="653"/>
      <c r="D21" s="653"/>
      <c r="E21" s="653"/>
      <c r="F21" s="653"/>
      <c r="G21" s="653"/>
      <c r="H21" s="653"/>
      <c r="I21" s="653"/>
      <c r="J21" s="653"/>
      <c r="K21" s="653"/>
      <c r="L21" s="653"/>
      <c r="M21" s="653"/>
      <c r="N21" s="653"/>
      <c r="O21" s="653"/>
      <c r="P21" s="653"/>
      <c r="Q21" s="654"/>
      <c r="R21" s="655">
        <v>746</v>
      </c>
      <c r="S21" s="656"/>
      <c r="T21" s="656"/>
      <c r="U21" s="656"/>
      <c r="V21" s="656"/>
      <c r="W21" s="656"/>
      <c r="X21" s="656"/>
      <c r="Y21" s="657"/>
      <c r="Z21" s="651">
        <v>0</v>
      </c>
      <c r="AA21" s="651"/>
      <c r="AB21" s="651"/>
      <c r="AC21" s="651"/>
      <c r="AD21" s="658">
        <v>746</v>
      </c>
      <c r="AE21" s="658"/>
      <c r="AF21" s="658"/>
      <c r="AG21" s="658"/>
      <c r="AH21" s="658"/>
      <c r="AI21" s="658"/>
      <c r="AJ21" s="658"/>
      <c r="AK21" s="658"/>
      <c r="AL21" s="659">
        <v>0</v>
      </c>
      <c r="AM21" s="660"/>
      <c r="AN21" s="660"/>
      <c r="AO21" s="661"/>
      <c r="AP21" s="693" t="s">
        <v>280</v>
      </c>
      <c r="AQ21" s="694"/>
      <c r="AR21" s="694"/>
      <c r="AS21" s="694"/>
      <c r="AT21" s="694"/>
      <c r="AU21" s="694"/>
      <c r="AV21" s="694"/>
      <c r="AW21" s="694"/>
      <c r="AX21" s="694"/>
      <c r="AY21" s="694"/>
      <c r="AZ21" s="694"/>
      <c r="BA21" s="694"/>
      <c r="BB21" s="694"/>
      <c r="BC21" s="694"/>
      <c r="BD21" s="694"/>
      <c r="BE21" s="694"/>
      <c r="BF21" s="695"/>
      <c r="BG21" s="655">
        <v>299</v>
      </c>
      <c r="BH21" s="656"/>
      <c r="BI21" s="656"/>
      <c r="BJ21" s="656"/>
      <c r="BK21" s="656"/>
      <c r="BL21" s="656"/>
      <c r="BM21" s="656"/>
      <c r="BN21" s="657"/>
      <c r="BO21" s="651">
        <v>0</v>
      </c>
      <c r="BP21" s="651"/>
      <c r="BQ21" s="651"/>
      <c r="BR21" s="651"/>
      <c r="BS21" s="658" t="s">
        <v>130</v>
      </c>
      <c r="BT21" s="658"/>
      <c r="BU21" s="658"/>
      <c r="BV21" s="658"/>
      <c r="BW21" s="658"/>
      <c r="BX21" s="658"/>
      <c r="BY21" s="658"/>
      <c r="BZ21" s="658"/>
      <c r="CA21" s="658"/>
      <c r="CB21" s="662"/>
      <c r="CD21" s="687"/>
      <c r="CE21" s="688"/>
      <c r="CF21" s="688"/>
      <c r="CG21" s="688"/>
      <c r="CH21" s="688"/>
      <c r="CI21" s="688"/>
      <c r="CJ21" s="688"/>
      <c r="CK21" s="688"/>
      <c r="CL21" s="688"/>
      <c r="CM21" s="688"/>
      <c r="CN21" s="688"/>
      <c r="CO21" s="688"/>
      <c r="CP21" s="688"/>
      <c r="CQ21" s="689"/>
      <c r="CR21" s="690"/>
      <c r="CS21" s="685"/>
      <c r="CT21" s="685"/>
      <c r="CU21" s="685"/>
      <c r="CV21" s="685"/>
      <c r="CW21" s="685"/>
      <c r="CX21" s="685"/>
      <c r="CY21" s="691"/>
      <c r="CZ21" s="692"/>
      <c r="DA21" s="692"/>
      <c r="DB21" s="692"/>
      <c r="DC21" s="692"/>
      <c r="DD21" s="684"/>
      <c r="DE21" s="685"/>
      <c r="DF21" s="685"/>
      <c r="DG21" s="685"/>
      <c r="DH21" s="685"/>
      <c r="DI21" s="685"/>
      <c r="DJ21" s="685"/>
      <c r="DK21" s="685"/>
      <c r="DL21" s="685"/>
      <c r="DM21" s="685"/>
      <c r="DN21" s="685"/>
      <c r="DO21" s="685"/>
      <c r="DP21" s="691"/>
      <c r="DQ21" s="684"/>
      <c r="DR21" s="685"/>
      <c r="DS21" s="685"/>
      <c r="DT21" s="685"/>
      <c r="DU21" s="685"/>
      <c r="DV21" s="685"/>
      <c r="DW21" s="685"/>
      <c r="DX21" s="685"/>
      <c r="DY21" s="685"/>
      <c r="DZ21" s="685"/>
      <c r="EA21" s="685"/>
      <c r="EB21" s="685"/>
      <c r="EC21" s="686"/>
    </row>
    <row r="22" spans="2:133" ht="11.25" customHeight="1" x14ac:dyDescent="0.2">
      <c r="B22" s="699" t="s">
        <v>281</v>
      </c>
      <c r="C22" s="700"/>
      <c r="D22" s="700"/>
      <c r="E22" s="700"/>
      <c r="F22" s="700"/>
      <c r="G22" s="700"/>
      <c r="H22" s="700"/>
      <c r="I22" s="700"/>
      <c r="J22" s="700"/>
      <c r="K22" s="700"/>
      <c r="L22" s="700"/>
      <c r="M22" s="700"/>
      <c r="N22" s="700"/>
      <c r="O22" s="700"/>
      <c r="P22" s="700"/>
      <c r="Q22" s="701"/>
      <c r="R22" s="655">
        <v>17985</v>
      </c>
      <c r="S22" s="656"/>
      <c r="T22" s="656"/>
      <c r="U22" s="656"/>
      <c r="V22" s="656"/>
      <c r="W22" s="656"/>
      <c r="X22" s="656"/>
      <c r="Y22" s="657"/>
      <c r="Z22" s="651">
        <v>0.2</v>
      </c>
      <c r="AA22" s="651"/>
      <c r="AB22" s="651"/>
      <c r="AC22" s="651"/>
      <c r="AD22" s="658">
        <v>17985</v>
      </c>
      <c r="AE22" s="658"/>
      <c r="AF22" s="658"/>
      <c r="AG22" s="658"/>
      <c r="AH22" s="658"/>
      <c r="AI22" s="658"/>
      <c r="AJ22" s="658"/>
      <c r="AK22" s="658"/>
      <c r="AL22" s="659">
        <v>0.30000001192092896</v>
      </c>
      <c r="AM22" s="660"/>
      <c r="AN22" s="660"/>
      <c r="AO22" s="661"/>
      <c r="AP22" s="693" t="s">
        <v>282</v>
      </c>
      <c r="AQ22" s="694"/>
      <c r="AR22" s="694"/>
      <c r="AS22" s="694"/>
      <c r="AT22" s="694"/>
      <c r="AU22" s="694"/>
      <c r="AV22" s="694"/>
      <c r="AW22" s="694"/>
      <c r="AX22" s="694"/>
      <c r="AY22" s="694"/>
      <c r="AZ22" s="694"/>
      <c r="BA22" s="694"/>
      <c r="BB22" s="694"/>
      <c r="BC22" s="694"/>
      <c r="BD22" s="694"/>
      <c r="BE22" s="694"/>
      <c r="BF22" s="695"/>
      <c r="BG22" s="655" t="s">
        <v>130</v>
      </c>
      <c r="BH22" s="656"/>
      <c r="BI22" s="656"/>
      <c r="BJ22" s="656"/>
      <c r="BK22" s="656"/>
      <c r="BL22" s="656"/>
      <c r="BM22" s="656"/>
      <c r="BN22" s="657"/>
      <c r="BO22" s="651" t="s">
        <v>130</v>
      </c>
      <c r="BP22" s="651"/>
      <c r="BQ22" s="651"/>
      <c r="BR22" s="651"/>
      <c r="BS22" s="658" t="s">
        <v>130</v>
      </c>
      <c r="BT22" s="658"/>
      <c r="BU22" s="658"/>
      <c r="BV22" s="658"/>
      <c r="BW22" s="658"/>
      <c r="BX22" s="658"/>
      <c r="BY22" s="658"/>
      <c r="BZ22" s="658"/>
      <c r="CA22" s="658"/>
      <c r="CB22" s="662"/>
      <c r="CD22" s="644" t="s">
        <v>283</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2">
      <c r="B23" s="652" t="s">
        <v>284</v>
      </c>
      <c r="C23" s="653"/>
      <c r="D23" s="653"/>
      <c r="E23" s="653"/>
      <c r="F23" s="653"/>
      <c r="G23" s="653"/>
      <c r="H23" s="653"/>
      <c r="I23" s="653"/>
      <c r="J23" s="653"/>
      <c r="K23" s="653"/>
      <c r="L23" s="653"/>
      <c r="M23" s="653"/>
      <c r="N23" s="653"/>
      <c r="O23" s="653"/>
      <c r="P23" s="653"/>
      <c r="Q23" s="654"/>
      <c r="R23" s="655">
        <v>5325394</v>
      </c>
      <c r="S23" s="656"/>
      <c r="T23" s="656"/>
      <c r="U23" s="656"/>
      <c r="V23" s="656"/>
      <c r="W23" s="656"/>
      <c r="X23" s="656"/>
      <c r="Y23" s="657"/>
      <c r="Z23" s="651">
        <v>48.2</v>
      </c>
      <c r="AA23" s="651"/>
      <c r="AB23" s="651"/>
      <c r="AC23" s="651"/>
      <c r="AD23" s="658">
        <v>4757854</v>
      </c>
      <c r="AE23" s="658"/>
      <c r="AF23" s="658"/>
      <c r="AG23" s="658"/>
      <c r="AH23" s="658"/>
      <c r="AI23" s="658"/>
      <c r="AJ23" s="658"/>
      <c r="AK23" s="658"/>
      <c r="AL23" s="659">
        <v>75.8</v>
      </c>
      <c r="AM23" s="660"/>
      <c r="AN23" s="660"/>
      <c r="AO23" s="661"/>
      <c r="AP23" s="693" t="s">
        <v>285</v>
      </c>
      <c r="AQ23" s="694"/>
      <c r="AR23" s="694"/>
      <c r="AS23" s="694"/>
      <c r="AT23" s="694"/>
      <c r="AU23" s="694"/>
      <c r="AV23" s="694"/>
      <c r="AW23" s="694"/>
      <c r="AX23" s="694"/>
      <c r="AY23" s="694"/>
      <c r="AZ23" s="694"/>
      <c r="BA23" s="694"/>
      <c r="BB23" s="694"/>
      <c r="BC23" s="694"/>
      <c r="BD23" s="694"/>
      <c r="BE23" s="694"/>
      <c r="BF23" s="695"/>
      <c r="BG23" s="655" t="s">
        <v>130</v>
      </c>
      <c r="BH23" s="656"/>
      <c r="BI23" s="656"/>
      <c r="BJ23" s="656"/>
      <c r="BK23" s="656"/>
      <c r="BL23" s="656"/>
      <c r="BM23" s="656"/>
      <c r="BN23" s="657"/>
      <c r="BO23" s="651" t="s">
        <v>130</v>
      </c>
      <c r="BP23" s="651"/>
      <c r="BQ23" s="651"/>
      <c r="BR23" s="651"/>
      <c r="BS23" s="658" t="s">
        <v>130</v>
      </c>
      <c r="BT23" s="658"/>
      <c r="BU23" s="658"/>
      <c r="BV23" s="658"/>
      <c r="BW23" s="658"/>
      <c r="BX23" s="658"/>
      <c r="BY23" s="658"/>
      <c r="BZ23" s="658"/>
      <c r="CA23" s="658"/>
      <c r="CB23" s="662"/>
      <c r="CD23" s="644" t="s">
        <v>225</v>
      </c>
      <c r="CE23" s="645"/>
      <c r="CF23" s="645"/>
      <c r="CG23" s="645"/>
      <c r="CH23" s="645"/>
      <c r="CI23" s="645"/>
      <c r="CJ23" s="645"/>
      <c r="CK23" s="645"/>
      <c r="CL23" s="645"/>
      <c r="CM23" s="645"/>
      <c r="CN23" s="645"/>
      <c r="CO23" s="645"/>
      <c r="CP23" s="645"/>
      <c r="CQ23" s="646"/>
      <c r="CR23" s="644" t="s">
        <v>286</v>
      </c>
      <c r="CS23" s="645"/>
      <c r="CT23" s="645"/>
      <c r="CU23" s="645"/>
      <c r="CV23" s="645"/>
      <c r="CW23" s="645"/>
      <c r="CX23" s="645"/>
      <c r="CY23" s="646"/>
      <c r="CZ23" s="644" t="s">
        <v>287</v>
      </c>
      <c r="DA23" s="645"/>
      <c r="DB23" s="645"/>
      <c r="DC23" s="646"/>
      <c r="DD23" s="644" t="s">
        <v>288</v>
      </c>
      <c r="DE23" s="645"/>
      <c r="DF23" s="645"/>
      <c r="DG23" s="645"/>
      <c r="DH23" s="645"/>
      <c r="DI23" s="645"/>
      <c r="DJ23" s="645"/>
      <c r="DK23" s="646"/>
      <c r="DL23" s="696" t="s">
        <v>289</v>
      </c>
      <c r="DM23" s="697"/>
      <c r="DN23" s="697"/>
      <c r="DO23" s="697"/>
      <c r="DP23" s="697"/>
      <c r="DQ23" s="697"/>
      <c r="DR23" s="697"/>
      <c r="DS23" s="697"/>
      <c r="DT23" s="697"/>
      <c r="DU23" s="697"/>
      <c r="DV23" s="698"/>
      <c r="DW23" s="644" t="s">
        <v>290</v>
      </c>
      <c r="DX23" s="645"/>
      <c r="DY23" s="645"/>
      <c r="DZ23" s="645"/>
      <c r="EA23" s="645"/>
      <c r="EB23" s="645"/>
      <c r="EC23" s="646"/>
    </row>
    <row r="24" spans="2:133" ht="11.25" customHeight="1" x14ac:dyDescent="0.2">
      <c r="B24" s="652" t="s">
        <v>291</v>
      </c>
      <c r="C24" s="653"/>
      <c r="D24" s="653"/>
      <c r="E24" s="653"/>
      <c r="F24" s="653"/>
      <c r="G24" s="653"/>
      <c r="H24" s="653"/>
      <c r="I24" s="653"/>
      <c r="J24" s="653"/>
      <c r="K24" s="653"/>
      <c r="L24" s="653"/>
      <c r="M24" s="653"/>
      <c r="N24" s="653"/>
      <c r="O24" s="653"/>
      <c r="P24" s="653"/>
      <c r="Q24" s="654"/>
      <c r="R24" s="655">
        <v>4757854</v>
      </c>
      <c r="S24" s="656"/>
      <c r="T24" s="656"/>
      <c r="U24" s="656"/>
      <c r="V24" s="656"/>
      <c r="W24" s="656"/>
      <c r="X24" s="656"/>
      <c r="Y24" s="657"/>
      <c r="Z24" s="651">
        <v>43</v>
      </c>
      <c r="AA24" s="651"/>
      <c r="AB24" s="651"/>
      <c r="AC24" s="651"/>
      <c r="AD24" s="658">
        <v>4757854</v>
      </c>
      <c r="AE24" s="658"/>
      <c r="AF24" s="658"/>
      <c r="AG24" s="658"/>
      <c r="AH24" s="658"/>
      <c r="AI24" s="658"/>
      <c r="AJ24" s="658"/>
      <c r="AK24" s="658"/>
      <c r="AL24" s="659">
        <v>75.8</v>
      </c>
      <c r="AM24" s="660"/>
      <c r="AN24" s="660"/>
      <c r="AO24" s="661"/>
      <c r="AP24" s="693" t="s">
        <v>292</v>
      </c>
      <c r="AQ24" s="694"/>
      <c r="AR24" s="694"/>
      <c r="AS24" s="694"/>
      <c r="AT24" s="694"/>
      <c r="AU24" s="694"/>
      <c r="AV24" s="694"/>
      <c r="AW24" s="694"/>
      <c r="AX24" s="694"/>
      <c r="AY24" s="694"/>
      <c r="AZ24" s="694"/>
      <c r="BA24" s="694"/>
      <c r="BB24" s="694"/>
      <c r="BC24" s="694"/>
      <c r="BD24" s="694"/>
      <c r="BE24" s="694"/>
      <c r="BF24" s="695"/>
      <c r="BG24" s="655" t="s">
        <v>130</v>
      </c>
      <c r="BH24" s="656"/>
      <c r="BI24" s="656"/>
      <c r="BJ24" s="656"/>
      <c r="BK24" s="656"/>
      <c r="BL24" s="656"/>
      <c r="BM24" s="656"/>
      <c r="BN24" s="657"/>
      <c r="BO24" s="651" t="s">
        <v>130</v>
      </c>
      <c r="BP24" s="651"/>
      <c r="BQ24" s="651"/>
      <c r="BR24" s="651"/>
      <c r="BS24" s="658" t="s">
        <v>130</v>
      </c>
      <c r="BT24" s="658"/>
      <c r="BU24" s="658"/>
      <c r="BV24" s="658"/>
      <c r="BW24" s="658"/>
      <c r="BX24" s="658"/>
      <c r="BY24" s="658"/>
      <c r="BZ24" s="658"/>
      <c r="CA24" s="658"/>
      <c r="CB24" s="662"/>
      <c r="CD24" s="676" t="s">
        <v>293</v>
      </c>
      <c r="CE24" s="677"/>
      <c r="CF24" s="677"/>
      <c r="CG24" s="677"/>
      <c r="CH24" s="677"/>
      <c r="CI24" s="677"/>
      <c r="CJ24" s="677"/>
      <c r="CK24" s="677"/>
      <c r="CL24" s="677"/>
      <c r="CM24" s="677"/>
      <c r="CN24" s="677"/>
      <c r="CO24" s="677"/>
      <c r="CP24" s="677"/>
      <c r="CQ24" s="678"/>
      <c r="CR24" s="666">
        <v>3882863</v>
      </c>
      <c r="CS24" s="667"/>
      <c r="CT24" s="667"/>
      <c r="CU24" s="667"/>
      <c r="CV24" s="667"/>
      <c r="CW24" s="667"/>
      <c r="CX24" s="667"/>
      <c r="CY24" s="668"/>
      <c r="CZ24" s="671">
        <v>36.6</v>
      </c>
      <c r="DA24" s="672"/>
      <c r="DB24" s="672"/>
      <c r="DC24" s="679"/>
      <c r="DD24" s="702">
        <v>3047601</v>
      </c>
      <c r="DE24" s="667"/>
      <c r="DF24" s="667"/>
      <c r="DG24" s="667"/>
      <c r="DH24" s="667"/>
      <c r="DI24" s="667"/>
      <c r="DJ24" s="667"/>
      <c r="DK24" s="668"/>
      <c r="DL24" s="702">
        <v>3017454</v>
      </c>
      <c r="DM24" s="667"/>
      <c r="DN24" s="667"/>
      <c r="DO24" s="667"/>
      <c r="DP24" s="667"/>
      <c r="DQ24" s="667"/>
      <c r="DR24" s="667"/>
      <c r="DS24" s="667"/>
      <c r="DT24" s="667"/>
      <c r="DU24" s="667"/>
      <c r="DV24" s="668"/>
      <c r="DW24" s="671">
        <v>46.9</v>
      </c>
      <c r="DX24" s="672"/>
      <c r="DY24" s="672"/>
      <c r="DZ24" s="672"/>
      <c r="EA24" s="672"/>
      <c r="EB24" s="672"/>
      <c r="EC24" s="673"/>
    </row>
    <row r="25" spans="2:133" ht="11.25" customHeight="1" x14ac:dyDescent="0.2">
      <c r="B25" s="652" t="s">
        <v>294</v>
      </c>
      <c r="C25" s="653"/>
      <c r="D25" s="653"/>
      <c r="E25" s="653"/>
      <c r="F25" s="653"/>
      <c r="G25" s="653"/>
      <c r="H25" s="653"/>
      <c r="I25" s="653"/>
      <c r="J25" s="653"/>
      <c r="K25" s="653"/>
      <c r="L25" s="653"/>
      <c r="M25" s="653"/>
      <c r="N25" s="653"/>
      <c r="O25" s="653"/>
      <c r="P25" s="653"/>
      <c r="Q25" s="654"/>
      <c r="R25" s="655">
        <v>567540</v>
      </c>
      <c r="S25" s="656"/>
      <c r="T25" s="656"/>
      <c r="U25" s="656"/>
      <c r="V25" s="656"/>
      <c r="W25" s="656"/>
      <c r="X25" s="656"/>
      <c r="Y25" s="657"/>
      <c r="Z25" s="651">
        <v>5.0999999999999996</v>
      </c>
      <c r="AA25" s="651"/>
      <c r="AB25" s="651"/>
      <c r="AC25" s="651"/>
      <c r="AD25" s="658" t="s">
        <v>130</v>
      </c>
      <c r="AE25" s="658"/>
      <c r="AF25" s="658"/>
      <c r="AG25" s="658"/>
      <c r="AH25" s="658"/>
      <c r="AI25" s="658"/>
      <c r="AJ25" s="658"/>
      <c r="AK25" s="658"/>
      <c r="AL25" s="659" t="s">
        <v>130</v>
      </c>
      <c r="AM25" s="660"/>
      <c r="AN25" s="660"/>
      <c r="AO25" s="661"/>
      <c r="AP25" s="693" t="s">
        <v>295</v>
      </c>
      <c r="AQ25" s="694"/>
      <c r="AR25" s="694"/>
      <c r="AS25" s="694"/>
      <c r="AT25" s="694"/>
      <c r="AU25" s="694"/>
      <c r="AV25" s="694"/>
      <c r="AW25" s="694"/>
      <c r="AX25" s="694"/>
      <c r="AY25" s="694"/>
      <c r="AZ25" s="694"/>
      <c r="BA25" s="694"/>
      <c r="BB25" s="694"/>
      <c r="BC25" s="694"/>
      <c r="BD25" s="694"/>
      <c r="BE25" s="694"/>
      <c r="BF25" s="695"/>
      <c r="BG25" s="655" t="s">
        <v>130</v>
      </c>
      <c r="BH25" s="656"/>
      <c r="BI25" s="656"/>
      <c r="BJ25" s="656"/>
      <c r="BK25" s="656"/>
      <c r="BL25" s="656"/>
      <c r="BM25" s="656"/>
      <c r="BN25" s="657"/>
      <c r="BO25" s="651" t="s">
        <v>130</v>
      </c>
      <c r="BP25" s="651"/>
      <c r="BQ25" s="651"/>
      <c r="BR25" s="651"/>
      <c r="BS25" s="658" t="s">
        <v>130</v>
      </c>
      <c r="BT25" s="658"/>
      <c r="BU25" s="658"/>
      <c r="BV25" s="658"/>
      <c r="BW25" s="658"/>
      <c r="BX25" s="658"/>
      <c r="BY25" s="658"/>
      <c r="BZ25" s="658"/>
      <c r="CA25" s="658"/>
      <c r="CB25" s="662"/>
      <c r="CD25" s="680" t="s">
        <v>296</v>
      </c>
      <c r="CE25" s="681"/>
      <c r="CF25" s="681"/>
      <c r="CG25" s="681"/>
      <c r="CH25" s="681"/>
      <c r="CI25" s="681"/>
      <c r="CJ25" s="681"/>
      <c r="CK25" s="681"/>
      <c r="CL25" s="681"/>
      <c r="CM25" s="681"/>
      <c r="CN25" s="681"/>
      <c r="CO25" s="681"/>
      <c r="CP25" s="681"/>
      <c r="CQ25" s="682"/>
      <c r="CR25" s="655">
        <v>1642856</v>
      </c>
      <c r="CS25" s="708"/>
      <c r="CT25" s="708"/>
      <c r="CU25" s="708"/>
      <c r="CV25" s="708"/>
      <c r="CW25" s="708"/>
      <c r="CX25" s="708"/>
      <c r="CY25" s="709"/>
      <c r="CZ25" s="659">
        <v>15.5</v>
      </c>
      <c r="DA25" s="703"/>
      <c r="DB25" s="703"/>
      <c r="DC25" s="710"/>
      <c r="DD25" s="674">
        <v>1543047</v>
      </c>
      <c r="DE25" s="708"/>
      <c r="DF25" s="708"/>
      <c r="DG25" s="708"/>
      <c r="DH25" s="708"/>
      <c r="DI25" s="708"/>
      <c r="DJ25" s="708"/>
      <c r="DK25" s="709"/>
      <c r="DL25" s="674">
        <v>1529663</v>
      </c>
      <c r="DM25" s="708"/>
      <c r="DN25" s="708"/>
      <c r="DO25" s="708"/>
      <c r="DP25" s="708"/>
      <c r="DQ25" s="708"/>
      <c r="DR25" s="708"/>
      <c r="DS25" s="708"/>
      <c r="DT25" s="708"/>
      <c r="DU25" s="708"/>
      <c r="DV25" s="709"/>
      <c r="DW25" s="659">
        <v>23.8</v>
      </c>
      <c r="DX25" s="703"/>
      <c r="DY25" s="703"/>
      <c r="DZ25" s="703"/>
      <c r="EA25" s="703"/>
      <c r="EB25" s="703"/>
      <c r="EC25" s="704"/>
    </row>
    <row r="26" spans="2:133" ht="11.25" customHeight="1" x14ac:dyDescent="0.2">
      <c r="B26" s="652" t="s">
        <v>297</v>
      </c>
      <c r="C26" s="653"/>
      <c r="D26" s="653"/>
      <c r="E26" s="653"/>
      <c r="F26" s="653"/>
      <c r="G26" s="653"/>
      <c r="H26" s="653"/>
      <c r="I26" s="653"/>
      <c r="J26" s="653"/>
      <c r="K26" s="653"/>
      <c r="L26" s="653"/>
      <c r="M26" s="653"/>
      <c r="N26" s="653"/>
      <c r="O26" s="653"/>
      <c r="P26" s="653"/>
      <c r="Q26" s="654"/>
      <c r="R26" s="655" t="s">
        <v>130</v>
      </c>
      <c r="S26" s="656"/>
      <c r="T26" s="656"/>
      <c r="U26" s="656"/>
      <c r="V26" s="656"/>
      <c r="W26" s="656"/>
      <c r="X26" s="656"/>
      <c r="Y26" s="657"/>
      <c r="Z26" s="651" t="s">
        <v>130</v>
      </c>
      <c r="AA26" s="651"/>
      <c r="AB26" s="651"/>
      <c r="AC26" s="651"/>
      <c r="AD26" s="658" t="s">
        <v>130</v>
      </c>
      <c r="AE26" s="658"/>
      <c r="AF26" s="658"/>
      <c r="AG26" s="658"/>
      <c r="AH26" s="658"/>
      <c r="AI26" s="658"/>
      <c r="AJ26" s="658"/>
      <c r="AK26" s="658"/>
      <c r="AL26" s="659" t="s">
        <v>130</v>
      </c>
      <c r="AM26" s="660"/>
      <c r="AN26" s="660"/>
      <c r="AO26" s="661"/>
      <c r="AP26" s="693" t="s">
        <v>298</v>
      </c>
      <c r="AQ26" s="711"/>
      <c r="AR26" s="711"/>
      <c r="AS26" s="711"/>
      <c r="AT26" s="711"/>
      <c r="AU26" s="711"/>
      <c r="AV26" s="711"/>
      <c r="AW26" s="711"/>
      <c r="AX26" s="711"/>
      <c r="AY26" s="711"/>
      <c r="AZ26" s="711"/>
      <c r="BA26" s="711"/>
      <c r="BB26" s="711"/>
      <c r="BC26" s="711"/>
      <c r="BD26" s="711"/>
      <c r="BE26" s="711"/>
      <c r="BF26" s="695"/>
      <c r="BG26" s="655" t="s">
        <v>130</v>
      </c>
      <c r="BH26" s="656"/>
      <c r="BI26" s="656"/>
      <c r="BJ26" s="656"/>
      <c r="BK26" s="656"/>
      <c r="BL26" s="656"/>
      <c r="BM26" s="656"/>
      <c r="BN26" s="657"/>
      <c r="BO26" s="651" t="s">
        <v>130</v>
      </c>
      <c r="BP26" s="651"/>
      <c r="BQ26" s="651"/>
      <c r="BR26" s="651"/>
      <c r="BS26" s="658" t="s">
        <v>130</v>
      </c>
      <c r="BT26" s="658"/>
      <c r="BU26" s="658"/>
      <c r="BV26" s="658"/>
      <c r="BW26" s="658"/>
      <c r="BX26" s="658"/>
      <c r="BY26" s="658"/>
      <c r="BZ26" s="658"/>
      <c r="CA26" s="658"/>
      <c r="CB26" s="662"/>
      <c r="CD26" s="680" t="s">
        <v>299</v>
      </c>
      <c r="CE26" s="681"/>
      <c r="CF26" s="681"/>
      <c r="CG26" s="681"/>
      <c r="CH26" s="681"/>
      <c r="CI26" s="681"/>
      <c r="CJ26" s="681"/>
      <c r="CK26" s="681"/>
      <c r="CL26" s="681"/>
      <c r="CM26" s="681"/>
      <c r="CN26" s="681"/>
      <c r="CO26" s="681"/>
      <c r="CP26" s="681"/>
      <c r="CQ26" s="682"/>
      <c r="CR26" s="655">
        <v>1029015</v>
      </c>
      <c r="CS26" s="656"/>
      <c r="CT26" s="656"/>
      <c r="CU26" s="656"/>
      <c r="CV26" s="656"/>
      <c r="CW26" s="656"/>
      <c r="CX26" s="656"/>
      <c r="CY26" s="657"/>
      <c r="CZ26" s="659">
        <v>9.6999999999999993</v>
      </c>
      <c r="DA26" s="703"/>
      <c r="DB26" s="703"/>
      <c r="DC26" s="710"/>
      <c r="DD26" s="674">
        <v>992156</v>
      </c>
      <c r="DE26" s="656"/>
      <c r="DF26" s="656"/>
      <c r="DG26" s="656"/>
      <c r="DH26" s="656"/>
      <c r="DI26" s="656"/>
      <c r="DJ26" s="656"/>
      <c r="DK26" s="657"/>
      <c r="DL26" s="674" t="s">
        <v>130</v>
      </c>
      <c r="DM26" s="656"/>
      <c r="DN26" s="656"/>
      <c r="DO26" s="656"/>
      <c r="DP26" s="656"/>
      <c r="DQ26" s="656"/>
      <c r="DR26" s="656"/>
      <c r="DS26" s="656"/>
      <c r="DT26" s="656"/>
      <c r="DU26" s="656"/>
      <c r="DV26" s="657"/>
      <c r="DW26" s="659" t="s">
        <v>130</v>
      </c>
      <c r="DX26" s="703"/>
      <c r="DY26" s="703"/>
      <c r="DZ26" s="703"/>
      <c r="EA26" s="703"/>
      <c r="EB26" s="703"/>
      <c r="EC26" s="704"/>
    </row>
    <row r="27" spans="2:133" ht="11.25" customHeight="1" x14ac:dyDescent="0.2">
      <c r="B27" s="652" t="s">
        <v>300</v>
      </c>
      <c r="C27" s="653"/>
      <c r="D27" s="653"/>
      <c r="E27" s="653"/>
      <c r="F27" s="653"/>
      <c r="G27" s="653"/>
      <c r="H27" s="653"/>
      <c r="I27" s="653"/>
      <c r="J27" s="653"/>
      <c r="K27" s="653"/>
      <c r="L27" s="653"/>
      <c r="M27" s="653"/>
      <c r="N27" s="653"/>
      <c r="O27" s="653"/>
      <c r="P27" s="653"/>
      <c r="Q27" s="654"/>
      <c r="R27" s="655">
        <v>6829039</v>
      </c>
      <c r="S27" s="656"/>
      <c r="T27" s="656"/>
      <c r="U27" s="656"/>
      <c r="V27" s="656"/>
      <c r="W27" s="656"/>
      <c r="X27" s="656"/>
      <c r="Y27" s="657"/>
      <c r="Z27" s="651">
        <v>61.8</v>
      </c>
      <c r="AA27" s="651"/>
      <c r="AB27" s="651"/>
      <c r="AC27" s="651"/>
      <c r="AD27" s="658">
        <v>6261499</v>
      </c>
      <c r="AE27" s="658"/>
      <c r="AF27" s="658"/>
      <c r="AG27" s="658"/>
      <c r="AH27" s="658"/>
      <c r="AI27" s="658"/>
      <c r="AJ27" s="658"/>
      <c r="AK27" s="658"/>
      <c r="AL27" s="659">
        <v>99.699996948242188</v>
      </c>
      <c r="AM27" s="660"/>
      <c r="AN27" s="660"/>
      <c r="AO27" s="661"/>
      <c r="AP27" s="652" t="s">
        <v>301</v>
      </c>
      <c r="AQ27" s="653"/>
      <c r="AR27" s="653"/>
      <c r="AS27" s="653"/>
      <c r="AT27" s="653"/>
      <c r="AU27" s="653"/>
      <c r="AV27" s="653"/>
      <c r="AW27" s="653"/>
      <c r="AX27" s="653"/>
      <c r="AY27" s="653"/>
      <c r="AZ27" s="653"/>
      <c r="BA27" s="653"/>
      <c r="BB27" s="653"/>
      <c r="BC27" s="653"/>
      <c r="BD27" s="653"/>
      <c r="BE27" s="653"/>
      <c r="BF27" s="654"/>
      <c r="BG27" s="655">
        <v>1064768</v>
      </c>
      <c r="BH27" s="656"/>
      <c r="BI27" s="656"/>
      <c r="BJ27" s="656"/>
      <c r="BK27" s="656"/>
      <c r="BL27" s="656"/>
      <c r="BM27" s="656"/>
      <c r="BN27" s="657"/>
      <c r="BO27" s="651">
        <v>100</v>
      </c>
      <c r="BP27" s="651"/>
      <c r="BQ27" s="651"/>
      <c r="BR27" s="651"/>
      <c r="BS27" s="658" t="s">
        <v>130</v>
      </c>
      <c r="BT27" s="658"/>
      <c r="BU27" s="658"/>
      <c r="BV27" s="658"/>
      <c r="BW27" s="658"/>
      <c r="BX27" s="658"/>
      <c r="BY27" s="658"/>
      <c r="BZ27" s="658"/>
      <c r="CA27" s="658"/>
      <c r="CB27" s="662"/>
      <c r="CD27" s="680" t="s">
        <v>302</v>
      </c>
      <c r="CE27" s="681"/>
      <c r="CF27" s="681"/>
      <c r="CG27" s="681"/>
      <c r="CH27" s="681"/>
      <c r="CI27" s="681"/>
      <c r="CJ27" s="681"/>
      <c r="CK27" s="681"/>
      <c r="CL27" s="681"/>
      <c r="CM27" s="681"/>
      <c r="CN27" s="681"/>
      <c r="CO27" s="681"/>
      <c r="CP27" s="681"/>
      <c r="CQ27" s="682"/>
      <c r="CR27" s="655">
        <v>884406</v>
      </c>
      <c r="CS27" s="708"/>
      <c r="CT27" s="708"/>
      <c r="CU27" s="708"/>
      <c r="CV27" s="708"/>
      <c r="CW27" s="708"/>
      <c r="CX27" s="708"/>
      <c r="CY27" s="709"/>
      <c r="CZ27" s="659">
        <v>8.3000000000000007</v>
      </c>
      <c r="DA27" s="703"/>
      <c r="DB27" s="703"/>
      <c r="DC27" s="710"/>
      <c r="DD27" s="674">
        <v>169306</v>
      </c>
      <c r="DE27" s="708"/>
      <c r="DF27" s="708"/>
      <c r="DG27" s="708"/>
      <c r="DH27" s="708"/>
      <c r="DI27" s="708"/>
      <c r="DJ27" s="708"/>
      <c r="DK27" s="709"/>
      <c r="DL27" s="674">
        <v>152543</v>
      </c>
      <c r="DM27" s="708"/>
      <c r="DN27" s="708"/>
      <c r="DO27" s="708"/>
      <c r="DP27" s="708"/>
      <c r="DQ27" s="708"/>
      <c r="DR27" s="708"/>
      <c r="DS27" s="708"/>
      <c r="DT27" s="708"/>
      <c r="DU27" s="708"/>
      <c r="DV27" s="709"/>
      <c r="DW27" s="659">
        <v>2.4</v>
      </c>
      <c r="DX27" s="703"/>
      <c r="DY27" s="703"/>
      <c r="DZ27" s="703"/>
      <c r="EA27" s="703"/>
      <c r="EB27" s="703"/>
      <c r="EC27" s="704"/>
    </row>
    <row r="28" spans="2:133" ht="11.25" customHeight="1" x14ac:dyDescent="0.2">
      <c r="B28" s="652" t="s">
        <v>303</v>
      </c>
      <c r="C28" s="653"/>
      <c r="D28" s="653"/>
      <c r="E28" s="653"/>
      <c r="F28" s="653"/>
      <c r="G28" s="653"/>
      <c r="H28" s="653"/>
      <c r="I28" s="653"/>
      <c r="J28" s="653"/>
      <c r="K28" s="653"/>
      <c r="L28" s="653"/>
      <c r="M28" s="653"/>
      <c r="N28" s="653"/>
      <c r="O28" s="653"/>
      <c r="P28" s="653"/>
      <c r="Q28" s="654"/>
      <c r="R28" s="655">
        <v>804</v>
      </c>
      <c r="S28" s="656"/>
      <c r="T28" s="656"/>
      <c r="U28" s="656"/>
      <c r="V28" s="656"/>
      <c r="W28" s="656"/>
      <c r="X28" s="656"/>
      <c r="Y28" s="657"/>
      <c r="Z28" s="651">
        <v>0</v>
      </c>
      <c r="AA28" s="651"/>
      <c r="AB28" s="651"/>
      <c r="AC28" s="651"/>
      <c r="AD28" s="658">
        <v>804</v>
      </c>
      <c r="AE28" s="658"/>
      <c r="AF28" s="658"/>
      <c r="AG28" s="658"/>
      <c r="AH28" s="658"/>
      <c r="AI28" s="658"/>
      <c r="AJ28" s="658"/>
      <c r="AK28" s="658"/>
      <c r="AL28" s="659">
        <v>0</v>
      </c>
      <c r="AM28" s="660"/>
      <c r="AN28" s="660"/>
      <c r="AO28" s="661"/>
      <c r="AP28" s="652"/>
      <c r="AQ28" s="653"/>
      <c r="AR28" s="653"/>
      <c r="AS28" s="653"/>
      <c r="AT28" s="653"/>
      <c r="AU28" s="653"/>
      <c r="AV28" s="653"/>
      <c r="AW28" s="653"/>
      <c r="AX28" s="653"/>
      <c r="AY28" s="653"/>
      <c r="AZ28" s="653"/>
      <c r="BA28" s="653"/>
      <c r="BB28" s="653"/>
      <c r="BC28" s="653"/>
      <c r="BD28" s="653"/>
      <c r="BE28" s="653"/>
      <c r="BF28" s="654"/>
      <c r="BG28" s="655"/>
      <c r="BH28" s="656"/>
      <c r="BI28" s="656"/>
      <c r="BJ28" s="656"/>
      <c r="BK28" s="656"/>
      <c r="BL28" s="656"/>
      <c r="BM28" s="656"/>
      <c r="BN28" s="657"/>
      <c r="BO28" s="651"/>
      <c r="BP28" s="651"/>
      <c r="BQ28" s="651"/>
      <c r="BR28" s="651"/>
      <c r="BS28" s="674"/>
      <c r="BT28" s="656"/>
      <c r="BU28" s="656"/>
      <c r="BV28" s="656"/>
      <c r="BW28" s="656"/>
      <c r="BX28" s="656"/>
      <c r="BY28" s="656"/>
      <c r="BZ28" s="656"/>
      <c r="CA28" s="656"/>
      <c r="CB28" s="675"/>
      <c r="CD28" s="680" t="s">
        <v>304</v>
      </c>
      <c r="CE28" s="681"/>
      <c r="CF28" s="681"/>
      <c r="CG28" s="681"/>
      <c r="CH28" s="681"/>
      <c r="CI28" s="681"/>
      <c r="CJ28" s="681"/>
      <c r="CK28" s="681"/>
      <c r="CL28" s="681"/>
      <c r="CM28" s="681"/>
      <c r="CN28" s="681"/>
      <c r="CO28" s="681"/>
      <c r="CP28" s="681"/>
      <c r="CQ28" s="682"/>
      <c r="CR28" s="655">
        <v>1355601</v>
      </c>
      <c r="CS28" s="656"/>
      <c r="CT28" s="656"/>
      <c r="CU28" s="656"/>
      <c r="CV28" s="656"/>
      <c r="CW28" s="656"/>
      <c r="CX28" s="656"/>
      <c r="CY28" s="657"/>
      <c r="CZ28" s="659">
        <v>12.8</v>
      </c>
      <c r="DA28" s="703"/>
      <c r="DB28" s="703"/>
      <c r="DC28" s="710"/>
      <c r="DD28" s="674">
        <v>1335248</v>
      </c>
      <c r="DE28" s="656"/>
      <c r="DF28" s="656"/>
      <c r="DG28" s="656"/>
      <c r="DH28" s="656"/>
      <c r="DI28" s="656"/>
      <c r="DJ28" s="656"/>
      <c r="DK28" s="657"/>
      <c r="DL28" s="674">
        <v>1335248</v>
      </c>
      <c r="DM28" s="656"/>
      <c r="DN28" s="656"/>
      <c r="DO28" s="656"/>
      <c r="DP28" s="656"/>
      <c r="DQ28" s="656"/>
      <c r="DR28" s="656"/>
      <c r="DS28" s="656"/>
      <c r="DT28" s="656"/>
      <c r="DU28" s="656"/>
      <c r="DV28" s="657"/>
      <c r="DW28" s="659">
        <v>20.8</v>
      </c>
      <c r="DX28" s="703"/>
      <c r="DY28" s="703"/>
      <c r="DZ28" s="703"/>
      <c r="EA28" s="703"/>
      <c r="EB28" s="703"/>
      <c r="EC28" s="704"/>
    </row>
    <row r="29" spans="2:133" ht="11.25" customHeight="1" x14ac:dyDescent="0.2">
      <c r="B29" s="652" t="s">
        <v>305</v>
      </c>
      <c r="C29" s="653"/>
      <c r="D29" s="653"/>
      <c r="E29" s="653"/>
      <c r="F29" s="653"/>
      <c r="G29" s="653"/>
      <c r="H29" s="653"/>
      <c r="I29" s="653"/>
      <c r="J29" s="653"/>
      <c r="K29" s="653"/>
      <c r="L29" s="653"/>
      <c r="M29" s="653"/>
      <c r="N29" s="653"/>
      <c r="O29" s="653"/>
      <c r="P29" s="653"/>
      <c r="Q29" s="654"/>
      <c r="R29" s="655">
        <v>13387</v>
      </c>
      <c r="S29" s="656"/>
      <c r="T29" s="656"/>
      <c r="U29" s="656"/>
      <c r="V29" s="656"/>
      <c r="W29" s="656"/>
      <c r="X29" s="656"/>
      <c r="Y29" s="657"/>
      <c r="Z29" s="651">
        <v>0.1</v>
      </c>
      <c r="AA29" s="651"/>
      <c r="AB29" s="651"/>
      <c r="AC29" s="651"/>
      <c r="AD29" s="658">
        <v>4801</v>
      </c>
      <c r="AE29" s="658"/>
      <c r="AF29" s="658"/>
      <c r="AG29" s="658"/>
      <c r="AH29" s="658"/>
      <c r="AI29" s="658"/>
      <c r="AJ29" s="658"/>
      <c r="AK29" s="658"/>
      <c r="AL29" s="659">
        <v>0.1</v>
      </c>
      <c r="AM29" s="660"/>
      <c r="AN29" s="660"/>
      <c r="AO29" s="661"/>
      <c r="AP29" s="705"/>
      <c r="AQ29" s="706"/>
      <c r="AR29" s="706"/>
      <c r="AS29" s="706"/>
      <c r="AT29" s="706"/>
      <c r="AU29" s="706"/>
      <c r="AV29" s="706"/>
      <c r="AW29" s="706"/>
      <c r="AX29" s="706"/>
      <c r="AY29" s="706"/>
      <c r="AZ29" s="706"/>
      <c r="BA29" s="706"/>
      <c r="BB29" s="706"/>
      <c r="BC29" s="706"/>
      <c r="BD29" s="706"/>
      <c r="BE29" s="706"/>
      <c r="BF29" s="707"/>
      <c r="BG29" s="655"/>
      <c r="BH29" s="656"/>
      <c r="BI29" s="656"/>
      <c r="BJ29" s="656"/>
      <c r="BK29" s="656"/>
      <c r="BL29" s="656"/>
      <c r="BM29" s="656"/>
      <c r="BN29" s="657"/>
      <c r="BO29" s="651"/>
      <c r="BP29" s="651"/>
      <c r="BQ29" s="651"/>
      <c r="BR29" s="651"/>
      <c r="BS29" s="658"/>
      <c r="BT29" s="658"/>
      <c r="BU29" s="658"/>
      <c r="BV29" s="658"/>
      <c r="BW29" s="658"/>
      <c r="BX29" s="658"/>
      <c r="BY29" s="658"/>
      <c r="BZ29" s="658"/>
      <c r="CA29" s="658"/>
      <c r="CB29" s="662"/>
      <c r="CD29" s="733" t="s">
        <v>306</v>
      </c>
      <c r="CE29" s="734"/>
      <c r="CF29" s="680" t="s">
        <v>71</v>
      </c>
      <c r="CG29" s="681"/>
      <c r="CH29" s="681"/>
      <c r="CI29" s="681"/>
      <c r="CJ29" s="681"/>
      <c r="CK29" s="681"/>
      <c r="CL29" s="681"/>
      <c r="CM29" s="681"/>
      <c r="CN29" s="681"/>
      <c r="CO29" s="681"/>
      <c r="CP29" s="681"/>
      <c r="CQ29" s="682"/>
      <c r="CR29" s="655">
        <v>1355601</v>
      </c>
      <c r="CS29" s="708"/>
      <c r="CT29" s="708"/>
      <c r="CU29" s="708"/>
      <c r="CV29" s="708"/>
      <c r="CW29" s="708"/>
      <c r="CX29" s="708"/>
      <c r="CY29" s="709"/>
      <c r="CZ29" s="659">
        <v>12.8</v>
      </c>
      <c r="DA29" s="703"/>
      <c r="DB29" s="703"/>
      <c r="DC29" s="710"/>
      <c r="DD29" s="674">
        <v>1335248</v>
      </c>
      <c r="DE29" s="708"/>
      <c r="DF29" s="708"/>
      <c r="DG29" s="708"/>
      <c r="DH29" s="708"/>
      <c r="DI29" s="708"/>
      <c r="DJ29" s="708"/>
      <c r="DK29" s="709"/>
      <c r="DL29" s="674">
        <v>1335248</v>
      </c>
      <c r="DM29" s="708"/>
      <c r="DN29" s="708"/>
      <c r="DO29" s="708"/>
      <c r="DP29" s="708"/>
      <c r="DQ29" s="708"/>
      <c r="DR29" s="708"/>
      <c r="DS29" s="708"/>
      <c r="DT29" s="708"/>
      <c r="DU29" s="708"/>
      <c r="DV29" s="709"/>
      <c r="DW29" s="659">
        <v>20.8</v>
      </c>
      <c r="DX29" s="703"/>
      <c r="DY29" s="703"/>
      <c r="DZ29" s="703"/>
      <c r="EA29" s="703"/>
      <c r="EB29" s="703"/>
      <c r="EC29" s="704"/>
    </row>
    <row r="30" spans="2:133" ht="11.25" customHeight="1" x14ac:dyDescent="0.2">
      <c r="B30" s="652" t="s">
        <v>307</v>
      </c>
      <c r="C30" s="653"/>
      <c r="D30" s="653"/>
      <c r="E30" s="653"/>
      <c r="F30" s="653"/>
      <c r="G30" s="653"/>
      <c r="H30" s="653"/>
      <c r="I30" s="653"/>
      <c r="J30" s="653"/>
      <c r="K30" s="653"/>
      <c r="L30" s="653"/>
      <c r="M30" s="653"/>
      <c r="N30" s="653"/>
      <c r="O30" s="653"/>
      <c r="P30" s="653"/>
      <c r="Q30" s="654"/>
      <c r="R30" s="655">
        <v>44349</v>
      </c>
      <c r="S30" s="656"/>
      <c r="T30" s="656"/>
      <c r="U30" s="656"/>
      <c r="V30" s="656"/>
      <c r="W30" s="656"/>
      <c r="X30" s="656"/>
      <c r="Y30" s="657"/>
      <c r="Z30" s="651">
        <v>0.4</v>
      </c>
      <c r="AA30" s="651"/>
      <c r="AB30" s="651"/>
      <c r="AC30" s="651"/>
      <c r="AD30" s="658">
        <v>7229</v>
      </c>
      <c r="AE30" s="658"/>
      <c r="AF30" s="658"/>
      <c r="AG30" s="658"/>
      <c r="AH30" s="658"/>
      <c r="AI30" s="658"/>
      <c r="AJ30" s="658"/>
      <c r="AK30" s="658"/>
      <c r="AL30" s="659">
        <v>0.1</v>
      </c>
      <c r="AM30" s="660"/>
      <c r="AN30" s="660"/>
      <c r="AO30" s="661"/>
      <c r="AP30" s="641" t="s">
        <v>225</v>
      </c>
      <c r="AQ30" s="642"/>
      <c r="AR30" s="642"/>
      <c r="AS30" s="642"/>
      <c r="AT30" s="642"/>
      <c r="AU30" s="642"/>
      <c r="AV30" s="642"/>
      <c r="AW30" s="642"/>
      <c r="AX30" s="642"/>
      <c r="AY30" s="642"/>
      <c r="AZ30" s="642"/>
      <c r="BA30" s="642"/>
      <c r="BB30" s="642"/>
      <c r="BC30" s="642"/>
      <c r="BD30" s="642"/>
      <c r="BE30" s="642"/>
      <c r="BF30" s="643"/>
      <c r="BG30" s="641" t="s">
        <v>308</v>
      </c>
      <c r="BH30" s="712"/>
      <c r="BI30" s="712"/>
      <c r="BJ30" s="712"/>
      <c r="BK30" s="712"/>
      <c r="BL30" s="712"/>
      <c r="BM30" s="712"/>
      <c r="BN30" s="712"/>
      <c r="BO30" s="712"/>
      <c r="BP30" s="712"/>
      <c r="BQ30" s="713"/>
      <c r="BR30" s="641" t="s">
        <v>309</v>
      </c>
      <c r="BS30" s="712"/>
      <c r="BT30" s="712"/>
      <c r="BU30" s="712"/>
      <c r="BV30" s="712"/>
      <c r="BW30" s="712"/>
      <c r="BX30" s="712"/>
      <c r="BY30" s="712"/>
      <c r="BZ30" s="712"/>
      <c r="CA30" s="712"/>
      <c r="CB30" s="713"/>
      <c r="CD30" s="735"/>
      <c r="CE30" s="736"/>
      <c r="CF30" s="680" t="s">
        <v>310</v>
      </c>
      <c r="CG30" s="681"/>
      <c r="CH30" s="681"/>
      <c r="CI30" s="681"/>
      <c r="CJ30" s="681"/>
      <c r="CK30" s="681"/>
      <c r="CL30" s="681"/>
      <c r="CM30" s="681"/>
      <c r="CN30" s="681"/>
      <c r="CO30" s="681"/>
      <c r="CP30" s="681"/>
      <c r="CQ30" s="682"/>
      <c r="CR30" s="655">
        <v>1303960</v>
      </c>
      <c r="CS30" s="656"/>
      <c r="CT30" s="656"/>
      <c r="CU30" s="656"/>
      <c r="CV30" s="656"/>
      <c r="CW30" s="656"/>
      <c r="CX30" s="656"/>
      <c r="CY30" s="657"/>
      <c r="CZ30" s="659">
        <v>12.3</v>
      </c>
      <c r="DA30" s="703"/>
      <c r="DB30" s="703"/>
      <c r="DC30" s="710"/>
      <c r="DD30" s="674">
        <v>1283607</v>
      </c>
      <c r="DE30" s="656"/>
      <c r="DF30" s="656"/>
      <c r="DG30" s="656"/>
      <c r="DH30" s="656"/>
      <c r="DI30" s="656"/>
      <c r="DJ30" s="656"/>
      <c r="DK30" s="657"/>
      <c r="DL30" s="674">
        <v>1283607</v>
      </c>
      <c r="DM30" s="656"/>
      <c r="DN30" s="656"/>
      <c r="DO30" s="656"/>
      <c r="DP30" s="656"/>
      <c r="DQ30" s="656"/>
      <c r="DR30" s="656"/>
      <c r="DS30" s="656"/>
      <c r="DT30" s="656"/>
      <c r="DU30" s="656"/>
      <c r="DV30" s="657"/>
      <c r="DW30" s="659">
        <v>20</v>
      </c>
      <c r="DX30" s="703"/>
      <c r="DY30" s="703"/>
      <c r="DZ30" s="703"/>
      <c r="EA30" s="703"/>
      <c r="EB30" s="703"/>
      <c r="EC30" s="704"/>
    </row>
    <row r="31" spans="2:133" ht="11.25" customHeight="1" x14ac:dyDescent="0.2">
      <c r="B31" s="652" t="s">
        <v>311</v>
      </c>
      <c r="C31" s="653"/>
      <c r="D31" s="653"/>
      <c r="E31" s="653"/>
      <c r="F31" s="653"/>
      <c r="G31" s="653"/>
      <c r="H31" s="653"/>
      <c r="I31" s="653"/>
      <c r="J31" s="653"/>
      <c r="K31" s="653"/>
      <c r="L31" s="653"/>
      <c r="M31" s="653"/>
      <c r="N31" s="653"/>
      <c r="O31" s="653"/>
      <c r="P31" s="653"/>
      <c r="Q31" s="654"/>
      <c r="R31" s="655">
        <v>11111</v>
      </c>
      <c r="S31" s="656"/>
      <c r="T31" s="656"/>
      <c r="U31" s="656"/>
      <c r="V31" s="656"/>
      <c r="W31" s="656"/>
      <c r="X31" s="656"/>
      <c r="Y31" s="657"/>
      <c r="Z31" s="651">
        <v>0.1</v>
      </c>
      <c r="AA31" s="651"/>
      <c r="AB31" s="651"/>
      <c r="AC31" s="651"/>
      <c r="AD31" s="658" t="s">
        <v>130</v>
      </c>
      <c r="AE31" s="658"/>
      <c r="AF31" s="658"/>
      <c r="AG31" s="658"/>
      <c r="AH31" s="658"/>
      <c r="AI31" s="658"/>
      <c r="AJ31" s="658"/>
      <c r="AK31" s="658"/>
      <c r="AL31" s="659" t="s">
        <v>130</v>
      </c>
      <c r="AM31" s="660"/>
      <c r="AN31" s="660"/>
      <c r="AO31" s="661"/>
      <c r="AP31" s="717" t="s">
        <v>312</v>
      </c>
      <c r="AQ31" s="718"/>
      <c r="AR31" s="718"/>
      <c r="AS31" s="718"/>
      <c r="AT31" s="723" t="s">
        <v>313</v>
      </c>
      <c r="AU31" s="360"/>
      <c r="AV31" s="360"/>
      <c r="AW31" s="360"/>
      <c r="AX31" s="663" t="s">
        <v>190</v>
      </c>
      <c r="AY31" s="664"/>
      <c r="AZ31" s="664"/>
      <c r="BA31" s="664"/>
      <c r="BB31" s="664"/>
      <c r="BC31" s="664"/>
      <c r="BD31" s="664"/>
      <c r="BE31" s="664"/>
      <c r="BF31" s="665"/>
      <c r="BG31" s="714">
        <v>98.8</v>
      </c>
      <c r="BH31" s="715"/>
      <c r="BI31" s="715"/>
      <c r="BJ31" s="715"/>
      <c r="BK31" s="715"/>
      <c r="BL31" s="715"/>
      <c r="BM31" s="672">
        <v>95.7</v>
      </c>
      <c r="BN31" s="715"/>
      <c r="BO31" s="715"/>
      <c r="BP31" s="715"/>
      <c r="BQ31" s="716"/>
      <c r="BR31" s="714">
        <v>98.6</v>
      </c>
      <c r="BS31" s="715"/>
      <c r="BT31" s="715"/>
      <c r="BU31" s="715"/>
      <c r="BV31" s="715"/>
      <c r="BW31" s="715"/>
      <c r="BX31" s="672">
        <v>94.6</v>
      </c>
      <c r="BY31" s="715"/>
      <c r="BZ31" s="715"/>
      <c r="CA31" s="715"/>
      <c r="CB31" s="716"/>
      <c r="CD31" s="735"/>
      <c r="CE31" s="736"/>
      <c r="CF31" s="680" t="s">
        <v>314</v>
      </c>
      <c r="CG31" s="681"/>
      <c r="CH31" s="681"/>
      <c r="CI31" s="681"/>
      <c r="CJ31" s="681"/>
      <c r="CK31" s="681"/>
      <c r="CL31" s="681"/>
      <c r="CM31" s="681"/>
      <c r="CN31" s="681"/>
      <c r="CO31" s="681"/>
      <c r="CP31" s="681"/>
      <c r="CQ31" s="682"/>
      <c r="CR31" s="655">
        <v>51641</v>
      </c>
      <c r="CS31" s="708"/>
      <c r="CT31" s="708"/>
      <c r="CU31" s="708"/>
      <c r="CV31" s="708"/>
      <c r="CW31" s="708"/>
      <c r="CX31" s="708"/>
      <c r="CY31" s="709"/>
      <c r="CZ31" s="659">
        <v>0.5</v>
      </c>
      <c r="DA31" s="703"/>
      <c r="DB31" s="703"/>
      <c r="DC31" s="710"/>
      <c r="DD31" s="674">
        <v>51641</v>
      </c>
      <c r="DE31" s="708"/>
      <c r="DF31" s="708"/>
      <c r="DG31" s="708"/>
      <c r="DH31" s="708"/>
      <c r="DI31" s="708"/>
      <c r="DJ31" s="708"/>
      <c r="DK31" s="709"/>
      <c r="DL31" s="674">
        <v>51641</v>
      </c>
      <c r="DM31" s="708"/>
      <c r="DN31" s="708"/>
      <c r="DO31" s="708"/>
      <c r="DP31" s="708"/>
      <c r="DQ31" s="708"/>
      <c r="DR31" s="708"/>
      <c r="DS31" s="708"/>
      <c r="DT31" s="708"/>
      <c r="DU31" s="708"/>
      <c r="DV31" s="709"/>
      <c r="DW31" s="659">
        <v>0.8</v>
      </c>
      <c r="DX31" s="703"/>
      <c r="DY31" s="703"/>
      <c r="DZ31" s="703"/>
      <c r="EA31" s="703"/>
      <c r="EB31" s="703"/>
      <c r="EC31" s="704"/>
    </row>
    <row r="32" spans="2:133" ht="11.25" customHeight="1" x14ac:dyDescent="0.2">
      <c r="B32" s="652" t="s">
        <v>315</v>
      </c>
      <c r="C32" s="653"/>
      <c r="D32" s="653"/>
      <c r="E32" s="653"/>
      <c r="F32" s="653"/>
      <c r="G32" s="653"/>
      <c r="H32" s="653"/>
      <c r="I32" s="653"/>
      <c r="J32" s="653"/>
      <c r="K32" s="653"/>
      <c r="L32" s="653"/>
      <c r="M32" s="653"/>
      <c r="N32" s="653"/>
      <c r="O32" s="653"/>
      <c r="P32" s="653"/>
      <c r="Q32" s="654"/>
      <c r="R32" s="655">
        <v>1265881</v>
      </c>
      <c r="S32" s="656"/>
      <c r="T32" s="656"/>
      <c r="U32" s="656"/>
      <c r="V32" s="656"/>
      <c r="W32" s="656"/>
      <c r="X32" s="656"/>
      <c r="Y32" s="657"/>
      <c r="Z32" s="651">
        <v>11.5</v>
      </c>
      <c r="AA32" s="651"/>
      <c r="AB32" s="651"/>
      <c r="AC32" s="651"/>
      <c r="AD32" s="658" t="s">
        <v>130</v>
      </c>
      <c r="AE32" s="658"/>
      <c r="AF32" s="658"/>
      <c r="AG32" s="658"/>
      <c r="AH32" s="658"/>
      <c r="AI32" s="658"/>
      <c r="AJ32" s="658"/>
      <c r="AK32" s="658"/>
      <c r="AL32" s="659" t="s">
        <v>130</v>
      </c>
      <c r="AM32" s="660"/>
      <c r="AN32" s="660"/>
      <c r="AO32" s="661"/>
      <c r="AP32" s="719"/>
      <c r="AQ32" s="720"/>
      <c r="AR32" s="720"/>
      <c r="AS32" s="720"/>
      <c r="AT32" s="724"/>
      <c r="AU32" s="361" t="s">
        <v>316</v>
      </c>
      <c r="AV32" s="361"/>
      <c r="AW32" s="361"/>
      <c r="AX32" s="652" t="s">
        <v>317</v>
      </c>
      <c r="AY32" s="653"/>
      <c r="AZ32" s="653"/>
      <c r="BA32" s="653"/>
      <c r="BB32" s="653"/>
      <c r="BC32" s="653"/>
      <c r="BD32" s="653"/>
      <c r="BE32" s="653"/>
      <c r="BF32" s="654"/>
      <c r="BG32" s="726">
        <v>99.2</v>
      </c>
      <c r="BH32" s="708"/>
      <c r="BI32" s="708"/>
      <c r="BJ32" s="708"/>
      <c r="BK32" s="708"/>
      <c r="BL32" s="708"/>
      <c r="BM32" s="660">
        <v>97</v>
      </c>
      <c r="BN32" s="727"/>
      <c r="BO32" s="727"/>
      <c r="BP32" s="727"/>
      <c r="BQ32" s="728"/>
      <c r="BR32" s="726">
        <v>99</v>
      </c>
      <c r="BS32" s="708"/>
      <c r="BT32" s="708"/>
      <c r="BU32" s="708"/>
      <c r="BV32" s="708"/>
      <c r="BW32" s="708"/>
      <c r="BX32" s="660">
        <v>95.9</v>
      </c>
      <c r="BY32" s="727"/>
      <c r="BZ32" s="727"/>
      <c r="CA32" s="727"/>
      <c r="CB32" s="728"/>
      <c r="CD32" s="737"/>
      <c r="CE32" s="738"/>
      <c r="CF32" s="680" t="s">
        <v>318</v>
      </c>
      <c r="CG32" s="681"/>
      <c r="CH32" s="681"/>
      <c r="CI32" s="681"/>
      <c r="CJ32" s="681"/>
      <c r="CK32" s="681"/>
      <c r="CL32" s="681"/>
      <c r="CM32" s="681"/>
      <c r="CN32" s="681"/>
      <c r="CO32" s="681"/>
      <c r="CP32" s="681"/>
      <c r="CQ32" s="682"/>
      <c r="CR32" s="655" t="s">
        <v>130</v>
      </c>
      <c r="CS32" s="656"/>
      <c r="CT32" s="656"/>
      <c r="CU32" s="656"/>
      <c r="CV32" s="656"/>
      <c r="CW32" s="656"/>
      <c r="CX32" s="656"/>
      <c r="CY32" s="657"/>
      <c r="CZ32" s="659" t="s">
        <v>130</v>
      </c>
      <c r="DA32" s="703"/>
      <c r="DB32" s="703"/>
      <c r="DC32" s="710"/>
      <c r="DD32" s="674" t="s">
        <v>130</v>
      </c>
      <c r="DE32" s="656"/>
      <c r="DF32" s="656"/>
      <c r="DG32" s="656"/>
      <c r="DH32" s="656"/>
      <c r="DI32" s="656"/>
      <c r="DJ32" s="656"/>
      <c r="DK32" s="657"/>
      <c r="DL32" s="674" t="s">
        <v>130</v>
      </c>
      <c r="DM32" s="656"/>
      <c r="DN32" s="656"/>
      <c r="DO32" s="656"/>
      <c r="DP32" s="656"/>
      <c r="DQ32" s="656"/>
      <c r="DR32" s="656"/>
      <c r="DS32" s="656"/>
      <c r="DT32" s="656"/>
      <c r="DU32" s="656"/>
      <c r="DV32" s="657"/>
      <c r="DW32" s="659" t="s">
        <v>130</v>
      </c>
      <c r="DX32" s="703"/>
      <c r="DY32" s="703"/>
      <c r="DZ32" s="703"/>
      <c r="EA32" s="703"/>
      <c r="EB32" s="703"/>
      <c r="EC32" s="704"/>
    </row>
    <row r="33" spans="2:133" ht="11.25" customHeight="1" x14ac:dyDescent="0.2">
      <c r="B33" s="699" t="s">
        <v>319</v>
      </c>
      <c r="C33" s="700"/>
      <c r="D33" s="700"/>
      <c r="E33" s="700"/>
      <c r="F33" s="700"/>
      <c r="G33" s="700"/>
      <c r="H33" s="700"/>
      <c r="I33" s="700"/>
      <c r="J33" s="700"/>
      <c r="K33" s="700"/>
      <c r="L33" s="700"/>
      <c r="M33" s="700"/>
      <c r="N33" s="700"/>
      <c r="O33" s="700"/>
      <c r="P33" s="700"/>
      <c r="Q33" s="701"/>
      <c r="R33" s="655" t="s">
        <v>130</v>
      </c>
      <c r="S33" s="656"/>
      <c r="T33" s="656"/>
      <c r="U33" s="656"/>
      <c r="V33" s="656"/>
      <c r="W33" s="656"/>
      <c r="X33" s="656"/>
      <c r="Y33" s="657"/>
      <c r="Z33" s="651" t="s">
        <v>130</v>
      </c>
      <c r="AA33" s="651"/>
      <c r="AB33" s="651"/>
      <c r="AC33" s="651"/>
      <c r="AD33" s="658" t="s">
        <v>130</v>
      </c>
      <c r="AE33" s="658"/>
      <c r="AF33" s="658"/>
      <c r="AG33" s="658"/>
      <c r="AH33" s="658"/>
      <c r="AI33" s="658"/>
      <c r="AJ33" s="658"/>
      <c r="AK33" s="658"/>
      <c r="AL33" s="659" t="s">
        <v>130</v>
      </c>
      <c r="AM33" s="660"/>
      <c r="AN33" s="660"/>
      <c r="AO33" s="661"/>
      <c r="AP33" s="721"/>
      <c r="AQ33" s="722"/>
      <c r="AR33" s="722"/>
      <c r="AS33" s="722"/>
      <c r="AT33" s="725"/>
      <c r="AU33" s="362"/>
      <c r="AV33" s="362"/>
      <c r="AW33" s="362"/>
      <c r="AX33" s="705" t="s">
        <v>320</v>
      </c>
      <c r="AY33" s="706"/>
      <c r="AZ33" s="706"/>
      <c r="BA33" s="706"/>
      <c r="BB33" s="706"/>
      <c r="BC33" s="706"/>
      <c r="BD33" s="706"/>
      <c r="BE33" s="706"/>
      <c r="BF33" s="707"/>
      <c r="BG33" s="729">
        <v>98.4</v>
      </c>
      <c r="BH33" s="730"/>
      <c r="BI33" s="730"/>
      <c r="BJ33" s="730"/>
      <c r="BK33" s="730"/>
      <c r="BL33" s="730"/>
      <c r="BM33" s="731">
        <v>94.3</v>
      </c>
      <c r="BN33" s="730"/>
      <c r="BO33" s="730"/>
      <c r="BP33" s="730"/>
      <c r="BQ33" s="732"/>
      <c r="BR33" s="729">
        <v>98.1</v>
      </c>
      <c r="BS33" s="730"/>
      <c r="BT33" s="730"/>
      <c r="BU33" s="730"/>
      <c r="BV33" s="730"/>
      <c r="BW33" s="730"/>
      <c r="BX33" s="731">
        <v>93</v>
      </c>
      <c r="BY33" s="730"/>
      <c r="BZ33" s="730"/>
      <c r="CA33" s="730"/>
      <c r="CB33" s="732"/>
      <c r="CD33" s="680" t="s">
        <v>321</v>
      </c>
      <c r="CE33" s="681"/>
      <c r="CF33" s="681"/>
      <c r="CG33" s="681"/>
      <c r="CH33" s="681"/>
      <c r="CI33" s="681"/>
      <c r="CJ33" s="681"/>
      <c r="CK33" s="681"/>
      <c r="CL33" s="681"/>
      <c r="CM33" s="681"/>
      <c r="CN33" s="681"/>
      <c r="CO33" s="681"/>
      <c r="CP33" s="681"/>
      <c r="CQ33" s="682"/>
      <c r="CR33" s="655">
        <v>5122536</v>
      </c>
      <c r="CS33" s="708"/>
      <c r="CT33" s="708"/>
      <c r="CU33" s="708"/>
      <c r="CV33" s="708"/>
      <c r="CW33" s="708"/>
      <c r="CX33" s="708"/>
      <c r="CY33" s="709"/>
      <c r="CZ33" s="659">
        <v>48.2</v>
      </c>
      <c r="DA33" s="703"/>
      <c r="DB33" s="703"/>
      <c r="DC33" s="710"/>
      <c r="DD33" s="674">
        <v>4178907</v>
      </c>
      <c r="DE33" s="708"/>
      <c r="DF33" s="708"/>
      <c r="DG33" s="708"/>
      <c r="DH33" s="708"/>
      <c r="DI33" s="708"/>
      <c r="DJ33" s="708"/>
      <c r="DK33" s="709"/>
      <c r="DL33" s="674">
        <v>2943245</v>
      </c>
      <c r="DM33" s="708"/>
      <c r="DN33" s="708"/>
      <c r="DO33" s="708"/>
      <c r="DP33" s="708"/>
      <c r="DQ33" s="708"/>
      <c r="DR33" s="708"/>
      <c r="DS33" s="708"/>
      <c r="DT33" s="708"/>
      <c r="DU33" s="708"/>
      <c r="DV33" s="709"/>
      <c r="DW33" s="659">
        <v>45.8</v>
      </c>
      <c r="DX33" s="703"/>
      <c r="DY33" s="703"/>
      <c r="DZ33" s="703"/>
      <c r="EA33" s="703"/>
      <c r="EB33" s="703"/>
      <c r="EC33" s="704"/>
    </row>
    <row r="34" spans="2:133" ht="11.25" customHeight="1" x14ac:dyDescent="0.2">
      <c r="B34" s="652" t="s">
        <v>322</v>
      </c>
      <c r="C34" s="653"/>
      <c r="D34" s="653"/>
      <c r="E34" s="653"/>
      <c r="F34" s="653"/>
      <c r="G34" s="653"/>
      <c r="H34" s="653"/>
      <c r="I34" s="653"/>
      <c r="J34" s="653"/>
      <c r="K34" s="653"/>
      <c r="L34" s="653"/>
      <c r="M34" s="653"/>
      <c r="N34" s="653"/>
      <c r="O34" s="653"/>
      <c r="P34" s="653"/>
      <c r="Q34" s="654"/>
      <c r="R34" s="655">
        <v>480232</v>
      </c>
      <c r="S34" s="656"/>
      <c r="T34" s="656"/>
      <c r="U34" s="656"/>
      <c r="V34" s="656"/>
      <c r="W34" s="656"/>
      <c r="X34" s="656"/>
      <c r="Y34" s="657"/>
      <c r="Z34" s="651">
        <v>4.3</v>
      </c>
      <c r="AA34" s="651"/>
      <c r="AB34" s="651"/>
      <c r="AC34" s="651"/>
      <c r="AD34" s="658" t="s">
        <v>130</v>
      </c>
      <c r="AE34" s="658"/>
      <c r="AF34" s="658"/>
      <c r="AG34" s="658"/>
      <c r="AH34" s="658"/>
      <c r="AI34" s="658"/>
      <c r="AJ34" s="658"/>
      <c r="AK34" s="658"/>
      <c r="AL34" s="659" t="s">
        <v>130</v>
      </c>
      <c r="AM34" s="660"/>
      <c r="AN34" s="660"/>
      <c r="AO34" s="661"/>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323</v>
      </c>
      <c r="CE34" s="681"/>
      <c r="CF34" s="681"/>
      <c r="CG34" s="681"/>
      <c r="CH34" s="681"/>
      <c r="CI34" s="681"/>
      <c r="CJ34" s="681"/>
      <c r="CK34" s="681"/>
      <c r="CL34" s="681"/>
      <c r="CM34" s="681"/>
      <c r="CN34" s="681"/>
      <c r="CO34" s="681"/>
      <c r="CP34" s="681"/>
      <c r="CQ34" s="682"/>
      <c r="CR34" s="655">
        <v>1598750</v>
      </c>
      <c r="CS34" s="656"/>
      <c r="CT34" s="656"/>
      <c r="CU34" s="656"/>
      <c r="CV34" s="656"/>
      <c r="CW34" s="656"/>
      <c r="CX34" s="656"/>
      <c r="CY34" s="657"/>
      <c r="CZ34" s="659">
        <v>15.1</v>
      </c>
      <c r="DA34" s="703"/>
      <c r="DB34" s="703"/>
      <c r="DC34" s="710"/>
      <c r="DD34" s="674">
        <v>1194220</v>
      </c>
      <c r="DE34" s="656"/>
      <c r="DF34" s="656"/>
      <c r="DG34" s="656"/>
      <c r="DH34" s="656"/>
      <c r="DI34" s="656"/>
      <c r="DJ34" s="656"/>
      <c r="DK34" s="657"/>
      <c r="DL34" s="674">
        <v>1071998</v>
      </c>
      <c r="DM34" s="656"/>
      <c r="DN34" s="656"/>
      <c r="DO34" s="656"/>
      <c r="DP34" s="656"/>
      <c r="DQ34" s="656"/>
      <c r="DR34" s="656"/>
      <c r="DS34" s="656"/>
      <c r="DT34" s="656"/>
      <c r="DU34" s="656"/>
      <c r="DV34" s="657"/>
      <c r="DW34" s="659">
        <v>16.7</v>
      </c>
      <c r="DX34" s="703"/>
      <c r="DY34" s="703"/>
      <c r="DZ34" s="703"/>
      <c r="EA34" s="703"/>
      <c r="EB34" s="703"/>
      <c r="EC34" s="704"/>
    </row>
    <row r="35" spans="2:133" ht="11.25" customHeight="1" x14ac:dyDescent="0.2">
      <c r="B35" s="652" t="s">
        <v>324</v>
      </c>
      <c r="C35" s="653"/>
      <c r="D35" s="653"/>
      <c r="E35" s="653"/>
      <c r="F35" s="653"/>
      <c r="G35" s="653"/>
      <c r="H35" s="653"/>
      <c r="I35" s="653"/>
      <c r="J35" s="653"/>
      <c r="K35" s="653"/>
      <c r="L35" s="653"/>
      <c r="M35" s="653"/>
      <c r="N35" s="653"/>
      <c r="O35" s="653"/>
      <c r="P35" s="653"/>
      <c r="Q35" s="654"/>
      <c r="R35" s="655">
        <v>266902</v>
      </c>
      <c r="S35" s="656"/>
      <c r="T35" s="656"/>
      <c r="U35" s="656"/>
      <c r="V35" s="656"/>
      <c r="W35" s="656"/>
      <c r="X35" s="656"/>
      <c r="Y35" s="657"/>
      <c r="Z35" s="651">
        <v>2.4</v>
      </c>
      <c r="AA35" s="651"/>
      <c r="AB35" s="651"/>
      <c r="AC35" s="651"/>
      <c r="AD35" s="658">
        <v>724</v>
      </c>
      <c r="AE35" s="658"/>
      <c r="AF35" s="658"/>
      <c r="AG35" s="658"/>
      <c r="AH35" s="658"/>
      <c r="AI35" s="658"/>
      <c r="AJ35" s="658"/>
      <c r="AK35" s="658"/>
      <c r="AL35" s="659">
        <v>0</v>
      </c>
      <c r="AM35" s="660"/>
      <c r="AN35" s="660"/>
      <c r="AO35" s="661"/>
      <c r="AP35" s="218"/>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80" t="s">
        <v>327</v>
      </c>
      <c r="CE35" s="681"/>
      <c r="CF35" s="681"/>
      <c r="CG35" s="681"/>
      <c r="CH35" s="681"/>
      <c r="CI35" s="681"/>
      <c r="CJ35" s="681"/>
      <c r="CK35" s="681"/>
      <c r="CL35" s="681"/>
      <c r="CM35" s="681"/>
      <c r="CN35" s="681"/>
      <c r="CO35" s="681"/>
      <c r="CP35" s="681"/>
      <c r="CQ35" s="682"/>
      <c r="CR35" s="655">
        <v>36020</v>
      </c>
      <c r="CS35" s="708"/>
      <c r="CT35" s="708"/>
      <c r="CU35" s="708"/>
      <c r="CV35" s="708"/>
      <c r="CW35" s="708"/>
      <c r="CX35" s="708"/>
      <c r="CY35" s="709"/>
      <c r="CZ35" s="659">
        <v>0.3</v>
      </c>
      <c r="DA35" s="703"/>
      <c r="DB35" s="703"/>
      <c r="DC35" s="710"/>
      <c r="DD35" s="674">
        <v>30126</v>
      </c>
      <c r="DE35" s="708"/>
      <c r="DF35" s="708"/>
      <c r="DG35" s="708"/>
      <c r="DH35" s="708"/>
      <c r="DI35" s="708"/>
      <c r="DJ35" s="708"/>
      <c r="DK35" s="709"/>
      <c r="DL35" s="674">
        <v>5491</v>
      </c>
      <c r="DM35" s="708"/>
      <c r="DN35" s="708"/>
      <c r="DO35" s="708"/>
      <c r="DP35" s="708"/>
      <c r="DQ35" s="708"/>
      <c r="DR35" s="708"/>
      <c r="DS35" s="708"/>
      <c r="DT35" s="708"/>
      <c r="DU35" s="708"/>
      <c r="DV35" s="709"/>
      <c r="DW35" s="659">
        <v>0.1</v>
      </c>
      <c r="DX35" s="703"/>
      <c r="DY35" s="703"/>
      <c r="DZ35" s="703"/>
      <c r="EA35" s="703"/>
      <c r="EB35" s="703"/>
      <c r="EC35" s="704"/>
    </row>
    <row r="36" spans="2:133" ht="11.25" customHeight="1" x14ac:dyDescent="0.2">
      <c r="B36" s="652" t="s">
        <v>328</v>
      </c>
      <c r="C36" s="653"/>
      <c r="D36" s="653"/>
      <c r="E36" s="653"/>
      <c r="F36" s="653"/>
      <c r="G36" s="653"/>
      <c r="H36" s="653"/>
      <c r="I36" s="653"/>
      <c r="J36" s="653"/>
      <c r="K36" s="653"/>
      <c r="L36" s="653"/>
      <c r="M36" s="653"/>
      <c r="N36" s="653"/>
      <c r="O36" s="653"/>
      <c r="P36" s="653"/>
      <c r="Q36" s="654"/>
      <c r="R36" s="655">
        <v>198976</v>
      </c>
      <c r="S36" s="656"/>
      <c r="T36" s="656"/>
      <c r="U36" s="656"/>
      <c r="V36" s="656"/>
      <c r="W36" s="656"/>
      <c r="X36" s="656"/>
      <c r="Y36" s="657"/>
      <c r="Z36" s="651">
        <v>1.8</v>
      </c>
      <c r="AA36" s="651"/>
      <c r="AB36" s="651"/>
      <c r="AC36" s="651"/>
      <c r="AD36" s="658" t="s">
        <v>130</v>
      </c>
      <c r="AE36" s="658"/>
      <c r="AF36" s="658"/>
      <c r="AG36" s="658"/>
      <c r="AH36" s="658"/>
      <c r="AI36" s="658"/>
      <c r="AJ36" s="658"/>
      <c r="AK36" s="658"/>
      <c r="AL36" s="659" t="s">
        <v>130</v>
      </c>
      <c r="AM36" s="660"/>
      <c r="AN36" s="660"/>
      <c r="AO36" s="661"/>
      <c r="AP36" s="218"/>
      <c r="AQ36" s="739" t="s">
        <v>329</v>
      </c>
      <c r="AR36" s="740"/>
      <c r="AS36" s="740"/>
      <c r="AT36" s="740"/>
      <c r="AU36" s="740"/>
      <c r="AV36" s="740"/>
      <c r="AW36" s="740"/>
      <c r="AX36" s="740"/>
      <c r="AY36" s="741"/>
      <c r="AZ36" s="666">
        <v>1790324</v>
      </c>
      <c r="BA36" s="667"/>
      <c r="BB36" s="667"/>
      <c r="BC36" s="667"/>
      <c r="BD36" s="667"/>
      <c r="BE36" s="667"/>
      <c r="BF36" s="742"/>
      <c r="BG36" s="676" t="s">
        <v>330</v>
      </c>
      <c r="BH36" s="677"/>
      <c r="BI36" s="677"/>
      <c r="BJ36" s="677"/>
      <c r="BK36" s="677"/>
      <c r="BL36" s="677"/>
      <c r="BM36" s="677"/>
      <c r="BN36" s="677"/>
      <c r="BO36" s="677"/>
      <c r="BP36" s="677"/>
      <c r="BQ36" s="677"/>
      <c r="BR36" s="677"/>
      <c r="BS36" s="677"/>
      <c r="BT36" s="677"/>
      <c r="BU36" s="678"/>
      <c r="BV36" s="666">
        <v>64833</v>
      </c>
      <c r="BW36" s="667"/>
      <c r="BX36" s="667"/>
      <c r="BY36" s="667"/>
      <c r="BZ36" s="667"/>
      <c r="CA36" s="667"/>
      <c r="CB36" s="742"/>
      <c r="CD36" s="680" t="s">
        <v>331</v>
      </c>
      <c r="CE36" s="681"/>
      <c r="CF36" s="681"/>
      <c r="CG36" s="681"/>
      <c r="CH36" s="681"/>
      <c r="CI36" s="681"/>
      <c r="CJ36" s="681"/>
      <c r="CK36" s="681"/>
      <c r="CL36" s="681"/>
      <c r="CM36" s="681"/>
      <c r="CN36" s="681"/>
      <c r="CO36" s="681"/>
      <c r="CP36" s="681"/>
      <c r="CQ36" s="682"/>
      <c r="CR36" s="655">
        <v>1523557</v>
      </c>
      <c r="CS36" s="656"/>
      <c r="CT36" s="656"/>
      <c r="CU36" s="656"/>
      <c r="CV36" s="656"/>
      <c r="CW36" s="656"/>
      <c r="CX36" s="656"/>
      <c r="CY36" s="657"/>
      <c r="CZ36" s="659">
        <v>14.3</v>
      </c>
      <c r="DA36" s="703"/>
      <c r="DB36" s="703"/>
      <c r="DC36" s="710"/>
      <c r="DD36" s="674">
        <v>1250903</v>
      </c>
      <c r="DE36" s="656"/>
      <c r="DF36" s="656"/>
      <c r="DG36" s="656"/>
      <c r="DH36" s="656"/>
      <c r="DI36" s="656"/>
      <c r="DJ36" s="656"/>
      <c r="DK36" s="657"/>
      <c r="DL36" s="674">
        <v>1023135</v>
      </c>
      <c r="DM36" s="656"/>
      <c r="DN36" s="656"/>
      <c r="DO36" s="656"/>
      <c r="DP36" s="656"/>
      <c r="DQ36" s="656"/>
      <c r="DR36" s="656"/>
      <c r="DS36" s="656"/>
      <c r="DT36" s="656"/>
      <c r="DU36" s="656"/>
      <c r="DV36" s="657"/>
      <c r="DW36" s="659">
        <v>15.9</v>
      </c>
      <c r="DX36" s="703"/>
      <c r="DY36" s="703"/>
      <c r="DZ36" s="703"/>
      <c r="EA36" s="703"/>
      <c r="EB36" s="703"/>
      <c r="EC36" s="704"/>
    </row>
    <row r="37" spans="2:133" ht="11.25" customHeight="1" x14ac:dyDescent="0.2">
      <c r="B37" s="652" t="s">
        <v>332</v>
      </c>
      <c r="C37" s="653"/>
      <c r="D37" s="653"/>
      <c r="E37" s="653"/>
      <c r="F37" s="653"/>
      <c r="G37" s="653"/>
      <c r="H37" s="653"/>
      <c r="I37" s="653"/>
      <c r="J37" s="653"/>
      <c r="K37" s="653"/>
      <c r="L37" s="653"/>
      <c r="M37" s="653"/>
      <c r="N37" s="653"/>
      <c r="O37" s="653"/>
      <c r="P37" s="653"/>
      <c r="Q37" s="654"/>
      <c r="R37" s="655">
        <v>300543</v>
      </c>
      <c r="S37" s="656"/>
      <c r="T37" s="656"/>
      <c r="U37" s="656"/>
      <c r="V37" s="656"/>
      <c r="W37" s="656"/>
      <c r="X37" s="656"/>
      <c r="Y37" s="657"/>
      <c r="Z37" s="651">
        <v>2.7</v>
      </c>
      <c r="AA37" s="651"/>
      <c r="AB37" s="651"/>
      <c r="AC37" s="651"/>
      <c r="AD37" s="658" t="s">
        <v>130</v>
      </c>
      <c r="AE37" s="658"/>
      <c r="AF37" s="658"/>
      <c r="AG37" s="658"/>
      <c r="AH37" s="658"/>
      <c r="AI37" s="658"/>
      <c r="AJ37" s="658"/>
      <c r="AK37" s="658"/>
      <c r="AL37" s="659" t="s">
        <v>130</v>
      </c>
      <c r="AM37" s="660"/>
      <c r="AN37" s="660"/>
      <c r="AO37" s="661"/>
      <c r="AQ37" s="743" t="s">
        <v>333</v>
      </c>
      <c r="AR37" s="744"/>
      <c r="AS37" s="744"/>
      <c r="AT37" s="744"/>
      <c r="AU37" s="744"/>
      <c r="AV37" s="744"/>
      <c r="AW37" s="744"/>
      <c r="AX37" s="744"/>
      <c r="AY37" s="745"/>
      <c r="AZ37" s="655">
        <v>387253</v>
      </c>
      <c r="BA37" s="656"/>
      <c r="BB37" s="656"/>
      <c r="BC37" s="656"/>
      <c r="BD37" s="708"/>
      <c r="BE37" s="708"/>
      <c r="BF37" s="728"/>
      <c r="BG37" s="680" t="s">
        <v>334</v>
      </c>
      <c r="BH37" s="681"/>
      <c r="BI37" s="681"/>
      <c r="BJ37" s="681"/>
      <c r="BK37" s="681"/>
      <c r="BL37" s="681"/>
      <c r="BM37" s="681"/>
      <c r="BN37" s="681"/>
      <c r="BO37" s="681"/>
      <c r="BP37" s="681"/>
      <c r="BQ37" s="681"/>
      <c r="BR37" s="681"/>
      <c r="BS37" s="681"/>
      <c r="BT37" s="681"/>
      <c r="BU37" s="682"/>
      <c r="BV37" s="655">
        <v>35578</v>
      </c>
      <c r="BW37" s="656"/>
      <c r="BX37" s="656"/>
      <c r="BY37" s="656"/>
      <c r="BZ37" s="656"/>
      <c r="CA37" s="656"/>
      <c r="CB37" s="675"/>
      <c r="CD37" s="680" t="s">
        <v>335</v>
      </c>
      <c r="CE37" s="681"/>
      <c r="CF37" s="681"/>
      <c r="CG37" s="681"/>
      <c r="CH37" s="681"/>
      <c r="CI37" s="681"/>
      <c r="CJ37" s="681"/>
      <c r="CK37" s="681"/>
      <c r="CL37" s="681"/>
      <c r="CM37" s="681"/>
      <c r="CN37" s="681"/>
      <c r="CO37" s="681"/>
      <c r="CP37" s="681"/>
      <c r="CQ37" s="682"/>
      <c r="CR37" s="655">
        <v>301762</v>
      </c>
      <c r="CS37" s="708"/>
      <c r="CT37" s="708"/>
      <c r="CU37" s="708"/>
      <c r="CV37" s="708"/>
      <c r="CW37" s="708"/>
      <c r="CX37" s="708"/>
      <c r="CY37" s="709"/>
      <c r="CZ37" s="659">
        <v>2.8</v>
      </c>
      <c r="DA37" s="703"/>
      <c r="DB37" s="703"/>
      <c r="DC37" s="710"/>
      <c r="DD37" s="674">
        <v>293962</v>
      </c>
      <c r="DE37" s="708"/>
      <c r="DF37" s="708"/>
      <c r="DG37" s="708"/>
      <c r="DH37" s="708"/>
      <c r="DI37" s="708"/>
      <c r="DJ37" s="708"/>
      <c r="DK37" s="709"/>
      <c r="DL37" s="674">
        <v>279486</v>
      </c>
      <c r="DM37" s="708"/>
      <c r="DN37" s="708"/>
      <c r="DO37" s="708"/>
      <c r="DP37" s="708"/>
      <c r="DQ37" s="708"/>
      <c r="DR37" s="708"/>
      <c r="DS37" s="708"/>
      <c r="DT37" s="708"/>
      <c r="DU37" s="708"/>
      <c r="DV37" s="709"/>
      <c r="DW37" s="659">
        <v>4.3</v>
      </c>
      <c r="DX37" s="703"/>
      <c r="DY37" s="703"/>
      <c r="DZ37" s="703"/>
      <c r="EA37" s="703"/>
      <c r="EB37" s="703"/>
      <c r="EC37" s="704"/>
    </row>
    <row r="38" spans="2:133" ht="11.25" customHeight="1" x14ac:dyDescent="0.2">
      <c r="B38" s="652" t="s">
        <v>336</v>
      </c>
      <c r="C38" s="653"/>
      <c r="D38" s="653"/>
      <c r="E38" s="653"/>
      <c r="F38" s="653"/>
      <c r="G38" s="653"/>
      <c r="H38" s="653"/>
      <c r="I38" s="653"/>
      <c r="J38" s="653"/>
      <c r="K38" s="653"/>
      <c r="L38" s="653"/>
      <c r="M38" s="653"/>
      <c r="N38" s="653"/>
      <c r="O38" s="653"/>
      <c r="P38" s="653"/>
      <c r="Q38" s="654"/>
      <c r="R38" s="655">
        <v>230064</v>
      </c>
      <c r="S38" s="656"/>
      <c r="T38" s="656"/>
      <c r="U38" s="656"/>
      <c r="V38" s="656"/>
      <c r="W38" s="656"/>
      <c r="X38" s="656"/>
      <c r="Y38" s="657"/>
      <c r="Z38" s="651">
        <v>2.1</v>
      </c>
      <c r="AA38" s="651"/>
      <c r="AB38" s="651"/>
      <c r="AC38" s="651"/>
      <c r="AD38" s="658" t="s">
        <v>130</v>
      </c>
      <c r="AE38" s="658"/>
      <c r="AF38" s="658"/>
      <c r="AG38" s="658"/>
      <c r="AH38" s="658"/>
      <c r="AI38" s="658"/>
      <c r="AJ38" s="658"/>
      <c r="AK38" s="658"/>
      <c r="AL38" s="659" t="s">
        <v>130</v>
      </c>
      <c r="AM38" s="660"/>
      <c r="AN38" s="660"/>
      <c r="AO38" s="661"/>
      <c r="AQ38" s="743" t="s">
        <v>337</v>
      </c>
      <c r="AR38" s="744"/>
      <c r="AS38" s="744"/>
      <c r="AT38" s="744"/>
      <c r="AU38" s="744"/>
      <c r="AV38" s="744"/>
      <c r="AW38" s="744"/>
      <c r="AX38" s="744"/>
      <c r="AY38" s="745"/>
      <c r="AZ38" s="655">
        <v>292213</v>
      </c>
      <c r="BA38" s="656"/>
      <c r="BB38" s="656"/>
      <c r="BC38" s="656"/>
      <c r="BD38" s="708"/>
      <c r="BE38" s="708"/>
      <c r="BF38" s="728"/>
      <c r="BG38" s="680" t="s">
        <v>338</v>
      </c>
      <c r="BH38" s="681"/>
      <c r="BI38" s="681"/>
      <c r="BJ38" s="681"/>
      <c r="BK38" s="681"/>
      <c r="BL38" s="681"/>
      <c r="BM38" s="681"/>
      <c r="BN38" s="681"/>
      <c r="BO38" s="681"/>
      <c r="BP38" s="681"/>
      <c r="BQ38" s="681"/>
      <c r="BR38" s="681"/>
      <c r="BS38" s="681"/>
      <c r="BT38" s="681"/>
      <c r="BU38" s="682"/>
      <c r="BV38" s="655">
        <v>2107</v>
      </c>
      <c r="BW38" s="656"/>
      <c r="BX38" s="656"/>
      <c r="BY38" s="656"/>
      <c r="BZ38" s="656"/>
      <c r="CA38" s="656"/>
      <c r="CB38" s="675"/>
      <c r="CD38" s="680" t="s">
        <v>339</v>
      </c>
      <c r="CE38" s="681"/>
      <c r="CF38" s="681"/>
      <c r="CG38" s="681"/>
      <c r="CH38" s="681"/>
      <c r="CI38" s="681"/>
      <c r="CJ38" s="681"/>
      <c r="CK38" s="681"/>
      <c r="CL38" s="681"/>
      <c r="CM38" s="681"/>
      <c r="CN38" s="681"/>
      <c r="CO38" s="681"/>
      <c r="CP38" s="681"/>
      <c r="CQ38" s="682"/>
      <c r="CR38" s="655">
        <v>1362136</v>
      </c>
      <c r="CS38" s="656"/>
      <c r="CT38" s="656"/>
      <c r="CU38" s="656"/>
      <c r="CV38" s="656"/>
      <c r="CW38" s="656"/>
      <c r="CX38" s="656"/>
      <c r="CY38" s="657"/>
      <c r="CZ38" s="659">
        <v>12.8</v>
      </c>
      <c r="DA38" s="703"/>
      <c r="DB38" s="703"/>
      <c r="DC38" s="710"/>
      <c r="DD38" s="674">
        <v>1196443</v>
      </c>
      <c r="DE38" s="656"/>
      <c r="DF38" s="656"/>
      <c r="DG38" s="656"/>
      <c r="DH38" s="656"/>
      <c r="DI38" s="656"/>
      <c r="DJ38" s="656"/>
      <c r="DK38" s="657"/>
      <c r="DL38" s="674">
        <v>841829</v>
      </c>
      <c r="DM38" s="656"/>
      <c r="DN38" s="656"/>
      <c r="DO38" s="656"/>
      <c r="DP38" s="656"/>
      <c r="DQ38" s="656"/>
      <c r="DR38" s="656"/>
      <c r="DS38" s="656"/>
      <c r="DT38" s="656"/>
      <c r="DU38" s="656"/>
      <c r="DV38" s="657"/>
      <c r="DW38" s="659">
        <v>13.1</v>
      </c>
      <c r="DX38" s="703"/>
      <c r="DY38" s="703"/>
      <c r="DZ38" s="703"/>
      <c r="EA38" s="703"/>
      <c r="EB38" s="703"/>
      <c r="EC38" s="704"/>
    </row>
    <row r="39" spans="2:133" ht="11.25" customHeight="1" x14ac:dyDescent="0.2">
      <c r="B39" s="652" t="s">
        <v>340</v>
      </c>
      <c r="C39" s="653"/>
      <c r="D39" s="653"/>
      <c r="E39" s="653"/>
      <c r="F39" s="653"/>
      <c r="G39" s="653"/>
      <c r="H39" s="653"/>
      <c r="I39" s="653"/>
      <c r="J39" s="653"/>
      <c r="K39" s="653"/>
      <c r="L39" s="653"/>
      <c r="M39" s="653"/>
      <c r="N39" s="653"/>
      <c r="O39" s="653"/>
      <c r="P39" s="653"/>
      <c r="Q39" s="654"/>
      <c r="R39" s="655">
        <v>114491</v>
      </c>
      <c r="S39" s="656"/>
      <c r="T39" s="656"/>
      <c r="U39" s="656"/>
      <c r="V39" s="656"/>
      <c r="W39" s="656"/>
      <c r="X39" s="656"/>
      <c r="Y39" s="657"/>
      <c r="Z39" s="651">
        <v>1</v>
      </c>
      <c r="AA39" s="651"/>
      <c r="AB39" s="651"/>
      <c r="AC39" s="651"/>
      <c r="AD39" s="658">
        <v>5368</v>
      </c>
      <c r="AE39" s="658"/>
      <c r="AF39" s="658"/>
      <c r="AG39" s="658"/>
      <c r="AH39" s="658"/>
      <c r="AI39" s="658"/>
      <c r="AJ39" s="658"/>
      <c r="AK39" s="658"/>
      <c r="AL39" s="659">
        <v>0.1</v>
      </c>
      <c r="AM39" s="660"/>
      <c r="AN39" s="660"/>
      <c r="AO39" s="661"/>
      <c r="AQ39" s="743" t="s">
        <v>341</v>
      </c>
      <c r="AR39" s="744"/>
      <c r="AS39" s="744"/>
      <c r="AT39" s="744"/>
      <c r="AU39" s="744"/>
      <c r="AV39" s="744"/>
      <c r="AW39" s="744"/>
      <c r="AX39" s="744"/>
      <c r="AY39" s="745"/>
      <c r="AZ39" s="655">
        <v>135975</v>
      </c>
      <c r="BA39" s="656"/>
      <c r="BB39" s="656"/>
      <c r="BC39" s="656"/>
      <c r="BD39" s="708"/>
      <c r="BE39" s="708"/>
      <c r="BF39" s="728"/>
      <c r="BG39" s="680" t="s">
        <v>342</v>
      </c>
      <c r="BH39" s="681"/>
      <c r="BI39" s="681"/>
      <c r="BJ39" s="681"/>
      <c r="BK39" s="681"/>
      <c r="BL39" s="681"/>
      <c r="BM39" s="681"/>
      <c r="BN39" s="681"/>
      <c r="BO39" s="681"/>
      <c r="BP39" s="681"/>
      <c r="BQ39" s="681"/>
      <c r="BR39" s="681"/>
      <c r="BS39" s="681"/>
      <c r="BT39" s="681"/>
      <c r="BU39" s="682"/>
      <c r="BV39" s="655">
        <v>3113</v>
      </c>
      <c r="BW39" s="656"/>
      <c r="BX39" s="656"/>
      <c r="BY39" s="656"/>
      <c r="BZ39" s="656"/>
      <c r="CA39" s="656"/>
      <c r="CB39" s="675"/>
      <c r="CD39" s="680" t="s">
        <v>343</v>
      </c>
      <c r="CE39" s="681"/>
      <c r="CF39" s="681"/>
      <c r="CG39" s="681"/>
      <c r="CH39" s="681"/>
      <c r="CI39" s="681"/>
      <c r="CJ39" s="681"/>
      <c r="CK39" s="681"/>
      <c r="CL39" s="681"/>
      <c r="CM39" s="681"/>
      <c r="CN39" s="681"/>
      <c r="CO39" s="681"/>
      <c r="CP39" s="681"/>
      <c r="CQ39" s="682"/>
      <c r="CR39" s="655">
        <v>598713</v>
      </c>
      <c r="CS39" s="708"/>
      <c r="CT39" s="708"/>
      <c r="CU39" s="708"/>
      <c r="CV39" s="708"/>
      <c r="CW39" s="708"/>
      <c r="CX39" s="708"/>
      <c r="CY39" s="709"/>
      <c r="CZ39" s="659">
        <v>5.6</v>
      </c>
      <c r="DA39" s="703"/>
      <c r="DB39" s="703"/>
      <c r="DC39" s="710"/>
      <c r="DD39" s="674">
        <v>506423</v>
      </c>
      <c r="DE39" s="708"/>
      <c r="DF39" s="708"/>
      <c r="DG39" s="708"/>
      <c r="DH39" s="708"/>
      <c r="DI39" s="708"/>
      <c r="DJ39" s="708"/>
      <c r="DK39" s="709"/>
      <c r="DL39" s="674" t="s">
        <v>130</v>
      </c>
      <c r="DM39" s="708"/>
      <c r="DN39" s="708"/>
      <c r="DO39" s="708"/>
      <c r="DP39" s="708"/>
      <c r="DQ39" s="708"/>
      <c r="DR39" s="708"/>
      <c r="DS39" s="708"/>
      <c r="DT39" s="708"/>
      <c r="DU39" s="708"/>
      <c r="DV39" s="709"/>
      <c r="DW39" s="659" t="s">
        <v>130</v>
      </c>
      <c r="DX39" s="703"/>
      <c r="DY39" s="703"/>
      <c r="DZ39" s="703"/>
      <c r="EA39" s="703"/>
      <c r="EB39" s="703"/>
      <c r="EC39" s="704"/>
    </row>
    <row r="40" spans="2:133" ht="11.25" customHeight="1" x14ac:dyDescent="0.2">
      <c r="B40" s="652" t="s">
        <v>344</v>
      </c>
      <c r="C40" s="653"/>
      <c r="D40" s="653"/>
      <c r="E40" s="653"/>
      <c r="F40" s="653"/>
      <c r="G40" s="653"/>
      <c r="H40" s="653"/>
      <c r="I40" s="653"/>
      <c r="J40" s="653"/>
      <c r="K40" s="653"/>
      <c r="L40" s="653"/>
      <c r="M40" s="653"/>
      <c r="N40" s="653"/>
      <c r="O40" s="653"/>
      <c r="P40" s="653"/>
      <c r="Q40" s="654"/>
      <c r="R40" s="655">
        <v>1297313</v>
      </c>
      <c r="S40" s="656"/>
      <c r="T40" s="656"/>
      <c r="U40" s="656"/>
      <c r="V40" s="656"/>
      <c r="W40" s="656"/>
      <c r="X40" s="656"/>
      <c r="Y40" s="657"/>
      <c r="Z40" s="651">
        <v>11.7</v>
      </c>
      <c r="AA40" s="651"/>
      <c r="AB40" s="651"/>
      <c r="AC40" s="651"/>
      <c r="AD40" s="658" t="s">
        <v>130</v>
      </c>
      <c r="AE40" s="658"/>
      <c r="AF40" s="658"/>
      <c r="AG40" s="658"/>
      <c r="AH40" s="658"/>
      <c r="AI40" s="658"/>
      <c r="AJ40" s="658"/>
      <c r="AK40" s="658"/>
      <c r="AL40" s="659" t="s">
        <v>130</v>
      </c>
      <c r="AM40" s="660"/>
      <c r="AN40" s="660"/>
      <c r="AO40" s="661"/>
      <c r="AQ40" s="743" t="s">
        <v>345</v>
      </c>
      <c r="AR40" s="744"/>
      <c r="AS40" s="744"/>
      <c r="AT40" s="744"/>
      <c r="AU40" s="744"/>
      <c r="AV40" s="744"/>
      <c r="AW40" s="744"/>
      <c r="AX40" s="744"/>
      <c r="AY40" s="745"/>
      <c r="AZ40" s="655">
        <v>23582</v>
      </c>
      <c r="BA40" s="656"/>
      <c r="BB40" s="656"/>
      <c r="BC40" s="656"/>
      <c r="BD40" s="708"/>
      <c r="BE40" s="708"/>
      <c r="BF40" s="728"/>
      <c r="BG40" s="752" t="s">
        <v>346</v>
      </c>
      <c r="BH40" s="753"/>
      <c r="BI40" s="753"/>
      <c r="BJ40" s="753"/>
      <c r="BK40" s="753"/>
      <c r="BL40" s="363"/>
      <c r="BM40" s="681" t="s">
        <v>347</v>
      </c>
      <c r="BN40" s="681"/>
      <c r="BO40" s="681"/>
      <c r="BP40" s="681"/>
      <c r="BQ40" s="681"/>
      <c r="BR40" s="681"/>
      <c r="BS40" s="681"/>
      <c r="BT40" s="681"/>
      <c r="BU40" s="682"/>
      <c r="BV40" s="655">
        <v>101</v>
      </c>
      <c r="BW40" s="656"/>
      <c r="BX40" s="656"/>
      <c r="BY40" s="656"/>
      <c r="BZ40" s="656"/>
      <c r="CA40" s="656"/>
      <c r="CB40" s="675"/>
      <c r="CD40" s="680" t="s">
        <v>348</v>
      </c>
      <c r="CE40" s="681"/>
      <c r="CF40" s="681"/>
      <c r="CG40" s="681"/>
      <c r="CH40" s="681"/>
      <c r="CI40" s="681"/>
      <c r="CJ40" s="681"/>
      <c r="CK40" s="681"/>
      <c r="CL40" s="681"/>
      <c r="CM40" s="681"/>
      <c r="CN40" s="681"/>
      <c r="CO40" s="681"/>
      <c r="CP40" s="681"/>
      <c r="CQ40" s="682"/>
      <c r="CR40" s="655">
        <v>3360</v>
      </c>
      <c r="CS40" s="656"/>
      <c r="CT40" s="656"/>
      <c r="CU40" s="656"/>
      <c r="CV40" s="656"/>
      <c r="CW40" s="656"/>
      <c r="CX40" s="656"/>
      <c r="CY40" s="657"/>
      <c r="CZ40" s="659">
        <v>0</v>
      </c>
      <c r="DA40" s="703"/>
      <c r="DB40" s="703"/>
      <c r="DC40" s="710"/>
      <c r="DD40" s="674">
        <v>792</v>
      </c>
      <c r="DE40" s="656"/>
      <c r="DF40" s="656"/>
      <c r="DG40" s="656"/>
      <c r="DH40" s="656"/>
      <c r="DI40" s="656"/>
      <c r="DJ40" s="656"/>
      <c r="DK40" s="657"/>
      <c r="DL40" s="674">
        <v>792</v>
      </c>
      <c r="DM40" s="656"/>
      <c r="DN40" s="656"/>
      <c r="DO40" s="656"/>
      <c r="DP40" s="656"/>
      <c r="DQ40" s="656"/>
      <c r="DR40" s="656"/>
      <c r="DS40" s="656"/>
      <c r="DT40" s="656"/>
      <c r="DU40" s="656"/>
      <c r="DV40" s="657"/>
      <c r="DW40" s="659">
        <v>0</v>
      </c>
      <c r="DX40" s="703"/>
      <c r="DY40" s="703"/>
      <c r="DZ40" s="703"/>
      <c r="EA40" s="703"/>
      <c r="EB40" s="703"/>
      <c r="EC40" s="704"/>
    </row>
    <row r="41" spans="2:133" ht="11.25" customHeight="1" x14ac:dyDescent="0.2">
      <c r="B41" s="652" t="s">
        <v>349</v>
      </c>
      <c r="C41" s="653"/>
      <c r="D41" s="653"/>
      <c r="E41" s="653"/>
      <c r="F41" s="653"/>
      <c r="G41" s="653"/>
      <c r="H41" s="653"/>
      <c r="I41" s="653"/>
      <c r="J41" s="653"/>
      <c r="K41" s="653"/>
      <c r="L41" s="653"/>
      <c r="M41" s="653"/>
      <c r="N41" s="653"/>
      <c r="O41" s="653"/>
      <c r="P41" s="653"/>
      <c r="Q41" s="654"/>
      <c r="R41" s="655" t="s">
        <v>130</v>
      </c>
      <c r="S41" s="656"/>
      <c r="T41" s="656"/>
      <c r="U41" s="656"/>
      <c r="V41" s="656"/>
      <c r="W41" s="656"/>
      <c r="X41" s="656"/>
      <c r="Y41" s="657"/>
      <c r="Z41" s="651" t="s">
        <v>130</v>
      </c>
      <c r="AA41" s="651"/>
      <c r="AB41" s="651"/>
      <c r="AC41" s="651"/>
      <c r="AD41" s="658" t="s">
        <v>130</v>
      </c>
      <c r="AE41" s="658"/>
      <c r="AF41" s="658"/>
      <c r="AG41" s="658"/>
      <c r="AH41" s="658"/>
      <c r="AI41" s="658"/>
      <c r="AJ41" s="658"/>
      <c r="AK41" s="658"/>
      <c r="AL41" s="659" t="s">
        <v>130</v>
      </c>
      <c r="AM41" s="660"/>
      <c r="AN41" s="660"/>
      <c r="AO41" s="661"/>
      <c r="AQ41" s="743" t="s">
        <v>350</v>
      </c>
      <c r="AR41" s="744"/>
      <c r="AS41" s="744"/>
      <c r="AT41" s="744"/>
      <c r="AU41" s="744"/>
      <c r="AV41" s="744"/>
      <c r="AW41" s="744"/>
      <c r="AX41" s="744"/>
      <c r="AY41" s="745"/>
      <c r="AZ41" s="655">
        <v>166608</v>
      </c>
      <c r="BA41" s="656"/>
      <c r="BB41" s="656"/>
      <c r="BC41" s="656"/>
      <c r="BD41" s="708"/>
      <c r="BE41" s="708"/>
      <c r="BF41" s="728"/>
      <c r="BG41" s="752"/>
      <c r="BH41" s="753"/>
      <c r="BI41" s="753"/>
      <c r="BJ41" s="753"/>
      <c r="BK41" s="753"/>
      <c r="BL41" s="363"/>
      <c r="BM41" s="681" t="s">
        <v>351</v>
      </c>
      <c r="BN41" s="681"/>
      <c r="BO41" s="681"/>
      <c r="BP41" s="681"/>
      <c r="BQ41" s="681"/>
      <c r="BR41" s="681"/>
      <c r="BS41" s="681"/>
      <c r="BT41" s="681"/>
      <c r="BU41" s="682"/>
      <c r="BV41" s="655" t="s">
        <v>130</v>
      </c>
      <c r="BW41" s="656"/>
      <c r="BX41" s="656"/>
      <c r="BY41" s="656"/>
      <c r="BZ41" s="656"/>
      <c r="CA41" s="656"/>
      <c r="CB41" s="675"/>
      <c r="CD41" s="680" t="s">
        <v>352</v>
      </c>
      <c r="CE41" s="681"/>
      <c r="CF41" s="681"/>
      <c r="CG41" s="681"/>
      <c r="CH41" s="681"/>
      <c r="CI41" s="681"/>
      <c r="CJ41" s="681"/>
      <c r="CK41" s="681"/>
      <c r="CL41" s="681"/>
      <c r="CM41" s="681"/>
      <c r="CN41" s="681"/>
      <c r="CO41" s="681"/>
      <c r="CP41" s="681"/>
      <c r="CQ41" s="682"/>
      <c r="CR41" s="655" t="s">
        <v>130</v>
      </c>
      <c r="CS41" s="708"/>
      <c r="CT41" s="708"/>
      <c r="CU41" s="708"/>
      <c r="CV41" s="708"/>
      <c r="CW41" s="708"/>
      <c r="CX41" s="708"/>
      <c r="CY41" s="709"/>
      <c r="CZ41" s="659" t="s">
        <v>130</v>
      </c>
      <c r="DA41" s="703"/>
      <c r="DB41" s="703"/>
      <c r="DC41" s="710"/>
      <c r="DD41" s="674" t="s">
        <v>130</v>
      </c>
      <c r="DE41" s="708"/>
      <c r="DF41" s="708"/>
      <c r="DG41" s="708"/>
      <c r="DH41" s="708"/>
      <c r="DI41" s="708"/>
      <c r="DJ41" s="708"/>
      <c r="DK41" s="709"/>
      <c r="DL41" s="749"/>
      <c r="DM41" s="750"/>
      <c r="DN41" s="750"/>
      <c r="DO41" s="750"/>
      <c r="DP41" s="750"/>
      <c r="DQ41" s="750"/>
      <c r="DR41" s="750"/>
      <c r="DS41" s="750"/>
      <c r="DT41" s="750"/>
      <c r="DU41" s="750"/>
      <c r="DV41" s="751"/>
      <c r="DW41" s="746"/>
      <c r="DX41" s="747"/>
      <c r="DY41" s="747"/>
      <c r="DZ41" s="747"/>
      <c r="EA41" s="747"/>
      <c r="EB41" s="747"/>
      <c r="EC41" s="748"/>
    </row>
    <row r="42" spans="2:133" ht="11.25" customHeight="1" x14ac:dyDescent="0.2">
      <c r="B42" s="652" t="s">
        <v>353</v>
      </c>
      <c r="C42" s="653"/>
      <c r="D42" s="653"/>
      <c r="E42" s="653"/>
      <c r="F42" s="653"/>
      <c r="G42" s="653"/>
      <c r="H42" s="653"/>
      <c r="I42" s="653"/>
      <c r="J42" s="653"/>
      <c r="K42" s="653"/>
      <c r="L42" s="653"/>
      <c r="M42" s="653"/>
      <c r="N42" s="653"/>
      <c r="O42" s="653"/>
      <c r="P42" s="653"/>
      <c r="Q42" s="654"/>
      <c r="R42" s="655" t="s">
        <v>130</v>
      </c>
      <c r="S42" s="656"/>
      <c r="T42" s="656"/>
      <c r="U42" s="656"/>
      <c r="V42" s="656"/>
      <c r="W42" s="656"/>
      <c r="X42" s="656"/>
      <c r="Y42" s="657"/>
      <c r="Z42" s="651" t="s">
        <v>130</v>
      </c>
      <c r="AA42" s="651"/>
      <c r="AB42" s="651"/>
      <c r="AC42" s="651"/>
      <c r="AD42" s="658" t="s">
        <v>130</v>
      </c>
      <c r="AE42" s="658"/>
      <c r="AF42" s="658"/>
      <c r="AG42" s="658"/>
      <c r="AH42" s="658"/>
      <c r="AI42" s="658"/>
      <c r="AJ42" s="658"/>
      <c r="AK42" s="658"/>
      <c r="AL42" s="659" t="s">
        <v>130</v>
      </c>
      <c r="AM42" s="660"/>
      <c r="AN42" s="660"/>
      <c r="AO42" s="661"/>
      <c r="AQ42" s="759" t="s">
        <v>354</v>
      </c>
      <c r="AR42" s="760"/>
      <c r="AS42" s="760"/>
      <c r="AT42" s="760"/>
      <c r="AU42" s="760"/>
      <c r="AV42" s="760"/>
      <c r="AW42" s="760"/>
      <c r="AX42" s="760"/>
      <c r="AY42" s="761"/>
      <c r="AZ42" s="756">
        <v>784693</v>
      </c>
      <c r="BA42" s="757"/>
      <c r="BB42" s="757"/>
      <c r="BC42" s="757"/>
      <c r="BD42" s="730"/>
      <c r="BE42" s="730"/>
      <c r="BF42" s="732"/>
      <c r="BG42" s="754"/>
      <c r="BH42" s="755"/>
      <c r="BI42" s="755"/>
      <c r="BJ42" s="755"/>
      <c r="BK42" s="755"/>
      <c r="BL42" s="364"/>
      <c r="BM42" s="688" t="s">
        <v>355</v>
      </c>
      <c r="BN42" s="688"/>
      <c r="BO42" s="688"/>
      <c r="BP42" s="688"/>
      <c r="BQ42" s="688"/>
      <c r="BR42" s="688"/>
      <c r="BS42" s="688"/>
      <c r="BT42" s="688"/>
      <c r="BU42" s="689"/>
      <c r="BV42" s="756">
        <v>397</v>
      </c>
      <c r="BW42" s="757"/>
      <c r="BX42" s="757"/>
      <c r="BY42" s="757"/>
      <c r="BZ42" s="757"/>
      <c r="CA42" s="757"/>
      <c r="CB42" s="758"/>
      <c r="CD42" s="652" t="s">
        <v>356</v>
      </c>
      <c r="CE42" s="653"/>
      <c r="CF42" s="653"/>
      <c r="CG42" s="653"/>
      <c r="CH42" s="653"/>
      <c r="CI42" s="653"/>
      <c r="CJ42" s="653"/>
      <c r="CK42" s="653"/>
      <c r="CL42" s="653"/>
      <c r="CM42" s="653"/>
      <c r="CN42" s="653"/>
      <c r="CO42" s="653"/>
      <c r="CP42" s="653"/>
      <c r="CQ42" s="654"/>
      <c r="CR42" s="655">
        <v>1613232</v>
      </c>
      <c r="CS42" s="708"/>
      <c r="CT42" s="708"/>
      <c r="CU42" s="708"/>
      <c r="CV42" s="708"/>
      <c r="CW42" s="708"/>
      <c r="CX42" s="708"/>
      <c r="CY42" s="709"/>
      <c r="CZ42" s="659">
        <v>15.2</v>
      </c>
      <c r="DA42" s="703"/>
      <c r="DB42" s="703"/>
      <c r="DC42" s="710"/>
      <c r="DD42" s="674">
        <v>181162</v>
      </c>
      <c r="DE42" s="708"/>
      <c r="DF42" s="708"/>
      <c r="DG42" s="708"/>
      <c r="DH42" s="708"/>
      <c r="DI42" s="708"/>
      <c r="DJ42" s="708"/>
      <c r="DK42" s="709"/>
      <c r="DL42" s="749"/>
      <c r="DM42" s="750"/>
      <c r="DN42" s="750"/>
      <c r="DO42" s="750"/>
      <c r="DP42" s="750"/>
      <c r="DQ42" s="750"/>
      <c r="DR42" s="750"/>
      <c r="DS42" s="750"/>
      <c r="DT42" s="750"/>
      <c r="DU42" s="750"/>
      <c r="DV42" s="751"/>
      <c r="DW42" s="746"/>
      <c r="DX42" s="747"/>
      <c r="DY42" s="747"/>
      <c r="DZ42" s="747"/>
      <c r="EA42" s="747"/>
      <c r="EB42" s="747"/>
      <c r="EC42" s="748"/>
    </row>
    <row r="43" spans="2:133" ht="11.25" customHeight="1" x14ac:dyDescent="0.2">
      <c r="B43" s="652" t="s">
        <v>357</v>
      </c>
      <c r="C43" s="653"/>
      <c r="D43" s="653"/>
      <c r="E43" s="653"/>
      <c r="F43" s="653"/>
      <c r="G43" s="653"/>
      <c r="H43" s="653"/>
      <c r="I43" s="653"/>
      <c r="J43" s="653"/>
      <c r="K43" s="653"/>
      <c r="L43" s="653"/>
      <c r="M43" s="653"/>
      <c r="N43" s="653"/>
      <c r="O43" s="653"/>
      <c r="P43" s="653"/>
      <c r="Q43" s="654"/>
      <c r="R43" s="655">
        <v>151913</v>
      </c>
      <c r="S43" s="656"/>
      <c r="T43" s="656"/>
      <c r="U43" s="656"/>
      <c r="V43" s="656"/>
      <c r="W43" s="656"/>
      <c r="X43" s="656"/>
      <c r="Y43" s="657"/>
      <c r="Z43" s="651">
        <v>1.4</v>
      </c>
      <c r="AA43" s="651"/>
      <c r="AB43" s="651"/>
      <c r="AC43" s="651"/>
      <c r="AD43" s="658" t="s">
        <v>130</v>
      </c>
      <c r="AE43" s="658"/>
      <c r="AF43" s="658"/>
      <c r="AG43" s="658"/>
      <c r="AH43" s="658"/>
      <c r="AI43" s="658"/>
      <c r="AJ43" s="658"/>
      <c r="AK43" s="658"/>
      <c r="AL43" s="659" t="s">
        <v>130</v>
      </c>
      <c r="AM43" s="660"/>
      <c r="AN43" s="660"/>
      <c r="AO43" s="661"/>
      <c r="BV43" s="219"/>
      <c r="BW43" s="219"/>
      <c r="BX43" s="219"/>
      <c r="BY43" s="219"/>
      <c r="BZ43" s="219"/>
      <c r="CA43" s="219"/>
      <c r="CB43" s="219"/>
      <c r="CD43" s="652" t="s">
        <v>358</v>
      </c>
      <c r="CE43" s="653"/>
      <c r="CF43" s="653"/>
      <c r="CG43" s="653"/>
      <c r="CH43" s="653"/>
      <c r="CI43" s="653"/>
      <c r="CJ43" s="653"/>
      <c r="CK43" s="653"/>
      <c r="CL43" s="653"/>
      <c r="CM43" s="653"/>
      <c r="CN43" s="653"/>
      <c r="CO43" s="653"/>
      <c r="CP43" s="653"/>
      <c r="CQ43" s="654"/>
      <c r="CR43" s="655">
        <v>37747</v>
      </c>
      <c r="CS43" s="708"/>
      <c r="CT43" s="708"/>
      <c r="CU43" s="708"/>
      <c r="CV43" s="708"/>
      <c r="CW43" s="708"/>
      <c r="CX43" s="708"/>
      <c r="CY43" s="709"/>
      <c r="CZ43" s="659">
        <v>0.4</v>
      </c>
      <c r="DA43" s="703"/>
      <c r="DB43" s="703"/>
      <c r="DC43" s="710"/>
      <c r="DD43" s="674">
        <v>37747</v>
      </c>
      <c r="DE43" s="708"/>
      <c r="DF43" s="708"/>
      <c r="DG43" s="708"/>
      <c r="DH43" s="708"/>
      <c r="DI43" s="708"/>
      <c r="DJ43" s="708"/>
      <c r="DK43" s="709"/>
      <c r="DL43" s="749"/>
      <c r="DM43" s="750"/>
      <c r="DN43" s="750"/>
      <c r="DO43" s="750"/>
      <c r="DP43" s="750"/>
      <c r="DQ43" s="750"/>
      <c r="DR43" s="750"/>
      <c r="DS43" s="750"/>
      <c r="DT43" s="750"/>
      <c r="DU43" s="750"/>
      <c r="DV43" s="751"/>
      <c r="DW43" s="746"/>
      <c r="DX43" s="747"/>
      <c r="DY43" s="747"/>
      <c r="DZ43" s="747"/>
      <c r="EA43" s="747"/>
      <c r="EB43" s="747"/>
      <c r="EC43" s="748"/>
    </row>
    <row r="44" spans="2:133" ht="11.25" customHeight="1" x14ac:dyDescent="0.2">
      <c r="B44" s="705" t="s">
        <v>359</v>
      </c>
      <c r="C44" s="706"/>
      <c r="D44" s="706"/>
      <c r="E44" s="706"/>
      <c r="F44" s="706"/>
      <c r="G44" s="706"/>
      <c r="H44" s="706"/>
      <c r="I44" s="706"/>
      <c r="J44" s="706"/>
      <c r="K44" s="706"/>
      <c r="L44" s="706"/>
      <c r="M44" s="706"/>
      <c r="N44" s="706"/>
      <c r="O44" s="706"/>
      <c r="P44" s="706"/>
      <c r="Q44" s="707"/>
      <c r="R44" s="756">
        <v>11053092</v>
      </c>
      <c r="S44" s="757"/>
      <c r="T44" s="757"/>
      <c r="U44" s="757"/>
      <c r="V44" s="757"/>
      <c r="W44" s="757"/>
      <c r="X44" s="757"/>
      <c r="Y44" s="762"/>
      <c r="Z44" s="763">
        <v>100</v>
      </c>
      <c r="AA44" s="763"/>
      <c r="AB44" s="763"/>
      <c r="AC44" s="763"/>
      <c r="AD44" s="764">
        <v>6280425</v>
      </c>
      <c r="AE44" s="764"/>
      <c r="AF44" s="764"/>
      <c r="AG44" s="764"/>
      <c r="AH44" s="764"/>
      <c r="AI44" s="764"/>
      <c r="AJ44" s="764"/>
      <c r="AK44" s="764"/>
      <c r="AL44" s="765">
        <v>100</v>
      </c>
      <c r="AM44" s="731"/>
      <c r="AN44" s="731"/>
      <c r="AO44" s="766"/>
      <c r="CD44" s="767" t="s">
        <v>306</v>
      </c>
      <c r="CE44" s="768"/>
      <c r="CF44" s="652" t="s">
        <v>360</v>
      </c>
      <c r="CG44" s="653"/>
      <c r="CH44" s="653"/>
      <c r="CI44" s="653"/>
      <c r="CJ44" s="653"/>
      <c r="CK44" s="653"/>
      <c r="CL44" s="653"/>
      <c r="CM44" s="653"/>
      <c r="CN44" s="653"/>
      <c r="CO44" s="653"/>
      <c r="CP44" s="653"/>
      <c r="CQ44" s="654"/>
      <c r="CR44" s="655">
        <v>1579356</v>
      </c>
      <c r="CS44" s="656"/>
      <c r="CT44" s="656"/>
      <c r="CU44" s="656"/>
      <c r="CV44" s="656"/>
      <c r="CW44" s="656"/>
      <c r="CX44" s="656"/>
      <c r="CY44" s="657"/>
      <c r="CZ44" s="659">
        <v>14.9</v>
      </c>
      <c r="DA44" s="660"/>
      <c r="DB44" s="660"/>
      <c r="DC44" s="683"/>
      <c r="DD44" s="674">
        <v>181162</v>
      </c>
      <c r="DE44" s="656"/>
      <c r="DF44" s="656"/>
      <c r="DG44" s="656"/>
      <c r="DH44" s="656"/>
      <c r="DI44" s="656"/>
      <c r="DJ44" s="656"/>
      <c r="DK44" s="657"/>
      <c r="DL44" s="749"/>
      <c r="DM44" s="750"/>
      <c r="DN44" s="750"/>
      <c r="DO44" s="750"/>
      <c r="DP44" s="750"/>
      <c r="DQ44" s="750"/>
      <c r="DR44" s="750"/>
      <c r="DS44" s="750"/>
      <c r="DT44" s="750"/>
      <c r="DU44" s="750"/>
      <c r="DV44" s="751"/>
      <c r="DW44" s="746"/>
      <c r="DX44" s="747"/>
      <c r="DY44" s="747"/>
      <c r="DZ44" s="747"/>
      <c r="EA44" s="747"/>
      <c r="EB44" s="747"/>
      <c r="EC44" s="748"/>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52" t="s">
        <v>361</v>
      </c>
      <c r="CG45" s="653"/>
      <c r="CH45" s="653"/>
      <c r="CI45" s="653"/>
      <c r="CJ45" s="653"/>
      <c r="CK45" s="653"/>
      <c r="CL45" s="653"/>
      <c r="CM45" s="653"/>
      <c r="CN45" s="653"/>
      <c r="CO45" s="653"/>
      <c r="CP45" s="653"/>
      <c r="CQ45" s="654"/>
      <c r="CR45" s="655">
        <v>594498</v>
      </c>
      <c r="CS45" s="708"/>
      <c r="CT45" s="708"/>
      <c r="CU45" s="708"/>
      <c r="CV45" s="708"/>
      <c r="CW45" s="708"/>
      <c r="CX45" s="708"/>
      <c r="CY45" s="709"/>
      <c r="CZ45" s="659">
        <v>5.6</v>
      </c>
      <c r="DA45" s="703"/>
      <c r="DB45" s="703"/>
      <c r="DC45" s="710"/>
      <c r="DD45" s="674">
        <v>12785</v>
      </c>
      <c r="DE45" s="708"/>
      <c r="DF45" s="708"/>
      <c r="DG45" s="708"/>
      <c r="DH45" s="708"/>
      <c r="DI45" s="708"/>
      <c r="DJ45" s="708"/>
      <c r="DK45" s="709"/>
      <c r="DL45" s="749"/>
      <c r="DM45" s="750"/>
      <c r="DN45" s="750"/>
      <c r="DO45" s="750"/>
      <c r="DP45" s="750"/>
      <c r="DQ45" s="750"/>
      <c r="DR45" s="750"/>
      <c r="DS45" s="750"/>
      <c r="DT45" s="750"/>
      <c r="DU45" s="750"/>
      <c r="DV45" s="751"/>
      <c r="DW45" s="746"/>
      <c r="DX45" s="747"/>
      <c r="DY45" s="747"/>
      <c r="DZ45" s="747"/>
      <c r="EA45" s="747"/>
      <c r="EB45" s="747"/>
      <c r="EC45" s="748"/>
    </row>
    <row r="46" spans="2:133" ht="11.25" customHeight="1" x14ac:dyDescent="0.2">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52" t="s">
        <v>363</v>
      </c>
      <c r="CG46" s="653"/>
      <c r="CH46" s="653"/>
      <c r="CI46" s="653"/>
      <c r="CJ46" s="653"/>
      <c r="CK46" s="653"/>
      <c r="CL46" s="653"/>
      <c r="CM46" s="653"/>
      <c r="CN46" s="653"/>
      <c r="CO46" s="653"/>
      <c r="CP46" s="653"/>
      <c r="CQ46" s="654"/>
      <c r="CR46" s="655">
        <v>981258</v>
      </c>
      <c r="CS46" s="656"/>
      <c r="CT46" s="656"/>
      <c r="CU46" s="656"/>
      <c r="CV46" s="656"/>
      <c r="CW46" s="656"/>
      <c r="CX46" s="656"/>
      <c r="CY46" s="657"/>
      <c r="CZ46" s="659">
        <v>9.1999999999999993</v>
      </c>
      <c r="DA46" s="660"/>
      <c r="DB46" s="660"/>
      <c r="DC46" s="683"/>
      <c r="DD46" s="674">
        <v>167177</v>
      </c>
      <c r="DE46" s="656"/>
      <c r="DF46" s="656"/>
      <c r="DG46" s="656"/>
      <c r="DH46" s="656"/>
      <c r="DI46" s="656"/>
      <c r="DJ46" s="656"/>
      <c r="DK46" s="657"/>
      <c r="DL46" s="749"/>
      <c r="DM46" s="750"/>
      <c r="DN46" s="750"/>
      <c r="DO46" s="750"/>
      <c r="DP46" s="750"/>
      <c r="DQ46" s="750"/>
      <c r="DR46" s="750"/>
      <c r="DS46" s="750"/>
      <c r="DT46" s="750"/>
      <c r="DU46" s="750"/>
      <c r="DV46" s="751"/>
      <c r="DW46" s="746"/>
      <c r="DX46" s="747"/>
      <c r="DY46" s="747"/>
      <c r="DZ46" s="747"/>
      <c r="EA46" s="747"/>
      <c r="EB46" s="747"/>
      <c r="EC46" s="748"/>
    </row>
    <row r="47" spans="2:133" ht="11.25" customHeight="1" x14ac:dyDescent="0.2">
      <c r="B47" s="774" t="s">
        <v>364</v>
      </c>
      <c r="C47" s="774"/>
      <c r="D47" s="774"/>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4"/>
      <c r="AY47" s="774"/>
      <c r="AZ47" s="774"/>
      <c r="BA47" s="774"/>
      <c r="BB47" s="774"/>
      <c r="BC47" s="774"/>
      <c r="BD47" s="774"/>
      <c r="BE47" s="774"/>
      <c r="BF47" s="774"/>
      <c r="BG47" s="774"/>
      <c r="BH47" s="774"/>
      <c r="BI47" s="774"/>
      <c r="BJ47" s="774"/>
      <c r="BK47" s="774"/>
      <c r="BL47" s="774"/>
      <c r="BM47" s="774"/>
      <c r="BN47" s="774"/>
      <c r="BO47" s="774"/>
      <c r="BP47" s="774"/>
      <c r="BQ47" s="774"/>
      <c r="BR47" s="774"/>
      <c r="BS47" s="774"/>
      <c r="BT47" s="774"/>
      <c r="BU47" s="774"/>
      <c r="BV47" s="774"/>
      <c r="BW47" s="774"/>
      <c r="BX47" s="774"/>
      <c r="BY47" s="774"/>
      <c r="BZ47" s="774"/>
      <c r="CA47" s="774"/>
      <c r="CB47" s="774"/>
      <c r="CD47" s="769"/>
      <c r="CE47" s="770"/>
      <c r="CF47" s="652" t="s">
        <v>365</v>
      </c>
      <c r="CG47" s="653"/>
      <c r="CH47" s="653"/>
      <c r="CI47" s="653"/>
      <c r="CJ47" s="653"/>
      <c r="CK47" s="653"/>
      <c r="CL47" s="653"/>
      <c r="CM47" s="653"/>
      <c r="CN47" s="653"/>
      <c r="CO47" s="653"/>
      <c r="CP47" s="653"/>
      <c r="CQ47" s="654"/>
      <c r="CR47" s="655">
        <v>33876</v>
      </c>
      <c r="CS47" s="708"/>
      <c r="CT47" s="708"/>
      <c r="CU47" s="708"/>
      <c r="CV47" s="708"/>
      <c r="CW47" s="708"/>
      <c r="CX47" s="708"/>
      <c r="CY47" s="709"/>
      <c r="CZ47" s="659">
        <v>0.3</v>
      </c>
      <c r="DA47" s="703"/>
      <c r="DB47" s="703"/>
      <c r="DC47" s="710"/>
      <c r="DD47" s="674" t="s">
        <v>130</v>
      </c>
      <c r="DE47" s="708"/>
      <c r="DF47" s="708"/>
      <c r="DG47" s="708"/>
      <c r="DH47" s="708"/>
      <c r="DI47" s="708"/>
      <c r="DJ47" s="708"/>
      <c r="DK47" s="709"/>
      <c r="DL47" s="749"/>
      <c r="DM47" s="750"/>
      <c r="DN47" s="750"/>
      <c r="DO47" s="750"/>
      <c r="DP47" s="750"/>
      <c r="DQ47" s="750"/>
      <c r="DR47" s="750"/>
      <c r="DS47" s="750"/>
      <c r="DT47" s="750"/>
      <c r="DU47" s="750"/>
      <c r="DV47" s="751"/>
      <c r="DW47" s="746"/>
      <c r="DX47" s="747"/>
      <c r="DY47" s="747"/>
      <c r="DZ47" s="747"/>
      <c r="EA47" s="747"/>
      <c r="EB47" s="747"/>
      <c r="EC47" s="748"/>
    </row>
    <row r="48" spans="2:133" ht="10.8" x14ac:dyDescent="0.2">
      <c r="B48" s="773" t="s">
        <v>366</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3"/>
      <c r="AY48" s="773"/>
      <c r="AZ48" s="773"/>
      <c r="BA48" s="773"/>
      <c r="BB48" s="773"/>
      <c r="BC48" s="773"/>
      <c r="BD48" s="773"/>
      <c r="BE48" s="773"/>
      <c r="BF48" s="773"/>
      <c r="BG48" s="773"/>
      <c r="BH48" s="773"/>
      <c r="BI48" s="773"/>
      <c r="BJ48" s="773"/>
      <c r="BK48" s="773"/>
      <c r="BL48" s="773"/>
      <c r="BM48" s="773"/>
      <c r="BN48" s="773"/>
      <c r="BO48" s="773"/>
      <c r="BP48" s="773"/>
      <c r="BQ48" s="773"/>
      <c r="BR48" s="773"/>
      <c r="BS48" s="773"/>
      <c r="BT48" s="773"/>
      <c r="BU48" s="773"/>
      <c r="BV48" s="773"/>
      <c r="BW48" s="773"/>
      <c r="BX48" s="773"/>
      <c r="BY48" s="773"/>
      <c r="BZ48" s="773"/>
      <c r="CA48" s="773"/>
      <c r="CB48" s="773"/>
      <c r="CD48" s="771"/>
      <c r="CE48" s="772"/>
      <c r="CF48" s="652" t="s">
        <v>367</v>
      </c>
      <c r="CG48" s="653"/>
      <c r="CH48" s="653"/>
      <c r="CI48" s="653"/>
      <c r="CJ48" s="653"/>
      <c r="CK48" s="653"/>
      <c r="CL48" s="653"/>
      <c r="CM48" s="653"/>
      <c r="CN48" s="653"/>
      <c r="CO48" s="653"/>
      <c r="CP48" s="653"/>
      <c r="CQ48" s="654"/>
      <c r="CR48" s="655" t="s">
        <v>130</v>
      </c>
      <c r="CS48" s="656"/>
      <c r="CT48" s="656"/>
      <c r="CU48" s="656"/>
      <c r="CV48" s="656"/>
      <c r="CW48" s="656"/>
      <c r="CX48" s="656"/>
      <c r="CY48" s="657"/>
      <c r="CZ48" s="659" t="s">
        <v>130</v>
      </c>
      <c r="DA48" s="660"/>
      <c r="DB48" s="660"/>
      <c r="DC48" s="683"/>
      <c r="DD48" s="674" t="s">
        <v>130</v>
      </c>
      <c r="DE48" s="656"/>
      <c r="DF48" s="656"/>
      <c r="DG48" s="656"/>
      <c r="DH48" s="656"/>
      <c r="DI48" s="656"/>
      <c r="DJ48" s="656"/>
      <c r="DK48" s="657"/>
      <c r="DL48" s="749"/>
      <c r="DM48" s="750"/>
      <c r="DN48" s="750"/>
      <c r="DO48" s="750"/>
      <c r="DP48" s="750"/>
      <c r="DQ48" s="750"/>
      <c r="DR48" s="750"/>
      <c r="DS48" s="750"/>
      <c r="DT48" s="750"/>
      <c r="DU48" s="750"/>
      <c r="DV48" s="751"/>
      <c r="DW48" s="746"/>
      <c r="DX48" s="747"/>
      <c r="DY48" s="747"/>
      <c r="DZ48" s="747"/>
      <c r="EA48" s="747"/>
      <c r="EB48" s="747"/>
      <c r="EC48" s="748"/>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5" t="s">
        <v>368</v>
      </c>
      <c r="CE49" s="706"/>
      <c r="CF49" s="706"/>
      <c r="CG49" s="706"/>
      <c r="CH49" s="706"/>
      <c r="CI49" s="706"/>
      <c r="CJ49" s="706"/>
      <c r="CK49" s="706"/>
      <c r="CL49" s="706"/>
      <c r="CM49" s="706"/>
      <c r="CN49" s="706"/>
      <c r="CO49" s="706"/>
      <c r="CP49" s="706"/>
      <c r="CQ49" s="707"/>
      <c r="CR49" s="756">
        <v>10618631</v>
      </c>
      <c r="CS49" s="730"/>
      <c r="CT49" s="730"/>
      <c r="CU49" s="730"/>
      <c r="CV49" s="730"/>
      <c r="CW49" s="730"/>
      <c r="CX49" s="730"/>
      <c r="CY49" s="775"/>
      <c r="CZ49" s="765">
        <v>100</v>
      </c>
      <c r="DA49" s="776"/>
      <c r="DB49" s="776"/>
      <c r="DC49" s="777"/>
      <c r="DD49" s="778">
        <v>7407670</v>
      </c>
      <c r="DE49" s="730"/>
      <c r="DF49" s="730"/>
      <c r="DG49" s="730"/>
      <c r="DH49" s="730"/>
      <c r="DI49" s="730"/>
      <c r="DJ49" s="730"/>
      <c r="DK49" s="775"/>
      <c r="DL49" s="779"/>
      <c r="DM49" s="780"/>
      <c r="DN49" s="780"/>
      <c r="DO49" s="780"/>
      <c r="DP49" s="780"/>
      <c r="DQ49" s="780"/>
      <c r="DR49" s="780"/>
      <c r="DS49" s="780"/>
      <c r="DT49" s="780"/>
      <c r="DU49" s="780"/>
      <c r="DV49" s="781"/>
      <c r="DW49" s="782"/>
      <c r="DX49" s="783"/>
      <c r="DY49" s="783"/>
      <c r="DZ49" s="783"/>
      <c r="EA49" s="783"/>
      <c r="EB49" s="783"/>
      <c r="EC49" s="784"/>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370</v>
      </c>
      <c r="DK2" s="787"/>
      <c r="DL2" s="787"/>
      <c r="DM2" s="787"/>
      <c r="DN2" s="787"/>
      <c r="DO2" s="788"/>
      <c r="DP2" s="224"/>
      <c r="DQ2" s="786" t="s">
        <v>371</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374</v>
      </c>
      <c r="B5" s="792"/>
      <c r="C5" s="792"/>
      <c r="D5" s="792"/>
      <c r="E5" s="792"/>
      <c r="F5" s="792"/>
      <c r="G5" s="792"/>
      <c r="H5" s="792"/>
      <c r="I5" s="792"/>
      <c r="J5" s="792"/>
      <c r="K5" s="792"/>
      <c r="L5" s="792"/>
      <c r="M5" s="792"/>
      <c r="N5" s="792"/>
      <c r="O5" s="792"/>
      <c r="P5" s="793"/>
      <c r="Q5" s="797" t="s">
        <v>375</v>
      </c>
      <c r="R5" s="798"/>
      <c r="S5" s="798"/>
      <c r="T5" s="798"/>
      <c r="U5" s="799"/>
      <c r="V5" s="797" t="s">
        <v>376</v>
      </c>
      <c r="W5" s="798"/>
      <c r="X5" s="798"/>
      <c r="Y5" s="798"/>
      <c r="Z5" s="799"/>
      <c r="AA5" s="797" t="s">
        <v>377</v>
      </c>
      <c r="AB5" s="798"/>
      <c r="AC5" s="798"/>
      <c r="AD5" s="798"/>
      <c r="AE5" s="798"/>
      <c r="AF5" s="803" t="s">
        <v>378</v>
      </c>
      <c r="AG5" s="798"/>
      <c r="AH5" s="798"/>
      <c r="AI5" s="798"/>
      <c r="AJ5" s="804"/>
      <c r="AK5" s="798" t="s">
        <v>379</v>
      </c>
      <c r="AL5" s="798"/>
      <c r="AM5" s="798"/>
      <c r="AN5" s="798"/>
      <c r="AO5" s="799"/>
      <c r="AP5" s="797" t="s">
        <v>380</v>
      </c>
      <c r="AQ5" s="798"/>
      <c r="AR5" s="798"/>
      <c r="AS5" s="798"/>
      <c r="AT5" s="799"/>
      <c r="AU5" s="797" t="s">
        <v>381</v>
      </c>
      <c r="AV5" s="798"/>
      <c r="AW5" s="798"/>
      <c r="AX5" s="798"/>
      <c r="AY5" s="804"/>
      <c r="AZ5" s="228"/>
      <c r="BA5" s="228"/>
      <c r="BB5" s="228"/>
      <c r="BC5" s="228"/>
      <c r="BD5" s="228"/>
      <c r="BE5" s="229"/>
      <c r="BF5" s="229"/>
      <c r="BG5" s="229"/>
      <c r="BH5" s="229"/>
      <c r="BI5" s="229"/>
      <c r="BJ5" s="229"/>
      <c r="BK5" s="229"/>
      <c r="BL5" s="229"/>
      <c r="BM5" s="229"/>
      <c r="BN5" s="229"/>
      <c r="BO5" s="229"/>
      <c r="BP5" s="229"/>
      <c r="BQ5" s="791" t="s">
        <v>382</v>
      </c>
      <c r="BR5" s="792"/>
      <c r="BS5" s="792"/>
      <c r="BT5" s="792"/>
      <c r="BU5" s="792"/>
      <c r="BV5" s="792"/>
      <c r="BW5" s="792"/>
      <c r="BX5" s="792"/>
      <c r="BY5" s="792"/>
      <c r="BZ5" s="792"/>
      <c r="CA5" s="792"/>
      <c r="CB5" s="792"/>
      <c r="CC5" s="792"/>
      <c r="CD5" s="792"/>
      <c r="CE5" s="792"/>
      <c r="CF5" s="792"/>
      <c r="CG5" s="793"/>
      <c r="CH5" s="797" t="s">
        <v>383</v>
      </c>
      <c r="CI5" s="798"/>
      <c r="CJ5" s="798"/>
      <c r="CK5" s="798"/>
      <c r="CL5" s="799"/>
      <c r="CM5" s="797" t="s">
        <v>384</v>
      </c>
      <c r="CN5" s="798"/>
      <c r="CO5" s="798"/>
      <c r="CP5" s="798"/>
      <c r="CQ5" s="799"/>
      <c r="CR5" s="797" t="s">
        <v>385</v>
      </c>
      <c r="CS5" s="798"/>
      <c r="CT5" s="798"/>
      <c r="CU5" s="798"/>
      <c r="CV5" s="799"/>
      <c r="CW5" s="797" t="s">
        <v>386</v>
      </c>
      <c r="CX5" s="798"/>
      <c r="CY5" s="798"/>
      <c r="CZ5" s="798"/>
      <c r="DA5" s="799"/>
      <c r="DB5" s="797" t="s">
        <v>387</v>
      </c>
      <c r="DC5" s="798"/>
      <c r="DD5" s="798"/>
      <c r="DE5" s="798"/>
      <c r="DF5" s="799"/>
      <c r="DG5" s="827" t="s">
        <v>388</v>
      </c>
      <c r="DH5" s="828"/>
      <c r="DI5" s="828"/>
      <c r="DJ5" s="828"/>
      <c r="DK5" s="829"/>
      <c r="DL5" s="827" t="s">
        <v>389</v>
      </c>
      <c r="DM5" s="828"/>
      <c r="DN5" s="828"/>
      <c r="DO5" s="828"/>
      <c r="DP5" s="829"/>
      <c r="DQ5" s="797" t="s">
        <v>390</v>
      </c>
      <c r="DR5" s="798"/>
      <c r="DS5" s="798"/>
      <c r="DT5" s="798"/>
      <c r="DU5" s="799"/>
      <c r="DV5" s="797" t="s">
        <v>381</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391</v>
      </c>
      <c r="C7" s="814"/>
      <c r="D7" s="814"/>
      <c r="E7" s="814"/>
      <c r="F7" s="814"/>
      <c r="G7" s="814"/>
      <c r="H7" s="814"/>
      <c r="I7" s="814"/>
      <c r="J7" s="814"/>
      <c r="K7" s="814"/>
      <c r="L7" s="814"/>
      <c r="M7" s="814"/>
      <c r="N7" s="814"/>
      <c r="O7" s="814"/>
      <c r="P7" s="815"/>
      <c r="Q7" s="816">
        <v>11053</v>
      </c>
      <c r="R7" s="817"/>
      <c r="S7" s="817"/>
      <c r="T7" s="817"/>
      <c r="U7" s="817"/>
      <c r="V7" s="817">
        <v>10619</v>
      </c>
      <c r="W7" s="817"/>
      <c r="X7" s="817"/>
      <c r="Y7" s="817"/>
      <c r="Z7" s="817"/>
      <c r="AA7" s="817">
        <v>434</v>
      </c>
      <c r="AB7" s="817"/>
      <c r="AC7" s="817"/>
      <c r="AD7" s="817"/>
      <c r="AE7" s="818"/>
      <c r="AF7" s="819">
        <v>409</v>
      </c>
      <c r="AG7" s="820"/>
      <c r="AH7" s="820"/>
      <c r="AI7" s="820"/>
      <c r="AJ7" s="821"/>
      <c r="AK7" s="822">
        <v>5</v>
      </c>
      <c r="AL7" s="823"/>
      <c r="AM7" s="823"/>
      <c r="AN7" s="823"/>
      <c r="AO7" s="823"/>
      <c r="AP7" s="823">
        <v>12629</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601</v>
      </c>
      <c r="BT7" s="811"/>
      <c r="BU7" s="811"/>
      <c r="BV7" s="811"/>
      <c r="BW7" s="811"/>
      <c r="BX7" s="811"/>
      <c r="BY7" s="811"/>
      <c r="BZ7" s="811"/>
      <c r="CA7" s="811"/>
      <c r="CB7" s="811"/>
      <c r="CC7" s="811"/>
      <c r="CD7" s="811"/>
      <c r="CE7" s="811"/>
      <c r="CF7" s="811"/>
      <c r="CG7" s="826"/>
      <c r="CH7" s="807">
        <v>-14</v>
      </c>
      <c r="CI7" s="808"/>
      <c r="CJ7" s="808"/>
      <c r="CK7" s="808"/>
      <c r="CL7" s="809"/>
      <c r="CM7" s="807">
        <v>-27</v>
      </c>
      <c r="CN7" s="808"/>
      <c r="CO7" s="808"/>
      <c r="CP7" s="808"/>
      <c r="CQ7" s="809"/>
      <c r="CR7" s="807">
        <v>53</v>
      </c>
      <c r="CS7" s="808"/>
      <c r="CT7" s="808"/>
      <c r="CU7" s="808"/>
      <c r="CV7" s="809"/>
      <c r="CW7" s="807" t="s">
        <v>608</v>
      </c>
      <c r="CX7" s="808"/>
      <c r="CY7" s="808"/>
      <c r="CZ7" s="808"/>
      <c r="DA7" s="809"/>
      <c r="DB7" s="807" t="s">
        <v>608</v>
      </c>
      <c r="DC7" s="808"/>
      <c r="DD7" s="808"/>
      <c r="DE7" s="808"/>
      <c r="DF7" s="809"/>
      <c r="DG7" s="807" t="s">
        <v>608</v>
      </c>
      <c r="DH7" s="808"/>
      <c r="DI7" s="808"/>
      <c r="DJ7" s="808"/>
      <c r="DK7" s="809"/>
      <c r="DL7" s="807" t="s">
        <v>608</v>
      </c>
      <c r="DM7" s="808"/>
      <c r="DN7" s="808"/>
      <c r="DO7" s="808"/>
      <c r="DP7" s="809"/>
      <c r="DQ7" s="807" t="s">
        <v>608</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392</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393</v>
      </c>
      <c r="B23" s="853" t="s">
        <v>394</v>
      </c>
      <c r="C23" s="854"/>
      <c r="D23" s="854"/>
      <c r="E23" s="854"/>
      <c r="F23" s="854"/>
      <c r="G23" s="854"/>
      <c r="H23" s="854"/>
      <c r="I23" s="854"/>
      <c r="J23" s="854"/>
      <c r="K23" s="854"/>
      <c r="L23" s="854"/>
      <c r="M23" s="854"/>
      <c r="N23" s="854"/>
      <c r="O23" s="854"/>
      <c r="P23" s="855"/>
      <c r="Q23" s="856">
        <v>11053</v>
      </c>
      <c r="R23" s="857"/>
      <c r="S23" s="857"/>
      <c r="T23" s="857"/>
      <c r="U23" s="857"/>
      <c r="V23" s="857">
        <v>10619</v>
      </c>
      <c r="W23" s="857"/>
      <c r="X23" s="857"/>
      <c r="Y23" s="857"/>
      <c r="Z23" s="857"/>
      <c r="AA23" s="857">
        <v>434</v>
      </c>
      <c r="AB23" s="857"/>
      <c r="AC23" s="857"/>
      <c r="AD23" s="857"/>
      <c r="AE23" s="858"/>
      <c r="AF23" s="859">
        <v>409</v>
      </c>
      <c r="AG23" s="857"/>
      <c r="AH23" s="857"/>
      <c r="AI23" s="857"/>
      <c r="AJ23" s="860"/>
      <c r="AK23" s="861"/>
      <c r="AL23" s="862"/>
      <c r="AM23" s="862"/>
      <c r="AN23" s="862"/>
      <c r="AO23" s="862"/>
      <c r="AP23" s="857">
        <v>12629</v>
      </c>
      <c r="AQ23" s="857"/>
      <c r="AR23" s="857"/>
      <c r="AS23" s="857"/>
      <c r="AT23" s="857"/>
      <c r="AU23" s="873"/>
      <c r="AV23" s="873"/>
      <c r="AW23" s="873"/>
      <c r="AX23" s="873"/>
      <c r="AY23" s="874"/>
      <c r="AZ23" s="875" t="s">
        <v>395</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396</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397</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374</v>
      </c>
      <c r="B26" s="792"/>
      <c r="C26" s="792"/>
      <c r="D26" s="792"/>
      <c r="E26" s="792"/>
      <c r="F26" s="792"/>
      <c r="G26" s="792"/>
      <c r="H26" s="792"/>
      <c r="I26" s="792"/>
      <c r="J26" s="792"/>
      <c r="K26" s="792"/>
      <c r="L26" s="792"/>
      <c r="M26" s="792"/>
      <c r="N26" s="792"/>
      <c r="O26" s="792"/>
      <c r="P26" s="793"/>
      <c r="Q26" s="797" t="s">
        <v>398</v>
      </c>
      <c r="R26" s="798"/>
      <c r="S26" s="798"/>
      <c r="T26" s="798"/>
      <c r="U26" s="799"/>
      <c r="V26" s="797" t="s">
        <v>399</v>
      </c>
      <c r="W26" s="798"/>
      <c r="X26" s="798"/>
      <c r="Y26" s="798"/>
      <c r="Z26" s="799"/>
      <c r="AA26" s="797" t="s">
        <v>400</v>
      </c>
      <c r="AB26" s="798"/>
      <c r="AC26" s="798"/>
      <c r="AD26" s="798"/>
      <c r="AE26" s="798"/>
      <c r="AF26" s="878" t="s">
        <v>401</v>
      </c>
      <c r="AG26" s="879"/>
      <c r="AH26" s="879"/>
      <c r="AI26" s="879"/>
      <c r="AJ26" s="880"/>
      <c r="AK26" s="798" t="s">
        <v>402</v>
      </c>
      <c r="AL26" s="798"/>
      <c r="AM26" s="798"/>
      <c r="AN26" s="798"/>
      <c r="AO26" s="799"/>
      <c r="AP26" s="797" t="s">
        <v>403</v>
      </c>
      <c r="AQ26" s="798"/>
      <c r="AR26" s="798"/>
      <c r="AS26" s="798"/>
      <c r="AT26" s="799"/>
      <c r="AU26" s="797" t="s">
        <v>404</v>
      </c>
      <c r="AV26" s="798"/>
      <c r="AW26" s="798"/>
      <c r="AX26" s="798"/>
      <c r="AY26" s="799"/>
      <c r="AZ26" s="797" t="s">
        <v>405</v>
      </c>
      <c r="BA26" s="798"/>
      <c r="BB26" s="798"/>
      <c r="BC26" s="798"/>
      <c r="BD26" s="799"/>
      <c r="BE26" s="797" t="s">
        <v>381</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406</v>
      </c>
      <c r="C28" s="814"/>
      <c r="D28" s="814"/>
      <c r="E28" s="814"/>
      <c r="F28" s="814"/>
      <c r="G28" s="814"/>
      <c r="H28" s="814"/>
      <c r="I28" s="814"/>
      <c r="J28" s="814"/>
      <c r="K28" s="814"/>
      <c r="L28" s="814"/>
      <c r="M28" s="814"/>
      <c r="N28" s="814"/>
      <c r="O28" s="814"/>
      <c r="P28" s="815"/>
      <c r="Q28" s="886">
        <v>1838</v>
      </c>
      <c r="R28" s="887"/>
      <c r="S28" s="887"/>
      <c r="T28" s="887"/>
      <c r="U28" s="887"/>
      <c r="V28" s="887">
        <v>1773</v>
      </c>
      <c r="W28" s="887"/>
      <c r="X28" s="887"/>
      <c r="Y28" s="887"/>
      <c r="Z28" s="887"/>
      <c r="AA28" s="887">
        <v>65</v>
      </c>
      <c r="AB28" s="887"/>
      <c r="AC28" s="887"/>
      <c r="AD28" s="887"/>
      <c r="AE28" s="888"/>
      <c r="AF28" s="889">
        <v>65</v>
      </c>
      <c r="AG28" s="887"/>
      <c r="AH28" s="887"/>
      <c r="AI28" s="887"/>
      <c r="AJ28" s="890"/>
      <c r="AK28" s="891">
        <v>180</v>
      </c>
      <c r="AL28" s="892"/>
      <c r="AM28" s="892"/>
      <c r="AN28" s="892"/>
      <c r="AO28" s="892"/>
      <c r="AP28" s="892" t="s">
        <v>590</v>
      </c>
      <c r="AQ28" s="892"/>
      <c r="AR28" s="892"/>
      <c r="AS28" s="892"/>
      <c r="AT28" s="892"/>
      <c r="AU28" s="892" t="s">
        <v>590</v>
      </c>
      <c r="AV28" s="892"/>
      <c r="AW28" s="892"/>
      <c r="AX28" s="892"/>
      <c r="AY28" s="892"/>
      <c r="AZ28" s="893" t="s">
        <v>590</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407</v>
      </c>
      <c r="C29" s="845"/>
      <c r="D29" s="845"/>
      <c r="E29" s="845"/>
      <c r="F29" s="845"/>
      <c r="G29" s="845"/>
      <c r="H29" s="845"/>
      <c r="I29" s="845"/>
      <c r="J29" s="845"/>
      <c r="K29" s="845"/>
      <c r="L29" s="845"/>
      <c r="M29" s="845"/>
      <c r="N29" s="845"/>
      <c r="O29" s="845"/>
      <c r="P29" s="846"/>
      <c r="Q29" s="847">
        <v>2777</v>
      </c>
      <c r="R29" s="848"/>
      <c r="S29" s="848"/>
      <c r="T29" s="848"/>
      <c r="U29" s="848"/>
      <c r="V29" s="848">
        <v>2649</v>
      </c>
      <c r="W29" s="848"/>
      <c r="X29" s="848"/>
      <c r="Y29" s="848"/>
      <c r="Z29" s="848"/>
      <c r="AA29" s="848">
        <v>128</v>
      </c>
      <c r="AB29" s="848"/>
      <c r="AC29" s="848"/>
      <c r="AD29" s="848"/>
      <c r="AE29" s="849"/>
      <c r="AF29" s="850">
        <v>128</v>
      </c>
      <c r="AG29" s="851"/>
      <c r="AH29" s="851"/>
      <c r="AI29" s="851"/>
      <c r="AJ29" s="852"/>
      <c r="AK29" s="898">
        <v>532</v>
      </c>
      <c r="AL29" s="894"/>
      <c r="AM29" s="894"/>
      <c r="AN29" s="894"/>
      <c r="AO29" s="894"/>
      <c r="AP29" s="894" t="s">
        <v>590</v>
      </c>
      <c r="AQ29" s="894"/>
      <c r="AR29" s="894"/>
      <c r="AS29" s="894"/>
      <c r="AT29" s="894"/>
      <c r="AU29" s="894" t="s">
        <v>590</v>
      </c>
      <c r="AV29" s="894"/>
      <c r="AW29" s="894"/>
      <c r="AX29" s="894"/>
      <c r="AY29" s="894"/>
      <c r="AZ29" s="895" t="s">
        <v>590</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408</v>
      </c>
      <c r="C30" s="845"/>
      <c r="D30" s="845"/>
      <c r="E30" s="845"/>
      <c r="F30" s="845"/>
      <c r="G30" s="845"/>
      <c r="H30" s="845"/>
      <c r="I30" s="845"/>
      <c r="J30" s="845"/>
      <c r="K30" s="845"/>
      <c r="L30" s="845"/>
      <c r="M30" s="845"/>
      <c r="N30" s="845"/>
      <c r="O30" s="845"/>
      <c r="P30" s="846"/>
      <c r="Q30" s="847">
        <v>536</v>
      </c>
      <c r="R30" s="848"/>
      <c r="S30" s="848"/>
      <c r="T30" s="848"/>
      <c r="U30" s="848"/>
      <c r="V30" s="848">
        <v>532</v>
      </c>
      <c r="W30" s="848"/>
      <c r="X30" s="848"/>
      <c r="Y30" s="848"/>
      <c r="Z30" s="848"/>
      <c r="AA30" s="848">
        <v>5</v>
      </c>
      <c r="AB30" s="848"/>
      <c r="AC30" s="848"/>
      <c r="AD30" s="848"/>
      <c r="AE30" s="849"/>
      <c r="AF30" s="850">
        <v>5</v>
      </c>
      <c r="AG30" s="851"/>
      <c r="AH30" s="851"/>
      <c r="AI30" s="851"/>
      <c r="AJ30" s="852"/>
      <c r="AK30" s="898">
        <v>331</v>
      </c>
      <c r="AL30" s="894"/>
      <c r="AM30" s="894"/>
      <c r="AN30" s="894"/>
      <c r="AO30" s="894"/>
      <c r="AP30" s="894" t="s">
        <v>590</v>
      </c>
      <c r="AQ30" s="894"/>
      <c r="AR30" s="894"/>
      <c r="AS30" s="894"/>
      <c r="AT30" s="894"/>
      <c r="AU30" s="894" t="s">
        <v>590</v>
      </c>
      <c r="AV30" s="894"/>
      <c r="AW30" s="894"/>
      <c r="AX30" s="894"/>
      <c r="AY30" s="894"/>
      <c r="AZ30" s="895" t="s">
        <v>590</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409</v>
      </c>
      <c r="C31" s="845"/>
      <c r="D31" s="845"/>
      <c r="E31" s="845"/>
      <c r="F31" s="845"/>
      <c r="G31" s="845"/>
      <c r="H31" s="845"/>
      <c r="I31" s="845"/>
      <c r="J31" s="845"/>
      <c r="K31" s="845"/>
      <c r="L31" s="845"/>
      <c r="M31" s="845"/>
      <c r="N31" s="845"/>
      <c r="O31" s="845"/>
      <c r="P31" s="846"/>
      <c r="Q31" s="847">
        <v>1085</v>
      </c>
      <c r="R31" s="848"/>
      <c r="S31" s="848"/>
      <c r="T31" s="848"/>
      <c r="U31" s="848"/>
      <c r="V31" s="848">
        <v>1070</v>
      </c>
      <c r="W31" s="848"/>
      <c r="X31" s="848"/>
      <c r="Y31" s="848"/>
      <c r="Z31" s="848"/>
      <c r="AA31" s="848">
        <v>15</v>
      </c>
      <c r="AB31" s="848"/>
      <c r="AC31" s="848"/>
      <c r="AD31" s="848"/>
      <c r="AE31" s="849"/>
      <c r="AF31" s="850">
        <v>208</v>
      </c>
      <c r="AG31" s="851"/>
      <c r="AH31" s="851"/>
      <c r="AI31" s="851"/>
      <c r="AJ31" s="852"/>
      <c r="AK31" s="898">
        <v>292</v>
      </c>
      <c r="AL31" s="894"/>
      <c r="AM31" s="894"/>
      <c r="AN31" s="894"/>
      <c r="AO31" s="894"/>
      <c r="AP31" s="894">
        <v>2369</v>
      </c>
      <c r="AQ31" s="894"/>
      <c r="AR31" s="894"/>
      <c r="AS31" s="894"/>
      <c r="AT31" s="894"/>
      <c r="AU31" s="894">
        <v>1670</v>
      </c>
      <c r="AV31" s="894"/>
      <c r="AW31" s="894"/>
      <c r="AX31" s="894"/>
      <c r="AY31" s="894"/>
      <c r="AZ31" s="895" t="s">
        <v>590</v>
      </c>
      <c r="BA31" s="895"/>
      <c r="BB31" s="895"/>
      <c r="BC31" s="895"/>
      <c r="BD31" s="895"/>
      <c r="BE31" s="896" t="s">
        <v>410</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411</v>
      </c>
      <c r="C32" s="845"/>
      <c r="D32" s="845"/>
      <c r="E32" s="845"/>
      <c r="F32" s="845"/>
      <c r="G32" s="845"/>
      <c r="H32" s="845"/>
      <c r="I32" s="845"/>
      <c r="J32" s="845"/>
      <c r="K32" s="845"/>
      <c r="L32" s="845"/>
      <c r="M32" s="845"/>
      <c r="N32" s="845"/>
      <c r="O32" s="845"/>
      <c r="P32" s="846"/>
      <c r="Q32" s="847">
        <v>321</v>
      </c>
      <c r="R32" s="848"/>
      <c r="S32" s="848"/>
      <c r="T32" s="848"/>
      <c r="U32" s="848"/>
      <c r="V32" s="848">
        <v>313</v>
      </c>
      <c r="W32" s="848"/>
      <c r="X32" s="848"/>
      <c r="Y32" s="848"/>
      <c r="Z32" s="848"/>
      <c r="AA32" s="848">
        <v>8</v>
      </c>
      <c r="AB32" s="848"/>
      <c r="AC32" s="848"/>
      <c r="AD32" s="848"/>
      <c r="AE32" s="849"/>
      <c r="AF32" s="850">
        <v>224</v>
      </c>
      <c r="AG32" s="851"/>
      <c r="AH32" s="851"/>
      <c r="AI32" s="851"/>
      <c r="AJ32" s="852"/>
      <c r="AK32" s="898">
        <v>71</v>
      </c>
      <c r="AL32" s="894"/>
      <c r="AM32" s="894"/>
      <c r="AN32" s="894"/>
      <c r="AO32" s="894"/>
      <c r="AP32" s="894">
        <v>1399</v>
      </c>
      <c r="AQ32" s="894"/>
      <c r="AR32" s="894"/>
      <c r="AS32" s="894"/>
      <c r="AT32" s="894"/>
      <c r="AU32" s="894">
        <v>664</v>
      </c>
      <c r="AV32" s="894"/>
      <c r="AW32" s="894"/>
      <c r="AX32" s="894"/>
      <c r="AY32" s="894"/>
      <c r="AZ32" s="895" t="s">
        <v>590</v>
      </c>
      <c r="BA32" s="895"/>
      <c r="BB32" s="895"/>
      <c r="BC32" s="895"/>
      <c r="BD32" s="895"/>
      <c r="BE32" s="896" t="s">
        <v>412</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413</v>
      </c>
      <c r="C33" s="845"/>
      <c r="D33" s="845"/>
      <c r="E33" s="845"/>
      <c r="F33" s="845"/>
      <c r="G33" s="845"/>
      <c r="H33" s="845"/>
      <c r="I33" s="845"/>
      <c r="J33" s="845"/>
      <c r="K33" s="845"/>
      <c r="L33" s="845"/>
      <c r="M33" s="845"/>
      <c r="N33" s="845"/>
      <c r="O33" s="845"/>
      <c r="P33" s="846"/>
      <c r="Q33" s="847">
        <v>750</v>
      </c>
      <c r="R33" s="848"/>
      <c r="S33" s="848"/>
      <c r="T33" s="848"/>
      <c r="U33" s="848"/>
      <c r="V33" s="848">
        <v>750</v>
      </c>
      <c r="W33" s="848"/>
      <c r="X33" s="848"/>
      <c r="Y33" s="848"/>
      <c r="Z33" s="848"/>
      <c r="AA33" s="848">
        <v>0</v>
      </c>
      <c r="AB33" s="848"/>
      <c r="AC33" s="848"/>
      <c r="AD33" s="848"/>
      <c r="AE33" s="849"/>
      <c r="AF33" s="850" t="s">
        <v>414</v>
      </c>
      <c r="AG33" s="851"/>
      <c r="AH33" s="851"/>
      <c r="AI33" s="851"/>
      <c r="AJ33" s="852"/>
      <c r="AK33" s="898">
        <v>371</v>
      </c>
      <c r="AL33" s="894"/>
      <c r="AM33" s="894"/>
      <c r="AN33" s="894"/>
      <c r="AO33" s="894"/>
      <c r="AP33" s="894">
        <v>2341</v>
      </c>
      <c r="AQ33" s="894"/>
      <c r="AR33" s="894"/>
      <c r="AS33" s="894"/>
      <c r="AT33" s="894"/>
      <c r="AU33" s="894">
        <v>2341</v>
      </c>
      <c r="AV33" s="894"/>
      <c r="AW33" s="894"/>
      <c r="AX33" s="894"/>
      <c r="AY33" s="894"/>
      <c r="AZ33" s="895" t="s">
        <v>590</v>
      </c>
      <c r="BA33" s="895"/>
      <c r="BB33" s="895"/>
      <c r="BC33" s="895"/>
      <c r="BD33" s="895"/>
      <c r="BE33" s="896" t="s">
        <v>415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416</v>
      </c>
      <c r="C34" s="845"/>
      <c r="D34" s="845"/>
      <c r="E34" s="845"/>
      <c r="F34" s="845"/>
      <c r="G34" s="845"/>
      <c r="H34" s="845"/>
      <c r="I34" s="845"/>
      <c r="J34" s="845"/>
      <c r="K34" s="845"/>
      <c r="L34" s="845"/>
      <c r="M34" s="845"/>
      <c r="N34" s="845"/>
      <c r="O34" s="845"/>
      <c r="P34" s="846"/>
      <c r="Q34" s="847">
        <v>53</v>
      </c>
      <c r="R34" s="848"/>
      <c r="S34" s="848"/>
      <c r="T34" s="848"/>
      <c r="U34" s="848"/>
      <c r="V34" s="848">
        <v>53</v>
      </c>
      <c r="W34" s="848"/>
      <c r="X34" s="848"/>
      <c r="Y34" s="848"/>
      <c r="Z34" s="848"/>
      <c r="AA34" s="848" t="s">
        <v>590</v>
      </c>
      <c r="AB34" s="848"/>
      <c r="AC34" s="848"/>
      <c r="AD34" s="848"/>
      <c r="AE34" s="849"/>
      <c r="AF34" s="850" t="s">
        <v>414</v>
      </c>
      <c r="AG34" s="851"/>
      <c r="AH34" s="851"/>
      <c r="AI34" s="851"/>
      <c r="AJ34" s="852"/>
      <c r="AK34" s="898">
        <v>29</v>
      </c>
      <c r="AL34" s="894"/>
      <c r="AM34" s="894"/>
      <c r="AN34" s="894"/>
      <c r="AO34" s="894"/>
      <c r="AP34" s="894">
        <v>167</v>
      </c>
      <c r="AQ34" s="894"/>
      <c r="AR34" s="894"/>
      <c r="AS34" s="894"/>
      <c r="AT34" s="894"/>
      <c r="AU34" s="894">
        <v>167</v>
      </c>
      <c r="AV34" s="894"/>
      <c r="AW34" s="894"/>
      <c r="AX34" s="894"/>
      <c r="AY34" s="894"/>
      <c r="AZ34" s="895" t="s">
        <v>590</v>
      </c>
      <c r="BA34" s="895"/>
      <c r="BB34" s="895"/>
      <c r="BC34" s="895"/>
      <c r="BD34" s="895"/>
      <c r="BE34" s="896" t="s">
        <v>415</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417</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393</v>
      </c>
      <c r="B63" s="853" t="s">
        <v>418</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630</v>
      </c>
      <c r="AG63" s="908"/>
      <c r="AH63" s="908"/>
      <c r="AI63" s="908"/>
      <c r="AJ63" s="909"/>
      <c r="AK63" s="910"/>
      <c r="AL63" s="905"/>
      <c r="AM63" s="905"/>
      <c r="AN63" s="905"/>
      <c r="AO63" s="905"/>
      <c r="AP63" s="908">
        <f>AP31+AP32+AP33+AP34</f>
        <v>6276</v>
      </c>
      <c r="AQ63" s="908"/>
      <c r="AR63" s="908"/>
      <c r="AS63" s="908"/>
      <c r="AT63" s="908"/>
      <c r="AU63" s="908">
        <f>AU31+AU32+AU33+AU34</f>
        <v>4842</v>
      </c>
      <c r="AV63" s="908"/>
      <c r="AW63" s="908"/>
      <c r="AX63" s="908"/>
      <c r="AY63" s="908"/>
      <c r="AZ63" s="912"/>
      <c r="BA63" s="912"/>
      <c r="BB63" s="912"/>
      <c r="BC63" s="912"/>
      <c r="BD63" s="912"/>
      <c r="BE63" s="913"/>
      <c r="BF63" s="913"/>
      <c r="BG63" s="913"/>
      <c r="BH63" s="913"/>
      <c r="BI63" s="914"/>
      <c r="BJ63" s="915" t="s">
        <v>395</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420</v>
      </c>
      <c r="B66" s="792"/>
      <c r="C66" s="792"/>
      <c r="D66" s="792"/>
      <c r="E66" s="792"/>
      <c r="F66" s="792"/>
      <c r="G66" s="792"/>
      <c r="H66" s="792"/>
      <c r="I66" s="792"/>
      <c r="J66" s="792"/>
      <c r="K66" s="792"/>
      <c r="L66" s="792"/>
      <c r="M66" s="792"/>
      <c r="N66" s="792"/>
      <c r="O66" s="792"/>
      <c r="P66" s="793"/>
      <c r="Q66" s="797" t="s">
        <v>421</v>
      </c>
      <c r="R66" s="798"/>
      <c r="S66" s="798"/>
      <c r="T66" s="798"/>
      <c r="U66" s="799"/>
      <c r="V66" s="797" t="s">
        <v>422</v>
      </c>
      <c r="W66" s="798"/>
      <c r="X66" s="798"/>
      <c r="Y66" s="798"/>
      <c r="Z66" s="799"/>
      <c r="AA66" s="797" t="s">
        <v>423</v>
      </c>
      <c r="AB66" s="798"/>
      <c r="AC66" s="798"/>
      <c r="AD66" s="798"/>
      <c r="AE66" s="799"/>
      <c r="AF66" s="918" t="s">
        <v>401</v>
      </c>
      <c r="AG66" s="879"/>
      <c r="AH66" s="879"/>
      <c r="AI66" s="879"/>
      <c r="AJ66" s="919"/>
      <c r="AK66" s="797" t="s">
        <v>424</v>
      </c>
      <c r="AL66" s="792"/>
      <c r="AM66" s="792"/>
      <c r="AN66" s="792"/>
      <c r="AO66" s="793"/>
      <c r="AP66" s="797" t="s">
        <v>425</v>
      </c>
      <c r="AQ66" s="798"/>
      <c r="AR66" s="798"/>
      <c r="AS66" s="798"/>
      <c r="AT66" s="799"/>
      <c r="AU66" s="797" t="s">
        <v>426</v>
      </c>
      <c r="AV66" s="798"/>
      <c r="AW66" s="798"/>
      <c r="AX66" s="798"/>
      <c r="AY66" s="799"/>
      <c r="AZ66" s="797" t="s">
        <v>381</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591</v>
      </c>
      <c r="C68" s="934"/>
      <c r="D68" s="934"/>
      <c r="E68" s="934"/>
      <c r="F68" s="934"/>
      <c r="G68" s="934"/>
      <c r="H68" s="934"/>
      <c r="I68" s="934"/>
      <c r="J68" s="934"/>
      <c r="K68" s="934"/>
      <c r="L68" s="934"/>
      <c r="M68" s="934"/>
      <c r="N68" s="934"/>
      <c r="O68" s="934"/>
      <c r="P68" s="935"/>
      <c r="Q68" s="936">
        <v>1275</v>
      </c>
      <c r="R68" s="930"/>
      <c r="S68" s="930"/>
      <c r="T68" s="930"/>
      <c r="U68" s="930"/>
      <c r="V68" s="930">
        <f>V69+V70</f>
        <v>1234</v>
      </c>
      <c r="W68" s="930"/>
      <c r="X68" s="930"/>
      <c r="Y68" s="930"/>
      <c r="Z68" s="930"/>
      <c r="AA68" s="930">
        <f t="shared" ref="AA68" si="0">AA69+AA70</f>
        <v>42</v>
      </c>
      <c r="AB68" s="930"/>
      <c r="AC68" s="930"/>
      <c r="AD68" s="930"/>
      <c r="AE68" s="930"/>
      <c r="AF68" s="930">
        <f t="shared" ref="AF68" si="1">AF69+AF70</f>
        <v>42</v>
      </c>
      <c r="AG68" s="930"/>
      <c r="AH68" s="930"/>
      <c r="AI68" s="930"/>
      <c r="AJ68" s="930"/>
      <c r="AK68" s="930" t="s">
        <v>590</v>
      </c>
      <c r="AL68" s="930"/>
      <c r="AM68" s="930"/>
      <c r="AN68" s="930"/>
      <c r="AO68" s="930"/>
      <c r="AP68" s="930">
        <v>746</v>
      </c>
      <c r="AQ68" s="930"/>
      <c r="AR68" s="930"/>
      <c r="AS68" s="930"/>
      <c r="AT68" s="930"/>
      <c r="AU68" s="930">
        <v>395</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592</v>
      </c>
      <c r="C69" s="938"/>
      <c r="D69" s="938"/>
      <c r="E69" s="938"/>
      <c r="F69" s="938"/>
      <c r="G69" s="938"/>
      <c r="H69" s="938"/>
      <c r="I69" s="938"/>
      <c r="J69" s="938"/>
      <c r="K69" s="938"/>
      <c r="L69" s="938"/>
      <c r="M69" s="938"/>
      <c r="N69" s="938"/>
      <c r="O69" s="938"/>
      <c r="P69" s="939"/>
      <c r="Q69" s="940">
        <v>118</v>
      </c>
      <c r="R69" s="894"/>
      <c r="S69" s="894"/>
      <c r="T69" s="894"/>
      <c r="U69" s="894"/>
      <c r="V69" s="894">
        <v>117</v>
      </c>
      <c r="W69" s="894"/>
      <c r="X69" s="894"/>
      <c r="Y69" s="894"/>
      <c r="Z69" s="894"/>
      <c r="AA69" s="894">
        <v>2</v>
      </c>
      <c r="AB69" s="894"/>
      <c r="AC69" s="894"/>
      <c r="AD69" s="894"/>
      <c r="AE69" s="894"/>
      <c r="AF69" s="894">
        <v>2</v>
      </c>
      <c r="AG69" s="894"/>
      <c r="AH69" s="894"/>
      <c r="AI69" s="894"/>
      <c r="AJ69" s="894"/>
      <c r="AK69" s="894" t="s">
        <v>525</v>
      </c>
      <c r="AL69" s="894"/>
      <c r="AM69" s="894"/>
      <c r="AN69" s="894"/>
      <c r="AO69" s="894"/>
      <c r="AP69" s="894">
        <v>746</v>
      </c>
      <c r="AQ69" s="894"/>
      <c r="AR69" s="894"/>
      <c r="AS69" s="894"/>
      <c r="AT69" s="894"/>
      <c r="AU69" s="894">
        <v>395</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593</v>
      </c>
      <c r="C70" s="938"/>
      <c r="D70" s="938"/>
      <c r="E70" s="938"/>
      <c r="F70" s="938"/>
      <c r="G70" s="938"/>
      <c r="H70" s="938"/>
      <c r="I70" s="938"/>
      <c r="J70" s="938"/>
      <c r="K70" s="938"/>
      <c r="L70" s="938"/>
      <c r="M70" s="938"/>
      <c r="N70" s="938"/>
      <c r="O70" s="938"/>
      <c r="P70" s="939"/>
      <c r="Q70" s="940">
        <v>1157</v>
      </c>
      <c r="R70" s="894"/>
      <c r="S70" s="894"/>
      <c r="T70" s="894"/>
      <c r="U70" s="894"/>
      <c r="V70" s="894">
        <v>1117</v>
      </c>
      <c r="W70" s="894"/>
      <c r="X70" s="894"/>
      <c r="Y70" s="894"/>
      <c r="Z70" s="894"/>
      <c r="AA70" s="894">
        <v>40</v>
      </c>
      <c r="AB70" s="894"/>
      <c r="AC70" s="894"/>
      <c r="AD70" s="894"/>
      <c r="AE70" s="894"/>
      <c r="AF70" s="894">
        <v>40</v>
      </c>
      <c r="AG70" s="894"/>
      <c r="AH70" s="894"/>
      <c r="AI70" s="894"/>
      <c r="AJ70" s="894"/>
      <c r="AK70" s="894" t="s">
        <v>590</v>
      </c>
      <c r="AL70" s="894"/>
      <c r="AM70" s="894"/>
      <c r="AN70" s="894"/>
      <c r="AO70" s="894"/>
      <c r="AP70" s="894" t="s">
        <v>590</v>
      </c>
      <c r="AQ70" s="894"/>
      <c r="AR70" s="894"/>
      <c r="AS70" s="894"/>
      <c r="AT70" s="894"/>
      <c r="AU70" s="894" t="s">
        <v>590</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594</v>
      </c>
      <c r="C71" s="938"/>
      <c r="D71" s="938"/>
      <c r="E71" s="938"/>
      <c r="F71" s="938"/>
      <c r="G71" s="938"/>
      <c r="H71" s="938"/>
      <c r="I71" s="938"/>
      <c r="J71" s="938"/>
      <c r="K71" s="938"/>
      <c r="L71" s="938"/>
      <c r="M71" s="938"/>
      <c r="N71" s="938"/>
      <c r="O71" s="938"/>
      <c r="P71" s="939"/>
      <c r="Q71" s="940">
        <v>1174</v>
      </c>
      <c r="R71" s="894"/>
      <c r="S71" s="894"/>
      <c r="T71" s="894"/>
      <c r="U71" s="894"/>
      <c r="V71" s="894">
        <v>1133</v>
      </c>
      <c r="W71" s="894"/>
      <c r="X71" s="894"/>
      <c r="Y71" s="894"/>
      <c r="Z71" s="894"/>
      <c r="AA71" s="894">
        <v>41</v>
      </c>
      <c r="AB71" s="894"/>
      <c r="AC71" s="894"/>
      <c r="AD71" s="894"/>
      <c r="AE71" s="894"/>
      <c r="AF71" s="894">
        <v>41</v>
      </c>
      <c r="AG71" s="894"/>
      <c r="AH71" s="894"/>
      <c r="AI71" s="894"/>
      <c r="AJ71" s="894"/>
      <c r="AK71" s="894">
        <v>87</v>
      </c>
      <c r="AL71" s="894"/>
      <c r="AM71" s="894"/>
      <c r="AN71" s="894"/>
      <c r="AO71" s="894"/>
      <c r="AP71" s="894" t="s">
        <v>590</v>
      </c>
      <c r="AQ71" s="894"/>
      <c r="AR71" s="894"/>
      <c r="AS71" s="894"/>
      <c r="AT71" s="894"/>
      <c r="AU71" s="894" t="s">
        <v>590</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592</v>
      </c>
      <c r="C72" s="938"/>
      <c r="D72" s="938"/>
      <c r="E72" s="938"/>
      <c r="F72" s="938"/>
      <c r="G72" s="938"/>
      <c r="H72" s="938"/>
      <c r="I72" s="938"/>
      <c r="J72" s="938"/>
      <c r="K72" s="938"/>
      <c r="L72" s="938"/>
      <c r="M72" s="938"/>
      <c r="N72" s="938"/>
      <c r="O72" s="938"/>
      <c r="P72" s="939"/>
      <c r="Q72" s="940">
        <v>245</v>
      </c>
      <c r="R72" s="894"/>
      <c r="S72" s="894"/>
      <c r="T72" s="894"/>
      <c r="U72" s="894"/>
      <c r="V72" s="894">
        <v>235</v>
      </c>
      <c r="W72" s="894"/>
      <c r="X72" s="894"/>
      <c r="Y72" s="894"/>
      <c r="Z72" s="894"/>
      <c r="AA72" s="894">
        <v>10</v>
      </c>
      <c r="AB72" s="894"/>
      <c r="AC72" s="894"/>
      <c r="AD72" s="894"/>
      <c r="AE72" s="894"/>
      <c r="AF72" s="894">
        <v>10</v>
      </c>
      <c r="AG72" s="894"/>
      <c r="AH72" s="894"/>
      <c r="AI72" s="894"/>
      <c r="AJ72" s="894"/>
      <c r="AK72" s="894">
        <v>15</v>
      </c>
      <c r="AL72" s="894"/>
      <c r="AM72" s="894"/>
      <c r="AN72" s="894"/>
      <c r="AO72" s="894"/>
      <c r="AP72" s="894" t="s">
        <v>590</v>
      </c>
      <c r="AQ72" s="894"/>
      <c r="AR72" s="894"/>
      <c r="AS72" s="894"/>
      <c r="AT72" s="894"/>
      <c r="AU72" s="894" t="s">
        <v>590</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593</v>
      </c>
      <c r="C73" s="938"/>
      <c r="D73" s="938"/>
      <c r="E73" s="938"/>
      <c r="F73" s="938"/>
      <c r="G73" s="938"/>
      <c r="H73" s="938"/>
      <c r="I73" s="938"/>
      <c r="J73" s="938"/>
      <c r="K73" s="938"/>
      <c r="L73" s="938"/>
      <c r="M73" s="938"/>
      <c r="N73" s="938"/>
      <c r="O73" s="938"/>
      <c r="P73" s="939"/>
      <c r="Q73" s="940">
        <v>929</v>
      </c>
      <c r="R73" s="894"/>
      <c r="S73" s="894"/>
      <c r="T73" s="894"/>
      <c r="U73" s="894"/>
      <c r="V73" s="894">
        <v>898</v>
      </c>
      <c r="W73" s="894"/>
      <c r="X73" s="894"/>
      <c r="Y73" s="894"/>
      <c r="Z73" s="894"/>
      <c r="AA73" s="894">
        <v>31</v>
      </c>
      <c r="AB73" s="894"/>
      <c r="AC73" s="894"/>
      <c r="AD73" s="894"/>
      <c r="AE73" s="894"/>
      <c r="AF73" s="894">
        <v>31</v>
      </c>
      <c r="AG73" s="894"/>
      <c r="AH73" s="894"/>
      <c r="AI73" s="894"/>
      <c r="AJ73" s="894"/>
      <c r="AK73" s="894">
        <v>72</v>
      </c>
      <c r="AL73" s="894"/>
      <c r="AM73" s="894"/>
      <c r="AN73" s="894"/>
      <c r="AO73" s="894"/>
      <c r="AP73" s="894" t="s">
        <v>590</v>
      </c>
      <c r="AQ73" s="894"/>
      <c r="AR73" s="894"/>
      <c r="AS73" s="894"/>
      <c r="AT73" s="894"/>
      <c r="AU73" s="894" t="s">
        <v>590</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595</v>
      </c>
      <c r="C74" s="938"/>
      <c r="D74" s="938"/>
      <c r="E74" s="938"/>
      <c r="F74" s="938"/>
      <c r="G74" s="938"/>
      <c r="H74" s="938"/>
      <c r="I74" s="938"/>
      <c r="J74" s="938"/>
      <c r="K74" s="938"/>
      <c r="L74" s="938"/>
      <c r="M74" s="938"/>
      <c r="N74" s="938"/>
      <c r="O74" s="938"/>
      <c r="P74" s="939"/>
      <c r="Q74" s="940">
        <v>8290</v>
      </c>
      <c r="R74" s="894"/>
      <c r="S74" s="894"/>
      <c r="T74" s="894"/>
      <c r="U74" s="894"/>
      <c r="V74" s="894">
        <v>6731</v>
      </c>
      <c r="W74" s="894"/>
      <c r="X74" s="894"/>
      <c r="Y74" s="894"/>
      <c r="Z74" s="894"/>
      <c r="AA74" s="894">
        <v>1560</v>
      </c>
      <c r="AB74" s="894"/>
      <c r="AC74" s="894"/>
      <c r="AD74" s="894"/>
      <c r="AE74" s="894"/>
      <c r="AF74" s="894">
        <v>1560</v>
      </c>
      <c r="AG74" s="894"/>
      <c r="AH74" s="894"/>
      <c r="AI74" s="894"/>
      <c r="AJ74" s="894"/>
      <c r="AK74" s="894">
        <v>100</v>
      </c>
      <c r="AL74" s="894"/>
      <c r="AM74" s="894"/>
      <c r="AN74" s="894"/>
      <c r="AO74" s="894"/>
      <c r="AP74" s="894">
        <v>528</v>
      </c>
      <c r="AQ74" s="894"/>
      <c r="AR74" s="894"/>
      <c r="AS74" s="894"/>
      <c r="AT74" s="894"/>
      <c r="AU74" s="894">
        <v>21</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592</v>
      </c>
      <c r="C75" s="938"/>
      <c r="D75" s="938"/>
      <c r="E75" s="938"/>
      <c r="F75" s="938"/>
      <c r="G75" s="938"/>
      <c r="H75" s="938"/>
      <c r="I75" s="938"/>
      <c r="J75" s="938"/>
      <c r="K75" s="938"/>
      <c r="L75" s="938"/>
      <c r="M75" s="938"/>
      <c r="N75" s="938"/>
      <c r="O75" s="938"/>
      <c r="P75" s="939"/>
      <c r="Q75" s="941">
        <v>286</v>
      </c>
      <c r="R75" s="942"/>
      <c r="S75" s="942"/>
      <c r="T75" s="942"/>
      <c r="U75" s="898"/>
      <c r="V75" s="943">
        <v>271</v>
      </c>
      <c r="W75" s="942"/>
      <c r="X75" s="942"/>
      <c r="Y75" s="942"/>
      <c r="Z75" s="898"/>
      <c r="AA75" s="943">
        <v>16</v>
      </c>
      <c r="AB75" s="942"/>
      <c r="AC75" s="942"/>
      <c r="AD75" s="942"/>
      <c r="AE75" s="898"/>
      <c r="AF75" s="943">
        <v>16</v>
      </c>
      <c r="AG75" s="942"/>
      <c r="AH75" s="942"/>
      <c r="AI75" s="942"/>
      <c r="AJ75" s="898"/>
      <c r="AK75" s="943">
        <v>84</v>
      </c>
      <c r="AL75" s="942"/>
      <c r="AM75" s="942"/>
      <c r="AN75" s="942"/>
      <c r="AO75" s="898"/>
      <c r="AP75" s="943" t="s">
        <v>590</v>
      </c>
      <c r="AQ75" s="942"/>
      <c r="AR75" s="942"/>
      <c r="AS75" s="942"/>
      <c r="AT75" s="898"/>
      <c r="AU75" s="943" t="s">
        <v>590</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593</v>
      </c>
      <c r="C76" s="938"/>
      <c r="D76" s="938"/>
      <c r="E76" s="938"/>
      <c r="F76" s="938"/>
      <c r="G76" s="938"/>
      <c r="H76" s="938"/>
      <c r="I76" s="938"/>
      <c r="J76" s="938"/>
      <c r="K76" s="938"/>
      <c r="L76" s="938"/>
      <c r="M76" s="938"/>
      <c r="N76" s="938"/>
      <c r="O76" s="938"/>
      <c r="P76" s="939"/>
      <c r="Q76" s="941">
        <v>8004</v>
      </c>
      <c r="R76" s="942"/>
      <c r="S76" s="942"/>
      <c r="T76" s="942"/>
      <c r="U76" s="898"/>
      <c r="V76" s="943">
        <v>6460</v>
      </c>
      <c r="W76" s="942"/>
      <c r="X76" s="942"/>
      <c r="Y76" s="942"/>
      <c r="Z76" s="898"/>
      <c r="AA76" s="943">
        <v>1544</v>
      </c>
      <c r="AB76" s="942"/>
      <c r="AC76" s="942"/>
      <c r="AD76" s="942"/>
      <c r="AE76" s="898"/>
      <c r="AF76" s="943">
        <v>1544</v>
      </c>
      <c r="AG76" s="942"/>
      <c r="AH76" s="942"/>
      <c r="AI76" s="942"/>
      <c r="AJ76" s="898"/>
      <c r="AK76" s="943">
        <v>16</v>
      </c>
      <c r="AL76" s="942"/>
      <c r="AM76" s="942"/>
      <c r="AN76" s="942"/>
      <c r="AO76" s="898"/>
      <c r="AP76" s="943">
        <v>528</v>
      </c>
      <c r="AQ76" s="942"/>
      <c r="AR76" s="942"/>
      <c r="AS76" s="942"/>
      <c r="AT76" s="898"/>
      <c r="AU76" s="943">
        <v>21</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596</v>
      </c>
      <c r="C77" s="938"/>
      <c r="D77" s="938"/>
      <c r="E77" s="938"/>
      <c r="F77" s="938"/>
      <c r="G77" s="938"/>
      <c r="H77" s="938"/>
      <c r="I77" s="938"/>
      <c r="J77" s="938"/>
      <c r="K77" s="938"/>
      <c r="L77" s="938"/>
      <c r="M77" s="938"/>
      <c r="N77" s="938"/>
      <c r="O77" s="938"/>
      <c r="P77" s="939"/>
      <c r="Q77" s="941">
        <v>828</v>
      </c>
      <c r="R77" s="942"/>
      <c r="S77" s="942"/>
      <c r="T77" s="942"/>
      <c r="U77" s="898"/>
      <c r="V77" s="943">
        <v>808</v>
      </c>
      <c r="W77" s="942"/>
      <c r="X77" s="942"/>
      <c r="Y77" s="942"/>
      <c r="Z77" s="898"/>
      <c r="AA77" s="943">
        <v>20</v>
      </c>
      <c r="AB77" s="942"/>
      <c r="AC77" s="942"/>
      <c r="AD77" s="942"/>
      <c r="AE77" s="898"/>
      <c r="AF77" s="943">
        <v>20</v>
      </c>
      <c r="AG77" s="942"/>
      <c r="AH77" s="942"/>
      <c r="AI77" s="942"/>
      <c r="AJ77" s="898"/>
      <c r="AK77" s="943">
        <v>21</v>
      </c>
      <c r="AL77" s="942"/>
      <c r="AM77" s="942"/>
      <c r="AN77" s="942"/>
      <c r="AO77" s="898"/>
      <c r="AP77" s="943" t="s">
        <v>590</v>
      </c>
      <c r="AQ77" s="942"/>
      <c r="AR77" s="942"/>
      <c r="AS77" s="942"/>
      <c r="AT77" s="898"/>
      <c r="AU77" s="943" t="s">
        <v>590</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597</v>
      </c>
      <c r="C78" s="938"/>
      <c r="D78" s="938"/>
      <c r="E78" s="938"/>
      <c r="F78" s="938"/>
      <c r="G78" s="938"/>
      <c r="H78" s="938"/>
      <c r="I78" s="938"/>
      <c r="J78" s="938"/>
      <c r="K78" s="938"/>
      <c r="L78" s="938"/>
      <c r="M78" s="938"/>
      <c r="N78" s="938"/>
      <c r="O78" s="938"/>
      <c r="P78" s="939"/>
      <c r="Q78" s="940">
        <v>2175</v>
      </c>
      <c r="R78" s="894"/>
      <c r="S78" s="894"/>
      <c r="T78" s="894"/>
      <c r="U78" s="894"/>
      <c r="V78" s="894">
        <v>2081</v>
      </c>
      <c r="W78" s="894"/>
      <c r="X78" s="894"/>
      <c r="Y78" s="894"/>
      <c r="Z78" s="894"/>
      <c r="AA78" s="894">
        <v>93</v>
      </c>
      <c r="AB78" s="894"/>
      <c r="AC78" s="894"/>
      <c r="AD78" s="894"/>
      <c r="AE78" s="894"/>
      <c r="AF78" s="894">
        <v>93</v>
      </c>
      <c r="AG78" s="894"/>
      <c r="AH78" s="894"/>
      <c r="AI78" s="894"/>
      <c r="AJ78" s="894"/>
      <c r="AK78" s="894">
        <v>116</v>
      </c>
      <c r="AL78" s="894"/>
      <c r="AM78" s="894"/>
      <c r="AN78" s="894"/>
      <c r="AO78" s="894"/>
      <c r="AP78" s="894">
        <v>752</v>
      </c>
      <c r="AQ78" s="894"/>
      <c r="AR78" s="894"/>
      <c r="AS78" s="894"/>
      <c r="AT78" s="894"/>
      <c r="AU78" s="894">
        <v>1</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598</v>
      </c>
      <c r="C79" s="938"/>
      <c r="D79" s="938"/>
      <c r="E79" s="938"/>
      <c r="F79" s="938"/>
      <c r="G79" s="938"/>
      <c r="H79" s="938"/>
      <c r="I79" s="938"/>
      <c r="J79" s="938"/>
      <c r="K79" s="938"/>
      <c r="L79" s="938"/>
      <c r="M79" s="938"/>
      <c r="N79" s="938"/>
      <c r="O79" s="938"/>
      <c r="P79" s="939"/>
      <c r="Q79" s="940">
        <v>107</v>
      </c>
      <c r="R79" s="894"/>
      <c r="S79" s="894"/>
      <c r="T79" s="894"/>
      <c r="U79" s="894"/>
      <c r="V79" s="894">
        <v>98</v>
      </c>
      <c r="W79" s="894"/>
      <c r="X79" s="894"/>
      <c r="Y79" s="894"/>
      <c r="Z79" s="894"/>
      <c r="AA79" s="894">
        <v>9</v>
      </c>
      <c r="AB79" s="894"/>
      <c r="AC79" s="894"/>
      <c r="AD79" s="894"/>
      <c r="AE79" s="894"/>
      <c r="AF79" s="894">
        <v>9</v>
      </c>
      <c r="AG79" s="894"/>
      <c r="AH79" s="894"/>
      <c r="AI79" s="894"/>
      <c r="AJ79" s="894"/>
      <c r="AK79" s="894" t="s">
        <v>590</v>
      </c>
      <c r="AL79" s="894"/>
      <c r="AM79" s="894"/>
      <c r="AN79" s="894"/>
      <c r="AO79" s="894"/>
      <c r="AP79" s="894" t="s">
        <v>590</v>
      </c>
      <c r="AQ79" s="894"/>
      <c r="AR79" s="894"/>
      <c r="AS79" s="894"/>
      <c r="AT79" s="894"/>
      <c r="AU79" s="894" t="s">
        <v>590</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599</v>
      </c>
      <c r="C80" s="938"/>
      <c r="D80" s="938"/>
      <c r="E80" s="938"/>
      <c r="F80" s="938"/>
      <c r="G80" s="938"/>
      <c r="H80" s="938"/>
      <c r="I80" s="938"/>
      <c r="J80" s="938"/>
      <c r="K80" s="938"/>
      <c r="L80" s="938"/>
      <c r="M80" s="938"/>
      <c r="N80" s="938"/>
      <c r="O80" s="938"/>
      <c r="P80" s="939"/>
      <c r="Q80" s="940">
        <v>266</v>
      </c>
      <c r="R80" s="894"/>
      <c r="S80" s="894"/>
      <c r="T80" s="894"/>
      <c r="U80" s="894"/>
      <c r="V80" s="894">
        <v>173</v>
      </c>
      <c r="W80" s="894"/>
      <c r="X80" s="894"/>
      <c r="Y80" s="894"/>
      <c r="Z80" s="894"/>
      <c r="AA80" s="894">
        <v>93</v>
      </c>
      <c r="AB80" s="894"/>
      <c r="AC80" s="894"/>
      <c r="AD80" s="894"/>
      <c r="AE80" s="894"/>
      <c r="AF80" s="894">
        <v>93</v>
      </c>
      <c r="AG80" s="894"/>
      <c r="AH80" s="894"/>
      <c r="AI80" s="894"/>
      <c r="AJ80" s="894"/>
      <c r="AK80" s="894" t="s">
        <v>590</v>
      </c>
      <c r="AL80" s="894"/>
      <c r="AM80" s="894"/>
      <c r="AN80" s="894"/>
      <c r="AO80" s="894"/>
      <c r="AP80" s="894" t="s">
        <v>590</v>
      </c>
      <c r="AQ80" s="894"/>
      <c r="AR80" s="894"/>
      <c r="AS80" s="894"/>
      <c r="AT80" s="894"/>
      <c r="AU80" s="894" t="s">
        <v>590</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592</v>
      </c>
      <c r="C81" s="938"/>
      <c r="D81" s="938"/>
      <c r="E81" s="938"/>
      <c r="F81" s="938"/>
      <c r="G81" s="938"/>
      <c r="H81" s="938"/>
      <c r="I81" s="938"/>
      <c r="J81" s="938"/>
      <c r="K81" s="938"/>
      <c r="L81" s="938"/>
      <c r="M81" s="938"/>
      <c r="N81" s="938"/>
      <c r="O81" s="938"/>
      <c r="P81" s="939"/>
      <c r="Q81" s="940">
        <v>231</v>
      </c>
      <c r="R81" s="894"/>
      <c r="S81" s="894"/>
      <c r="T81" s="894"/>
      <c r="U81" s="894"/>
      <c r="V81" s="894">
        <v>150</v>
      </c>
      <c r="W81" s="894"/>
      <c r="X81" s="894"/>
      <c r="Y81" s="894"/>
      <c r="Z81" s="894"/>
      <c r="AA81" s="894">
        <v>81</v>
      </c>
      <c r="AB81" s="894"/>
      <c r="AC81" s="894"/>
      <c r="AD81" s="894"/>
      <c r="AE81" s="894"/>
      <c r="AF81" s="894">
        <v>81</v>
      </c>
      <c r="AG81" s="894"/>
      <c r="AH81" s="894"/>
      <c r="AI81" s="894"/>
      <c r="AJ81" s="894"/>
      <c r="AK81" s="894" t="s">
        <v>590</v>
      </c>
      <c r="AL81" s="894"/>
      <c r="AM81" s="894"/>
      <c r="AN81" s="894"/>
      <c r="AO81" s="894"/>
      <c r="AP81" s="894" t="s">
        <v>590</v>
      </c>
      <c r="AQ81" s="894"/>
      <c r="AR81" s="894"/>
      <c r="AS81" s="894"/>
      <c r="AT81" s="894"/>
      <c r="AU81" s="894" t="s">
        <v>590</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593</v>
      </c>
      <c r="C82" s="938"/>
      <c r="D82" s="938"/>
      <c r="E82" s="938"/>
      <c r="F82" s="938"/>
      <c r="G82" s="938"/>
      <c r="H82" s="938"/>
      <c r="I82" s="938"/>
      <c r="J82" s="938"/>
      <c r="K82" s="938"/>
      <c r="L82" s="938"/>
      <c r="M82" s="938"/>
      <c r="N82" s="938"/>
      <c r="O82" s="938"/>
      <c r="P82" s="939"/>
      <c r="Q82" s="940">
        <v>35</v>
      </c>
      <c r="R82" s="894"/>
      <c r="S82" s="894"/>
      <c r="T82" s="894"/>
      <c r="U82" s="894"/>
      <c r="V82" s="894">
        <v>23</v>
      </c>
      <c r="W82" s="894"/>
      <c r="X82" s="894"/>
      <c r="Y82" s="894"/>
      <c r="Z82" s="894"/>
      <c r="AA82" s="894">
        <v>12</v>
      </c>
      <c r="AB82" s="894"/>
      <c r="AC82" s="894"/>
      <c r="AD82" s="894"/>
      <c r="AE82" s="894"/>
      <c r="AF82" s="894">
        <v>12</v>
      </c>
      <c r="AG82" s="894"/>
      <c r="AH82" s="894"/>
      <c r="AI82" s="894"/>
      <c r="AJ82" s="894"/>
      <c r="AK82" s="894" t="s">
        <v>590</v>
      </c>
      <c r="AL82" s="894"/>
      <c r="AM82" s="894"/>
      <c r="AN82" s="894"/>
      <c r="AO82" s="894"/>
      <c r="AP82" s="894" t="s">
        <v>590</v>
      </c>
      <c r="AQ82" s="894"/>
      <c r="AR82" s="894"/>
      <c r="AS82" s="894"/>
      <c r="AT82" s="894"/>
      <c r="AU82" s="894" t="s">
        <v>590</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600</v>
      </c>
      <c r="C83" s="938"/>
      <c r="D83" s="938"/>
      <c r="E83" s="938"/>
      <c r="F83" s="938"/>
      <c r="G83" s="938"/>
      <c r="H83" s="938"/>
      <c r="I83" s="938"/>
      <c r="J83" s="938"/>
      <c r="K83" s="938"/>
      <c r="L83" s="938"/>
      <c r="M83" s="938"/>
      <c r="N83" s="938"/>
      <c r="O83" s="938"/>
      <c r="P83" s="939"/>
      <c r="Q83" s="940">
        <v>239570</v>
      </c>
      <c r="R83" s="894"/>
      <c r="S83" s="894"/>
      <c r="T83" s="894"/>
      <c r="U83" s="894"/>
      <c r="V83" s="894">
        <v>244881</v>
      </c>
      <c r="W83" s="894"/>
      <c r="X83" s="894"/>
      <c r="Y83" s="894"/>
      <c r="Z83" s="894"/>
      <c r="AA83" s="894">
        <v>14688</v>
      </c>
      <c r="AB83" s="894"/>
      <c r="AC83" s="894"/>
      <c r="AD83" s="894"/>
      <c r="AE83" s="894"/>
      <c r="AF83" s="894">
        <v>14688</v>
      </c>
      <c r="AG83" s="894"/>
      <c r="AH83" s="894"/>
      <c r="AI83" s="894"/>
      <c r="AJ83" s="894"/>
      <c r="AK83" s="894" t="s">
        <v>590</v>
      </c>
      <c r="AL83" s="894"/>
      <c r="AM83" s="894"/>
      <c r="AN83" s="894"/>
      <c r="AO83" s="894"/>
      <c r="AP83" s="894" t="s">
        <v>590</v>
      </c>
      <c r="AQ83" s="894"/>
      <c r="AR83" s="894"/>
      <c r="AS83" s="894"/>
      <c r="AT83" s="894"/>
      <c r="AU83" s="894" t="s">
        <v>590</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t="s">
        <v>592</v>
      </c>
      <c r="C84" s="938"/>
      <c r="D84" s="938"/>
      <c r="E84" s="938"/>
      <c r="F84" s="938"/>
      <c r="G84" s="938"/>
      <c r="H84" s="938"/>
      <c r="I84" s="938"/>
      <c r="J84" s="938"/>
      <c r="K84" s="938"/>
      <c r="L84" s="938"/>
      <c r="M84" s="938"/>
      <c r="N84" s="938"/>
      <c r="O84" s="938"/>
      <c r="P84" s="939"/>
      <c r="Q84" s="940">
        <v>190</v>
      </c>
      <c r="R84" s="894"/>
      <c r="S84" s="894"/>
      <c r="T84" s="894"/>
      <c r="U84" s="894"/>
      <c r="V84" s="894">
        <v>186</v>
      </c>
      <c r="W84" s="894"/>
      <c r="X84" s="894"/>
      <c r="Y84" s="894"/>
      <c r="Z84" s="894"/>
      <c r="AA84" s="894">
        <v>3</v>
      </c>
      <c r="AB84" s="894"/>
      <c r="AC84" s="894"/>
      <c r="AD84" s="894"/>
      <c r="AE84" s="894"/>
      <c r="AF84" s="894">
        <v>3</v>
      </c>
      <c r="AG84" s="894"/>
      <c r="AH84" s="894"/>
      <c r="AI84" s="894"/>
      <c r="AJ84" s="894"/>
      <c r="AK84" s="894" t="s">
        <v>590</v>
      </c>
      <c r="AL84" s="894"/>
      <c r="AM84" s="894"/>
      <c r="AN84" s="894"/>
      <c r="AO84" s="894"/>
      <c r="AP84" s="894" t="s">
        <v>590</v>
      </c>
      <c r="AQ84" s="894"/>
      <c r="AR84" s="894"/>
      <c r="AS84" s="894"/>
      <c r="AT84" s="894"/>
      <c r="AU84" s="894" t="s">
        <v>590</v>
      </c>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t="s">
        <v>593</v>
      </c>
      <c r="C85" s="938"/>
      <c r="D85" s="938"/>
      <c r="E85" s="938"/>
      <c r="F85" s="938"/>
      <c r="G85" s="938"/>
      <c r="H85" s="938"/>
      <c r="I85" s="938"/>
      <c r="J85" s="938"/>
      <c r="K85" s="938"/>
      <c r="L85" s="938"/>
      <c r="M85" s="938"/>
      <c r="N85" s="938"/>
      <c r="O85" s="938"/>
      <c r="P85" s="939"/>
      <c r="Q85" s="940">
        <v>239380</v>
      </c>
      <c r="R85" s="894"/>
      <c r="S85" s="894"/>
      <c r="T85" s="894"/>
      <c r="U85" s="894"/>
      <c r="V85" s="894">
        <v>244695</v>
      </c>
      <c r="W85" s="894"/>
      <c r="X85" s="894"/>
      <c r="Y85" s="894"/>
      <c r="Z85" s="894"/>
      <c r="AA85" s="894">
        <v>14685</v>
      </c>
      <c r="AB85" s="894"/>
      <c r="AC85" s="894"/>
      <c r="AD85" s="894"/>
      <c r="AE85" s="894"/>
      <c r="AF85" s="894">
        <v>14685</v>
      </c>
      <c r="AG85" s="894"/>
      <c r="AH85" s="894"/>
      <c r="AI85" s="894"/>
      <c r="AJ85" s="894"/>
      <c r="AK85" s="894" t="s">
        <v>590</v>
      </c>
      <c r="AL85" s="894"/>
      <c r="AM85" s="894"/>
      <c r="AN85" s="894"/>
      <c r="AO85" s="894"/>
      <c r="AP85" s="894" t="s">
        <v>590</v>
      </c>
      <c r="AQ85" s="894"/>
      <c r="AR85" s="894"/>
      <c r="AS85" s="894"/>
      <c r="AT85" s="894"/>
      <c r="AU85" s="894" t="s">
        <v>590</v>
      </c>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t="s">
        <v>607</v>
      </c>
      <c r="C86" s="938"/>
      <c r="D86" s="938"/>
      <c r="E86" s="938"/>
      <c r="F86" s="938"/>
      <c r="G86" s="938"/>
      <c r="H86" s="938"/>
      <c r="I86" s="938"/>
      <c r="J86" s="938"/>
      <c r="K86" s="938"/>
      <c r="L86" s="938"/>
      <c r="M86" s="938"/>
      <c r="N86" s="938"/>
      <c r="O86" s="938"/>
      <c r="P86" s="939"/>
      <c r="Q86" s="940" t="s">
        <v>608</v>
      </c>
      <c r="R86" s="894"/>
      <c r="S86" s="894"/>
      <c r="T86" s="894"/>
      <c r="U86" s="894"/>
      <c r="V86" s="894" t="s">
        <v>608</v>
      </c>
      <c r="W86" s="894"/>
      <c r="X86" s="894"/>
      <c r="Y86" s="894"/>
      <c r="Z86" s="894"/>
      <c r="AA86" s="894" t="s">
        <v>608</v>
      </c>
      <c r="AB86" s="894"/>
      <c r="AC86" s="894"/>
      <c r="AD86" s="894"/>
      <c r="AE86" s="894"/>
      <c r="AF86" s="894" t="s">
        <v>608</v>
      </c>
      <c r="AG86" s="894"/>
      <c r="AH86" s="894"/>
      <c r="AI86" s="894"/>
      <c r="AJ86" s="894"/>
      <c r="AK86" s="894" t="s">
        <v>608</v>
      </c>
      <c r="AL86" s="894"/>
      <c r="AM86" s="894"/>
      <c r="AN86" s="894"/>
      <c r="AO86" s="894"/>
      <c r="AP86" s="894">
        <v>197</v>
      </c>
      <c r="AQ86" s="894"/>
      <c r="AR86" s="894"/>
      <c r="AS86" s="894"/>
      <c r="AT86" s="894"/>
      <c r="AU86" s="894">
        <v>27</v>
      </c>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393</v>
      </c>
      <c r="B88" s="853" t="s">
        <v>427</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f>AF68+AF71+AF74+AF77+AF78+AF79+AF80+AF83</f>
        <v>16546</v>
      </c>
      <c r="AG88" s="908"/>
      <c r="AH88" s="908"/>
      <c r="AI88" s="908"/>
      <c r="AJ88" s="908"/>
      <c r="AK88" s="905"/>
      <c r="AL88" s="905"/>
      <c r="AM88" s="905"/>
      <c r="AN88" s="905"/>
      <c r="AO88" s="905"/>
      <c r="AP88" s="908">
        <f>AP68+AP74+AP78+AP86</f>
        <v>2223</v>
      </c>
      <c r="AQ88" s="908"/>
      <c r="AR88" s="908"/>
      <c r="AS88" s="908"/>
      <c r="AT88" s="908"/>
      <c r="AU88" s="908">
        <f>AU68+AU74+AU78+AU86</f>
        <v>444</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3" t="s">
        <v>428</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53</v>
      </c>
      <c r="CS102" s="916"/>
      <c r="CT102" s="916"/>
      <c r="CU102" s="916"/>
      <c r="CV102" s="955"/>
      <c r="CW102" s="954" t="s">
        <v>609</v>
      </c>
      <c r="CX102" s="916"/>
      <c r="CY102" s="916"/>
      <c r="CZ102" s="916"/>
      <c r="DA102" s="955"/>
      <c r="DB102" s="954" t="s">
        <v>609</v>
      </c>
      <c r="DC102" s="916"/>
      <c r="DD102" s="916"/>
      <c r="DE102" s="916"/>
      <c r="DF102" s="955"/>
      <c r="DG102" s="954" t="s">
        <v>609</v>
      </c>
      <c r="DH102" s="916"/>
      <c r="DI102" s="916"/>
      <c r="DJ102" s="916"/>
      <c r="DK102" s="955"/>
      <c r="DL102" s="954" t="s">
        <v>609</v>
      </c>
      <c r="DM102" s="916"/>
      <c r="DN102" s="916"/>
      <c r="DO102" s="916"/>
      <c r="DP102" s="955"/>
      <c r="DQ102" s="954" t="s">
        <v>609</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430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435</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436</v>
      </c>
      <c r="AB109" s="957"/>
      <c r="AC109" s="957"/>
      <c r="AD109" s="957"/>
      <c r="AE109" s="958"/>
      <c r="AF109" s="956" t="s">
        <v>437</v>
      </c>
      <c r="AG109" s="957"/>
      <c r="AH109" s="957"/>
      <c r="AI109" s="957"/>
      <c r="AJ109" s="958"/>
      <c r="AK109" s="956" t="s">
        <v>308</v>
      </c>
      <c r="AL109" s="957"/>
      <c r="AM109" s="957"/>
      <c r="AN109" s="957"/>
      <c r="AO109" s="958"/>
      <c r="AP109" s="956" t="s">
        <v>438</v>
      </c>
      <c r="AQ109" s="957"/>
      <c r="AR109" s="957"/>
      <c r="AS109" s="957"/>
      <c r="AT109" s="959"/>
      <c r="AU109" s="976" t="s">
        <v>435</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436</v>
      </c>
      <c r="BR109" s="957"/>
      <c r="BS109" s="957"/>
      <c r="BT109" s="957"/>
      <c r="BU109" s="958"/>
      <c r="BV109" s="956" t="s">
        <v>437</v>
      </c>
      <c r="BW109" s="957"/>
      <c r="BX109" s="957"/>
      <c r="BY109" s="957"/>
      <c r="BZ109" s="958"/>
      <c r="CA109" s="956" t="s">
        <v>308</v>
      </c>
      <c r="CB109" s="957"/>
      <c r="CC109" s="957"/>
      <c r="CD109" s="957"/>
      <c r="CE109" s="958"/>
      <c r="CF109" s="977" t="s">
        <v>438</v>
      </c>
      <c r="CG109" s="977"/>
      <c r="CH109" s="977"/>
      <c r="CI109" s="977"/>
      <c r="CJ109" s="977"/>
      <c r="CK109" s="956" t="s">
        <v>439</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436</v>
      </c>
      <c r="DH109" s="957"/>
      <c r="DI109" s="957"/>
      <c r="DJ109" s="957"/>
      <c r="DK109" s="958"/>
      <c r="DL109" s="956" t="s">
        <v>437</v>
      </c>
      <c r="DM109" s="957"/>
      <c r="DN109" s="957"/>
      <c r="DO109" s="957"/>
      <c r="DP109" s="958"/>
      <c r="DQ109" s="956" t="s">
        <v>308</v>
      </c>
      <c r="DR109" s="957"/>
      <c r="DS109" s="957"/>
      <c r="DT109" s="957"/>
      <c r="DU109" s="958"/>
      <c r="DV109" s="956" t="s">
        <v>438</v>
      </c>
      <c r="DW109" s="957"/>
      <c r="DX109" s="957"/>
      <c r="DY109" s="957"/>
      <c r="DZ109" s="959"/>
    </row>
    <row r="110" spans="1:131" s="226" customFormat="1" ht="26.25" customHeight="1" x14ac:dyDescent="0.2">
      <c r="A110" s="960" t="s">
        <v>440</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1172794</v>
      </c>
      <c r="AB110" s="964"/>
      <c r="AC110" s="964"/>
      <c r="AD110" s="964"/>
      <c r="AE110" s="965"/>
      <c r="AF110" s="966">
        <v>1236993</v>
      </c>
      <c r="AG110" s="964"/>
      <c r="AH110" s="964"/>
      <c r="AI110" s="964"/>
      <c r="AJ110" s="965"/>
      <c r="AK110" s="966">
        <v>1355601</v>
      </c>
      <c r="AL110" s="964"/>
      <c r="AM110" s="964"/>
      <c r="AN110" s="964"/>
      <c r="AO110" s="965"/>
      <c r="AP110" s="967">
        <v>26.1</v>
      </c>
      <c r="AQ110" s="968"/>
      <c r="AR110" s="968"/>
      <c r="AS110" s="968"/>
      <c r="AT110" s="969"/>
      <c r="AU110" s="970" t="s">
        <v>74</v>
      </c>
      <c r="AV110" s="971"/>
      <c r="AW110" s="971"/>
      <c r="AX110" s="971"/>
      <c r="AY110" s="971"/>
      <c r="AZ110" s="993" t="s">
        <v>441</v>
      </c>
      <c r="BA110" s="961"/>
      <c r="BB110" s="961"/>
      <c r="BC110" s="961"/>
      <c r="BD110" s="961"/>
      <c r="BE110" s="961"/>
      <c r="BF110" s="961"/>
      <c r="BG110" s="961"/>
      <c r="BH110" s="961"/>
      <c r="BI110" s="961"/>
      <c r="BJ110" s="961"/>
      <c r="BK110" s="961"/>
      <c r="BL110" s="961"/>
      <c r="BM110" s="961"/>
      <c r="BN110" s="961"/>
      <c r="BO110" s="961"/>
      <c r="BP110" s="962"/>
      <c r="BQ110" s="994">
        <v>12499385</v>
      </c>
      <c r="BR110" s="995"/>
      <c r="BS110" s="995"/>
      <c r="BT110" s="995"/>
      <c r="BU110" s="995"/>
      <c r="BV110" s="995">
        <v>12635412</v>
      </c>
      <c r="BW110" s="995"/>
      <c r="BX110" s="995"/>
      <c r="BY110" s="995"/>
      <c r="BZ110" s="995"/>
      <c r="CA110" s="995">
        <v>12628765</v>
      </c>
      <c r="CB110" s="995"/>
      <c r="CC110" s="995"/>
      <c r="CD110" s="995"/>
      <c r="CE110" s="995"/>
      <c r="CF110" s="1008">
        <v>243.4</v>
      </c>
      <c r="CG110" s="1009"/>
      <c r="CH110" s="1009"/>
      <c r="CI110" s="1009"/>
      <c r="CJ110" s="1009"/>
      <c r="CK110" s="1010" t="s">
        <v>442</v>
      </c>
      <c r="CL110" s="1011"/>
      <c r="CM110" s="993" t="s">
        <v>443</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444</v>
      </c>
      <c r="DH110" s="995"/>
      <c r="DI110" s="995"/>
      <c r="DJ110" s="995"/>
      <c r="DK110" s="995"/>
      <c r="DL110" s="995" t="s">
        <v>176</v>
      </c>
      <c r="DM110" s="995"/>
      <c r="DN110" s="995"/>
      <c r="DO110" s="995"/>
      <c r="DP110" s="995"/>
      <c r="DQ110" s="995" t="s">
        <v>176</v>
      </c>
      <c r="DR110" s="995"/>
      <c r="DS110" s="995"/>
      <c r="DT110" s="995"/>
      <c r="DU110" s="995"/>
      <c r="DV110" s="996" t="s">
        <v>445</v>
      </c>
      <c r="DW110" s="996"/>
      <c r="DX110" s="996"/>
      <c r="DY110" s="996"/>
      <c r="DZ110" s="997"/>
    </row>
    <row r="111" spans="1:131" s="226" customFormat="1" ht="26.25" customHeight="1" x14ac:dyDescent="0.2">
      <c r="A111" s="998" t="s">
        <v>446</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447</v>
      </c>
      <c r="AB111" s="1002"/>
      <c r="AC111" s="1002"/>
      <c r="AD111" s="1002"/>
      <c r="AE111" s="1003"/>
      <c r="AF111" s="1004" t="s">
        <v>448</v>
      </c>
      <c r="AG111" s="1002"/>
      <c r="AH111" s="1002"/>
      <c r="AI111" s="1002"/>
      <c r="AJ111" s="1003"/>
      <c r="AK111" s="1004" t="s">
        <v>447</v>
      </c>
      <c r="AL111" s="1002"/>
      <c r="AM111" s="1002"/>
      <c r="AN111" s="1002"/>
      <c r="AO111" s="1003"/>
      <c r="AP111" s="1005" t="s">
        <v>445</v>
      </c>
      <c r="AQ111" s="1006"/>
      <c r="AR111" s="1006"/>
      <c r="AS111" s="1006"/>
      <c r="AT111" s="1007"/>
      <c r="AU111" s="972"/>
      <c r="AV111" s="973"/>
      <c r="AW111" s="973"/>
      <c r="AX111" s="973"/>
      <c r="AY111" s="973"/>
      <c r="AZ111" s="986" t="s">
        <v>449</v>
      </c>
      <c r="BA111" s="987"/>
      <c r="BB111" s="987"/>
      <c r="BC111" s="987"/>
      <c r="BD111" s="987"/>
      <c r="BE111" s="987"/>
      <c r="BF111" s="987"/>
      <c r="BG111" s="987"/>
      <c r="BH111" s="987"/>
      <c r="BI111" s="987"/>
      <c r="BJ111" s="987"/>
      <c r="BK111" s="987"/>
      <c r="BL111" s="987"/>
      <c r="BM111" s="987"/>
      <c r="BN111" s="987"/>
      <c r="BO111" s="987"/>
      <c r="BP111" s="988"/>
      <c r="BQ111" s="989" t="s">
        <v>450</v>
      </c>
      <c r="BR111" s="990"/>
      <c r="BS111" s="990"/>
      <c r="BT111" s="990"/>
      <c r="BU111" s="990"/>
      <c r="BV111" s="990" t="s">
        <v>447</v>
      </c>
      <c r="BW111" s="990"/>
      <c r="BX111" s="990"/>
      <c r="BY111" s="990"/>
      <c r="BZ111" s="990"/>
      <c r="CA111" s="990" t="s">
        <v>447</v>
      </c>
      <c r="CB111" s="990"/>
      <c r="CC111" s="990"/>
      <c r="CD111" s="990"/>
      <c r="CE111" s="990"/>
      <c r="CF111" s="984" t="s">
        <v>451</v>
      </c>
      <c r="CG111" s="985"/>
      <c r="CH111" s="985"/>
      <c r="CI111" s="985"/>
      <c r="CJ111" s="985"/>
      <c r="CK111" s="1012"/>
      <c r="CL111" s="1013"/>
      <c r="CM111" s="986" t="s">
        <v>452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176</v>
      </c>
      <c r="DH111" s="990"/>
      <c r="DI111" s="990"/>
      <c r="DJ111" s="990"/>
      <c r="DK111" s="990"/>
      <c r="DL111" s="990" t="s">
        <v>176</v>
      </c>
      <c r="DM111" s="990"/>
      <c r="DN111" s="990"/>
      <c r="DO111" s="990"/>
      <c r="DP111" s="990"/>
      <c r="DQ111" s="990" t="s">
        <v>448</v>
      </c>
      <c r="DR111" s="990"/>
      <c r="DS111" s="990"/>
      <c r="DT111" s="990"/>
      <c r="DU111" s="990"/>
      <c r="DV111" s="991" t="s">
        <v>447</v>
      </c>
      <c r="DW111" s="991"/>
      <c r="DX111" s="991"/>
      <c r="DY111" s="991"/>
      <c r="DZ111" s="992"/>
    </row>
    <row r="112" spans="1:131" s="226" customFormat="1" ht="26.25" customHeight="1" x14ac:dyDescent="0.2">
      <c r="A112" s="1016" t="s">
        <v>453</v>
      </c>
      <c r="B112" s="1017"/>
      <c r="C112" s="987" t="s">
        <v>454</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176</v>
      </c>
      <c r="AB112" s="1023"/>
      <c r="AC112" s="1023"/>
      <c r="AD112" s="1023"/>
      <c r="AE112" s="1024"/>
      <c r="AF112" s="1025" t="s">
        <v>176</v>
      </c>
      <c r="AG112" s="1023"/>
      <c r="AH112" s="1023"/>
      <c r="AI112" s="1023"/>
      <c r="AJ112" s="1024"/>
      <c r="AK112" s="1025" t="s">
        <v>176</v>
      </c>
      <c r="AL112" s="1023"/>
      <c r="AM112" s="1023"/>
      <c r="AN112" s="1023"/>
      <c r="AO112" s="1024"/>
      <c r="AP112" s="1026" t="s">
        <v>176</v>
      </c>
      <c r="AQ112" s="1027"/>
      <c r="AR112" s="1027"/>
      <c r="AS112" s="1027"/>
      <c r="AT112" s="1028"/>
      <c r="AU112" s="972"/>
      <c r="AV112" s="973"/>
      <c r="AW112" s="973"/>
      <c r="AX112" s="973"/>
      <c r="AY112" s="973"/>
      <c r="AZ112" s="986" t="s">
        <v>455</v>
      </c>
      <c r="BA112" s="987"/>
      <c r="BB112" s="987"/>
      <c r="BC112" s="987"/>
      <c r="BD112" s="987"/>
      <c r="BE112" s="987"/>
      <c r="BF112" s="987"/>
      <c r="BG112" s="987"/>
      <c r="BH112" s="987"/>
      <c r="BI112" s="987"/>
      <c r="BJ112" s="987"/>
      <c r="BK112" s="987"/>
      <c r="BL112" s="987"/>
      <c r="BM112" s="987"/>
      <c r="BN112" s="987"/>
      <c r="BO112" s="987"/>
      <c r="BP112" s="988"/>
      <c r="BQ112" s="989">
        <v>5267116</v>
      </c>
      <c r="BR112" s="990"/>
      <c r="BS112" s="990"/>
      <c r="BT112" s="990"/>
      <c r="BU112" s="990"/>
      <c r="BV112" s="990">
        <v>5004326</v>
      </c>
      <c r="BW112" s="990"/>
      <c r="BX112" s="990"/>
      <c r="BY112" s="990"/>
      <c r="BZ112" s="990"/>
      <c r="CA112" s="990">
        <v>4842663</v>
      </c>
      <c r="CB112" s="990"/>
      <c r="CC112" s="990"/>
      <c r="CD112" s="990"/>
      <c r="CE112" s="990"/>
      <c r="CF112" s="984">
        <v>93.3</v>
      </c>
      <c r="CG112" s="985"/>
      <c r="CH112" s="985"/>
      <c r="CI112" s="985"/>
      <c r="CJ112" s="985"/>
      <c r="CK112" s="1012"/>
      <c r="CL112" s="1013"/>
      <c r="CM112" s="986" t="s">
        <v>456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447</v>
      </c>
      <c r="DH112" s="990"/>
      <c r="DI112" s="990"/>
      <c r="DJ112" s="990"/>
      <c r="DK112" s="990"/>
      <c r="DL112" s="990" t="s">
        <v>447</v>
      </c>
      <c r="DM112" s="990"/>
      <c r="DN112" s="990"/>
      <c r="DO112" s="990"/>
      <c r="DP112" s="990"/>
      <c r="DQ112" s="990" t="s">
        <v>176</v>
      </c>
      <c r="DR112" s="990"/>
      <c r="DS112" s="990"/>
      <c r="DT112" s="990"/>
      <c r="DU112" s="990"/>
      <c r="DV112" s="991" t="s">
        <v>457</v>
      </c>
      <c r="DW112" s="991"/>
      <c r="DX112" s="991"/>
      <c r="DY112" s="991"/>
      <c r="DZ112" s="992"/>
    </row>
    <row r="113" spans="1:130" s="226" customFormat="1" ht="26.25" customHeight="1" x14ac:dyDescent="0.2">
      <c r="A113" s="1018"/>
      <c r="B113" s="1019"/>
      <c r="C113" s="987" t="s">
        <v>458</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401128</v>
      </c>
      <c r="AB113" s="1002"/>
      <c r="AC113" s="1002"/>
      <c r="AD113" s="1002"/>
      <c r="AE113" s="1003"/>
      <c r="AF113" s="1004">
        <v>394486</v>
      </c>
      <c r="AG113" s="1002"/>
      <c r="AH113" s="1002"/>
      <c r="AI113" s="1002"/>
      <c r="AJ113" s="1003"/>
      <c r="AK113" s="1004">
        <v>395816</v>
      </c>
      <c r="AL113" s="1002"/>
      <c r="AM113" s="1002"/>
      <c r="AN113" s="1002"/>
      <c r="AO113" s="1003"/>
      <c r="AP113" s="1005">
        <v>7.6</v>
      </c>
      <c r="AQ113" s="1006"/>
      <c r="AR113" s="1006"/>
      <c r="AS113" s="1006"/>
      <c r="AT113" s="1007"/>
      <c r="AU113" s="972"/>
      <c r="AV113" s="973"/>
      <c r="AW113" s="973"/>
      <c r="AX113" s="973"/>
      <c r="AY113" s="973"/>
      <c r="AZ113" s="986" t="s">
        <v>459</v>
      </c>
      <c r="BA113" s="987"/>
      <c r="BB113" s="987"/>
      <c r="BC113" s="987"/>
      <c r="BD113" s="987"/>
      <c r="BE113" s="987"/>
      <c r="BF113" s="987"/>
      <c r="BG113" s="987"/>
      <c r="BH113" s="987"/>
      <c r="BI113" s="987"/>
      <c r="BJ113" s="987"/>
      <c r="BK113" s="987"/>
      <c r="BL113" s="987"/>
      <c r="BM113" s="987"/>
      <c r="BN113" s="987"/>
      <c r="BO113" s="987"/>
      <c r="BP113" s="988"/>
      <c r="BQ113" s="989">
        <v>538502</v>
      </c>
      <c r="BR113" s="990"/>
      <c r="BS113" s="990"/>
      <c r="BT113" s="990"/>
      <c r="BU113" s="990"/>
      <c r="BV113" s="990">
        <v>484809</v>
      </c>
      <c r="BW113" s="990"/>
      <c r="BX113" s="990"/>
      <c r="BY113" s="990"/>
      <c r="BZ113" s="990"/>
      <c r="CA113" s="990">
        <v>443842</v>
      </c>
      <c r="CB113" s="990"/>
      <c r="CC113" s="990"/>
      <c r="CD113" s="990"/>
      <c r="CE113" s="990"/>
      <c r="CF113" s="984">
        <v>8.6</v>
      </c>
      <c r="CG113" s="985"/>
      <c r="CH113" s="985"/>
      <c r="CI113" s="985"/>
      <c r="CJ113" s="985"/>
      <c r="CK113" s="1012"/>
      <c r="CL113" s="1013"/>
      <c r="CM113" s="986" t="s">
        <v>460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176</v>
      </c>
      <c r="DH113" s="1023"/>
      <c r="DI113" s="1023"/>
      <c r="DJ113" s="1023"/>
      <c r="DK113" s="1024"/>
      <c r="DL113" s="1025" t="s">
        <v>447</v>
      </c>
      <c r="DM113" s="1023"/>
      <c r="DN113" s="1023"/>
      <c r="DO113" s="1023"/>
      <c r="DP113" s="1024"/>
      <c r="DQ113" s="1025" t="s">
        <v>176</v>
      </c>
      <c r="DR113" s="1023"/>
      <c r="DS113" s="1023"/>
      <c r="DT113" s="1023"/>
      <c r="DU113" s="1024"/>
      <c r="DV113" s="1026" t="s">
        <v>447</v>
      </c>
      <c r="DW113" s="1027"/>
      <c r="DX113" s="1027"/>
      <c r="DY113" s="1027"/>
      <c r="DZ113" s="1028"/>
    </row>
    <row r="114" spans="1:130" s="226" customFormat="1" ht="26.25" customHeight="1" x14ac:dyDescent="0.2">
      <c r="A114" s="1018"/>
      <c r="B114" s="1019"/>
      <c r="C114" s="987" t="s">
        <v>461</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68483</v>
      </c>
      <c r="AB114" s="1023"/>
      <c r="AC114" s="1023"/>
      <c r="AD114" s="1023"/>
      <c r="AE114" s="1024"/>
      <c r="AF114" s="1025">
        <v>64431</v>
      </c>
      <c r="AG114" s="1023"/>
      <c r="AH114" s="1023"/>
      <c r="AI114" s="1023"/>
      <c r="AJ114" s="1024"/>
      <c r="AK114" s="1025">
        <v>34519</v>
      </c>
      <c r="AL114" s="1023"/>
      <c r="AM114" s="1023"/>
      <c r="AN114" s="1023"/>
      <c r="AO114" s="1024"/>
      <c r="AP114" s="1026">
        <v>0.7</v>
      </c>
      <c r="AQ114" s="1027"/>
      <c r="AR114" s="1027"/>
      <c r="AS114" s="1027"/>
      <c r="AT114" s="1028"/>
      <c r="AU114" s="972"/>
      <c r="AV114" s="973"/>
      <c r="AW114" s="973"/>
      <c r="AX114" s="973"/>
      <c r="AY114" s="973"/>
      <c r="AZ114" s="986" t="s">
        <v>462</v>
      </c>
      <c r="BA114" s="987"/>
      <c r="BB114" s="987"/>
      <c r="BC114" s="987"/>
      <c r="BD114" s="987"/>
      <c r="BE114" s="987"/>
      <c r="BF114" s="987"/>
      <c r="BG114" s="987"/>
      <c r="BH114" s="987"/>
      <c r="BI114" s="987"/>
      <c r="BJ114" s="987"/>
      <c r="BK114" s="987"/>
      <c r="BL114" s="987"/>
      <c r="BM114" s="987"/>
      <c r="BN114" s="987"/>
      <c r="BO114" s="987"/>
      <c r="BP114" s="988"/>
      <c r="BQ114" s="989">
        <v>1911844</v>
      </c>
      <c r="BR114" s="990"/>
      <c r="BS114" s="990"/>
      <c r="BT114" s="990"/>
      <c r="BU114" s="990"/>
      <c r="BV114" s="990">
        <v>1865170</v>
      </c>
      <c r="BW114" s="990"/>
      <c r="BX114" s="990"/>
      <c r="BY114" s="990"/>
      <c r="BZ114" s="990"/>
      <c r="CA114" s="990">
        <v>1822979</v>
      </c>
      <c r="CB114" s="990"/>
      <c r="CC114" s="990"/>
      <c r="CD114" s="990"/>
      <c r="CE114" s="990"/>
      <c r="CF114" s="984">
        <v>35.1</v>
      </c>
      <c r="CG114" s="985"/>
      <c r="CH114" s="985"/>
      <c r="CI114" s="985"/>
      <c r="CJ114" s="985"/>
      <c r="CK114" s="1012"/>
      <c r="CL114" s="1013"/>
      <c r="CM114" s="986" t="s">
        <v>463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448</v>
      </c>
      <c r="DH114" s="1023"/>
      <c r="DI114" s="1023"/>
      <c r="DJ114" s="1023"/>
      <c r="DK114" s="1024"/>
      <c r="DL114" s="1025" t="s">
        <v>448</v>
      </c>
      <c r="DM114" s="1023"/>
      <c r="DN114" s="1023"/>
      <c r="DO114" s="1023"/>
      <c r="DP114" s="1024"/>
      <c r="DQ114" s="1025" t="s">
        <v>447</v>
      </c>
      <c r="DR114" s="1023"/>
      <c r="DS114" s="1023"/>
      <c r="DT114" s="1023"/>
      <c r="DU114" s="1024"/>
      <c r="DV114" s="1026" t="s">
        <v>447</v>
      </c>
      <c r="DW114" s="1027"/>
      <c r="DX114" s="1027"/>
      <c r="DY114" s="1027"/>
      <c r="DZ114" s="1028"/>
    </row>
    <row r="115" spans="1:130" s="226" customFormat="1" ht="26.25" customHeight="1" x14ac:dyDescent="0.2">
      <c r="A115" s="1018"/>
      <c r="B115" s="1019"/>
      <c r="C115" s="987" t="s">
        <v>464</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447</v>
      </c>
      <c r="AB115" s="1002"/>
      <c r="AC115" s="1002"/>
      <c r="AD115" s="1002"/>
      <c r="AE115" s="1003"/>
      <c r="AF115" s="1004" t="s">
        <v>448</v>
      </c>
      <c r="AG115" s="1002"/>
      <c r="AH115" s="1002"/>
      <c r="AI115" s="1002"/>
      <c r="AJ115" s="1003"/>
      <c r="AK115" s="1004" t="s">
        <v>176</v>
      </c>
      <c r="AL115" s="1002"/>
      <c r="AM115" s="1002"/>
      <c r="AN115" s="1002"/>
      <c r="AO115" s="1003"/>
      <c r="AP115" s="1005" t="s">
        <v>448</v>
      </c>
      <c r="AQ115" s="1006"/>
      <c r="AR115" s="1006"/>
      <c r="AS115" s="1006"/>
      <c r="AT115" s="1007"/>
      <c r="AU115" s="972"/>
      <c r="AV115" s="973"/>
      <c r="AW115" s="973"/>
      <c r="AX115" s="973"/>
      <c r="AY115" s="973"/>
      <c r="AZ115" s="986" t="s">
        <v>465</v>
      </c>
      <c r="BA115" s="987"/>
      <c r="BB115" s="987"/>
      <c r="BC115" s="987"/>
      <c r="BD115" s="987"/>
      <c r="BE115" s="987"/>
      <c r="BF115" s="987"/>
      <c r="BG115" s="987"/>
      <c r="BH115" s="987"/>
      <c r="BI115" s="987"/>
      <c r="BJ115" s="987"/>
      <c r="BK115" s="987"/>
      <c r="BL115" s="987"/>
      <c r="BM115" s="987"/>
      <c r="BN115" s="987"/>
      <c r="BO115" s="987"/>
      <c r="BP115" s="988"/>
      <c r="BQ115" s="989" t="s">
        <v>176</v>
      </c>
      <c r="BR115" s="990"/>
      <c r="BS115" s="990"/>
      <c r="BT115" s="990"/>
      <c r="BU115" s="990"/>
      <c r="BV115" s="990" t="s">
        <v>457</v>
      </c>
      <c r="BW115" s="990"/>
      <c r="BX115" s="990"/>
      <c r="BY115" s="990"/>
      <c r="BZ115" s="990"/>
      <c r="CA115" s="990" t="s">
        <v>447</v>
      </c>
      <c r="CB115" s="990"/>
      <c r="CC115" s="990"/>
      <c r="CD115" s="990"/>
      <c r="CE115" s="990"/>
      <c r="CF115" s="984" t="s">
        <v>466</v>
      </c>
      <c r="CG115" s="985"/>
      <c r="CH115" s="985"/>
      <c r="CI115" s="985"/>
      <c r="CJ115" s="985"/>
      <c r="CK115" s="1012"/>
      <c r="CL115" s="1013"/>
      <c r="CM115" s="986" t="s">
        <v>467</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447</v>
      </c>
      <c r="DH115" s="1023"/>
      <c r="DI115" s="1023"/>
      <c r="DJ115" s="1023"/>
      <c r="DK115" s="1024"/>
      <c r="DL115" s="1025" t="s">
        <v>176</v>
      </c>
      <c r="DM115" s="1023"/>
      <c r="DN115" s="1023"/>
      <c r="DO115" s="1023"/>
      <c r="DP115" s="1024"/>
      <c r="DQ115" s="1025" t="s">
        <v>447</v>
      </c>
      <c r="DR115" s="1023"/>
      <c r="DS115" s="1023"/>
      <c r="DT115" s="1023"/>
      <c r="DU115" s="1024"/>
      <c r="DV115" s="1026" t="s">
        <v>445</v>
      </c>
      <c r="DW115" s="1027"/>
      <c r="DX115" s="1027"/>
      <c r="DY115" s="1027"/>
      <c r="DZ115" s="1028"/>
    </row>
    <row r="116" spans="1:130" s="226" customFormat="1" ht="26.25" customHeight="1" x14ac:dyDescent="0.2">
      <c r="A116" s="1020"/>
      <c r="B116" s="1021"/>
      <c r="C116" s="1029" t="s">
        <v>468</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176</v>
      </c>
      <c r="AB116" s="1023"/>
      <c r="AC116" s="1023"/>
      <c r="AD116" s="1023"/>
      <c r="AE116" s="1024"/>
      <c r="AF116" s="1025" t="s">
        <v>448</v>
      </c>
      <c r="AG116" s="1023"/>
      <c r="AH116" s="1023"/>
      <c r="AI116" s="1023"/>
      <c r="AJ116" s="1024"/>
      <c r="AK116" s="1025" t="s">
        <v>447</v>
      </c>
      <c r="AL116" s="1023"/>
      <c r="AM116" s="1023"/>
      <c r="AN116" s="1023"/>
      <c r="AO116" s="1024"/>
      <c r="AP116" s="1026" t="s">
        <v>447</v>
      </c>
      <c r="AQ116" s="1027"/>
      <c r="AR116" s="1027"/>
      <c r="AS116" s="1027"/>
      <c r="AT116" s="1028"/>
      <c r="AU116" s="972"/>
      <c r="AV116" s="973"/>
      <c r="AW116" s="973"/>
      <c r="AX116" s="973"/>
      <c r="AY116" s="973"/>
      <c r="AZ116" s="1031" t="s">
        <v>469</v>
      </c>
      <c r="BA116" s="1032"/>
      <c r="BB116" s="1032"/>
      <c r="BC116" s="1032"/>
      <c r="BD116" s="1032"/>
      <c r="BE116" s="1032"/>
      <c r="BF116" s="1032"/>
      <c r="BG116" s="1032"/>
      <c r="BH116" s="1032"/>
      <c r="BI116" s="1032"/>
      <c r="BJ116" s="1032"/>
      <c r="BK116" s="1032"/>
      <c r="BL116" s="1032"/>
      <c r="BM116" s="1032"/>
      <c r="BN116" s="1032"/>
      <c r="BO116" s="1032"/>
      <c r="BP116" s="1033"/>
      <c r="BQ116" s="989" t="s">
        <v>176</v>
      </c>
      <c r="BR116" s="990"/>
      <c r="BS116" s="990"/>
      <c r="BT116" s="990"/>
      <c r="BU116" s="990"/>
      <c r="BV116" s="990" t="s">
        <v>447</v>
      </c>
      <c r="BW116" s="990"/>
      <c r="BX116" s="990"/>
      <c r="BY116" s="990"/>
      <c r="BZ116" s="990"/>
      <c r="CA116" s="990" t="s">
        <v>447</v>
      </c>
      <c r="CB116" s="990"/>
      <c r="CC116" s="990"/>
      <c r="CD116" s="990"/>
      <c r="CE116" s="990"/>
      <c r="CF116" s="984" t="s">
        <v>176</v>
      </c>
      <c r="CG116" s="985"/>
      <c r="CH116" s="985"/>
      <c r="CI116" s="985"/>
      <c r="CJ116" s="985"/>
      <c r="CK116" s="1012"/>
      <c r="CL116" s="1013"/>
      <c r="CM116" s="986" t="s">
        <v>470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457</v>
      </c>
      <c r="DH116" s="1023"/>
      <c r="DI116" s="1023"/>
      <c r="DJ116" s="1023"/>
      <c r="DK116" s="1024"/>
      <c r="DL116" s="1025" t="s">
        <v>447</v>
      </c>
      <c r="DM116" s="1023"/>
      <c r="DN116" s="1023"/>
      <c r="DO116" s="1023"/>
      <c r="DP116" s="1024"/>
      <c r="DQ116" s="1025" t="s">
        <v>447</v>
      </c>
      <c r="DR116" s="1023"/>
      <c r="DS116" s="1023"/>
      <c r="DT116" s="1023"/>
      <c r="DU116" s="1024"/>
      <c r="DV116" s="1026" t="s">
        <v>176</v>
      </c>
      <c r="DW116" s="1027"/>
      <c r="DX116" s="1027"/>
      <c r="DY116" s="1027"/>
      <c r="DZ116" s="1028"/>
    </row>
    <row r="117" spans="1:130" s="226" customFormat="1" ht="26.25" customHeight="1" x14ac:dyDescent="0.2">
      <c r="A117" s="976" t="s">
        <v>190</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471</v>
      </c>
      <c r="Z117" s="958"/>
      <c r="AA117" s="1042">
        <v>1642405</v>
      </c>
      <c r="AB117" s="1043"/>
      <c r="AC117" s="1043"/>
      <c r="AD117" s="1043"/>
      <c r="AE117" s="1044"/>
      <c r="AF117" s="1045">
        <v>1695910</v>
      </c>
      <c r="AG117" s="1043"/>
      <c r="AH117" s="1043"/>
      <c r="AI117" s="1043"/>
      <c r="AJ117" s="1044"/>
      <c r="AK117" s="1045">
        <v>1785936</v>
      </c>
      <c r="AL117" s="1043"/>
      <c r="AM117" s="1043"/>
      <c r="AN117" s="1043"/>
      <c r="AO117" s="1044"/>
      <c r="AP117" s="1046"/>
      <c r="AQ117" s="1047"/>
      <c r="AR117" s="1047"/>
      <c r="AS117" s="1047"/>
      <c r="AT117" s="1048"/>
      <c r="AU117" s="972"/>
      <c r="AV117" s="973"/>
      <c r="AW117" s="973"/>
      <c r="AX117" s="973"/>
      <c r="AY117" s="973"/>
      <c r="AZ117" s="1038" t="s">
        <v>472</v>
      </c>
      <c r="BA117" s="1039"/>
      <c r="BB117" s="1039"/>
      <c r="BC117" s="1039"/>
      <c r="BD117" s="1039"/>
      <c r="BE117" s="1039"/>
      <c r="BF117" s="1039"/>
      <c r="BG117" s="1039"/>
      <c r="BH117" s="1039"/>
      <c r="BI117" s="1039"/>
      <c r="BJ117" s="1039"/>
      <c r="BK117" s="1039"/>
      <c r="BL117" s="1039"/>
      <c r="BM117" s="1039"/>
      <c r="BN117" s="1039"/>
      <c r="BO117" s="1039"/>
      <c r="BP117" s="1040"/>
      <c r="BQ117" s="989" t="s">
        <v>466</v>
      </c>
      <c r="BR117" s="990"/>
      <c r="BS117" s="990"/>
      <c r="BT117" s="990"/>
      <c r="BU117" s="990"/>
      <c r="BV117" s="990" t="s">
        <v>447</v>
      </c>
      <c r="BW117" s="990"/>
      <c r="BX117" s="990"/>
      <c r="BY117" s="990"/>
      <c r="BZ117" s="990"/>
      <c r="CA117" s="990" t="s">
        <v>457</v>
      </c>
      <c r="CB117" s="990"/>
      <c r="CC117" s="990"/>
      <c r="CD117" s="990"/>
      <c r="CE117" s="990"/>
      <c r="CF117" s="984" t="s">
        <v>448</v>
      </c>
      <c r="CG117" s="985"/>
      <c r="CH117" s="985"/>
      <c r="CI117" s="985"/>
      <c r="CJ117" s="985"/>
      <c r="CK117" s="1012"/>
      <c r="CL117" s="1013"/>
      <c r="CM117" s="986" t="s">
        <v>473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457</v>
      </c>
      <c r="DH117" s="1023"/>
      <c r="DI117" s="1023"/>
      <c r="DJ117" s="1023"/>
      <c r="DK117" s="1024"/>
      <c r="DL117" s="1025" t="s">
        <v>450</v>
      </c>
      <c r="DM117" s="1023"/>
      <c r="DN117" s="1023"/>
      <c r="DO117" s="1023"/>
      <c r="DP117" s="1024"/>
      <c r="DQ117" s="1025" t="s">
        <v>447</v>
      </c>
      <c r="DR117" s="1023"/>
      <c r="DS117" s="1023"/>
      <c r="DT117" s="1023"/>
      <c r="DU117" s="1024"/>
      <c r="DV117" s="1026" t="s">
        <v>448</v>
      </c>
      <c r="DW117" s="1027"/>
      <c r="DX117" s="1027"/>
      <c r="DY117" s="1027"/>
      <c r="DZ117" s="1028"/>
    </row>
    <row r="118" spans="1:130" s="226" customFormat="1" ht="26.25" customHeight="1" x14ac:dyDescent="0.2">
      <c r="A118" s="976" t="s">
        <v>439</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436</v>
      </c>
      <c r="AB118" s="957"/>
      <c r="AC118" s="957"/>
      <c r="AD118" s="957"/>
      <c r="AE118" s="958"/>
      <c r="AF118" s="956" t="s">
        <v>437</v>
      </c>
      <c r="AG118" s="957"/>
      <c r="AH118" s="957"/>
      <c r="AI118" s="957"/>
      <c r="AJ118" s="958"/>
      <c r="AK118" s="956" t="s">
        <v>308</v>
      </c>
      <c r="AL118" s="957"/>
      <c r="AM118" s="957"/>
      <c r="AN118" s="957"/>
      <c r="AO118" s="958"/>
      <c r="AP118" s="1034" t="s">
        <v>438</v>
      </c>
      <c r="AQ118" s="1035"/>
      <c r="AR118" s="1035"/>
      <c r="AS118" s="1035"/>
      <c r="AT118" s="1036"/>
      <c r="AU118" s="972"/>
      <c r="AV118" s="973"/>
      <c r="AW118" s="973"/>
      <c r="AX118" s="973"/>
      <c r="AY118" s="973"/>
      <c r="AZ118" s="1037" t="s">
        <v>474</v>
      </c>
      <c r="BA118" s="1029"/>
      <c r="BB118" s="1029"/>
      <c r="BC118" s="1029"/>
      <c r="BD118" s="1029"/>
      <c r="BE118" s="1029"/>
      <c r="BF118" s="1029"/>
      <c r="BG118" s="1029"/>
      <c r="BH118" s="1029"/>
      <c r="BI118" s="1029"/>
      <c r="BJ118" s="1029"/>
      <c r="BK118" s="1029"/>
      <c r="BL118" s="1029"/>
      <c r="BM118" s="1029"/>
      <c r="BN118" s="1029"/>
      <c r="BO118" s="1029"/>
      <c r="BP118" s="1030"/>
      <c r="BQ118" s="1063" t="s">
        <v>448</v>
      </c>
      <c r="BR118" s="1064"/>
      <c r="BS118" s="1064"/>
      <c r="BT118" s="1064"/>
      <c r="BU118" s="1064"/>
      <c r="BV118" s="1064" t="s">
        <v>466</v>
      </c>
      <c r="BW118" s="1064"/>
      <c r="BX118" s="1064"/>
      <c r="BY118" s="1064"/>
      <c r="BZ118" s="1064"/>
      <c r="CA118" s="1064" t="s">
        <v>457</v>
      </c>
      <c r="CB118" s="1064"/>
      <c r="CC118" s="1064"/>
      <c r="CD118" s="1064"/>
      <c r="CE118" s="1064"/>
      <c r="CF118" s="984" t="s">
        <v>447</v>
      </c>
      <c r="CG118" s="985"/>
      <c r="CH118" s="985"/>
      <c r="CI118" s="985"/>
      <c r="CJ118" s="985"/>
      <c r="CK118" s="1012"/>
      <c r="CL118" s="1013"/>
      <c r="CM118" s="986" t="s">
        <v>475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447</v>
      </c>
      <c r="DH118" s="1023"/>
      <c r="DI118" s="1023"/>
      <c r="DJ118" s="1023"/>
      <c r="DK118" s="1024"/>
      <c r="DL118" s="1025" t="s">
        <v>447</v>
      </c>
      <c r="DM118" s="1023"/>
      <c r="DN118" s="1023"/>
      <c r="DO118" s="1023"/>
      <c r="DP118" s="1024"/>
      <c r="DQ118" s="1025" t="s">
        <v>466</v>
      </c>
      <c r="DR118" s="1023"/>
      <c r="DS118" s="1023"/>
      <c r="DT118" s="1023"/>
      <c r="DU118" s="1024"/>
      <c r="DV118" s="1026" t="s">
        <v>457</v>
      </c>
      <c r="DW118" s="1027"/>
      <c r="DX118" s="1027"/>
      <c r="DY118" s="1027"/>
      <c r="DZ118" s="1028"/>
    </row>
    <row r="119" spans="1:130" s="226" customFormat="1" ht="26.25" customHeight="1" x14ac:dyDescent="0.2">
      <c r="A119" s="1120" t="s">
        <v>442</v>
      </c>
      <c r="B119" s="1011"/>
      <c r="C119" s="993" t="s">
        <v>443</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450</v>
      </c>
      <c r="AB119" s="964"/>
      <c r="AC119" s="964"/>
      <c r="AD119" s="964"/>
      <c r="AE119" s="965"/>
      <c r="AF119" s="966" t="s">
        <v>466</v>
      </c>
      <c r="AG119" s="964"/>
      <c r="AH119" s="964"/>
      <c r="AI119" s="964"/>
      <c r="AJ119" s="965"/>
      <c r="AK119" s="966" t="s">
        <v>447</v>
      </c>
      <c r="AL119" s="964"/>
      <c r="AM119" s="964"/>
      <c r="AN119" s="964"/>
      <c r="AO119" s="965"/>
      <c r="AP119" s="967" t="s">
        <v>176</v>
      </c>
      <c r="AQ119" s="968"/>
      <c r="AR119" s="968"/>
      <c r="AS119" s="968"/>
      <c r="AT119" s="969"/>
      <c r="AU119" s="974"/>
      <c r="AV119" s="975"/>
      <c r="AW119" s="975"/>
      <c r="AX119" s="975"/>
      <c r="AY119" s="975"/>
      <c r="AZ119" s="247" t="s">
        <v>190</v>
      </c>
      <c r="BA119" s="247"/>
      <c r="BB119" s="247"/>
      <c r="BC119" s="247"/>
      <c r="BD119" s="247"/>
      <c r="BE119" s="247"/>
      <c r="BF119" s="247"/>
      <c r="BG119" s="247"/>
      <c r="BH119" s="247"/>
      <c r="BI119" s="247"/>
      <c r="BJ119" s="247"/>
      <c r="BK119" s="247"/>
      <c r="BL119" s="247"/>
      <c r="BM119" s="247"/>
      <c r="BN119" s="247"/>
      <c r="BO119" s="1041" t="s">
        <v>476</v>
      </c>
      <c r="BP119" s="1069"/>
      <c r="BQ119" s="1063">
        <v>20216847</v>
      </c>
      <c r="BR119" s="1064"/>
      <c r="BS119" s="1064"/>
      <c r="BT119" s="1064"/>
      <c r="BU119" s="1064"/>
      <c r="BV119" s="1064">
        <v>19989717</v>
      </c>
      <c r="BW119" s="1064"/>
      <c r="BX119" s="1064"/>
      <c r="BY119" s="1064"/>
      <c r="BZ119" s="1064"/>
      <c r="CA119" s="1064">
        <v>19738249</v>
      </c>
      <c r="CB119" s="1064"/>
      <c r="CC119" s="1064"/>
      <c r="CD119" s="1064"/>
      <c r="CE119" s="1064"/>
      <c r="CF119" s="1065"/>
      <c r="CG119" s="1066"/>
      <c r="CH119" s="1066"/>
      <c r="CI119" s="1066"/>
      <c r="CJ119" s="1067"/>
      <c r="CK119" s="1014"/>
      <c r="CL119" s="1015"/>
      <c r="CM119" s="1037" t="s">
        <v>477</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447</v>
      </c>
      <c r="DH119" s="1050"/>
      <c r="DI119" s="1050"/>
      <c r="DJ119" s="1050"/>
      <c r="DK119" s="1051"/>
      <c r="DL119" s="1049" t="s">
        <v>448</v>
      </c>
      <c r="DM119" s="1050"/>
      <c r="DN119" s="1050"/>
      <c r="DO119" s="1050"/>
      <c r="DP119" s="1051"/>
      <c r="DQ119" s="1049" t="s">
        <v>447</v>
      </c>
      <c r="DR119" s="1050"/>
      <c r="DS119" s="1050"/>
      <c r="DT119" s="1050"/>
      <c r="DU119" s="1051"/>
      <c r="DV119" s="1052" t="s">
        <v>448</v>
      </c>
      <c r="DW119" s="1053"/>
      <c r="DX119" s="1053"/>
      <c r="DY119" s="1053"/>
      <c r="DZ119" s="1054"/>
    </row>
    <row r="120" spans="1:130" s="226" customFormat="1" ht="26.25" customHeight="1" x14ac:dyDescent="0.2">
      <c r="A120" s="1121"/>
      <c r="B120" s="1013"/>
      <c r="C120" s="986" t="s">
        <v>452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450</v>
      </c>
      <c r="AB120" s="1023"/>
      <c r="AC120" s="1023"/>
      <c r="AD120" s="1023"/>
      <c r="AE120" s="1024"/>
      <c r="AF120" s="1025" t="s">
        <v>176</v>
      </c>
      <c r="AG120" s="1023"/>
      <c r="AH120" s="1023"/>
      <c r="AI120" s="1023"/>
      <c r="AJ120" s="1024"/>
      <c r="AK120" s="1025" t="s">
        <v>176</v>
      </c>
      <c r="AL120" s="1023"/>
      <c r="AM120" s="1023"/>
      <c r="AN120" s="1023"/>
      <c r="AO120" s="1024"/>
      <c r="AP120" s="1026" t="s">
        <v>466</v>
      </c>
      <c r="AQ120" s="1027"/>
      <c r="AR120" s="1027"/>
      <c r="AS120" s="1027"/>
      <c r="AT120" s="1028"/>
      <c r="AU120" s="1055" t="s">
        <v>478</v>
      </c>
      <c r="AV120" s="1056"/>
      <c r="AW120" s="1056"/>
      <c r="AX120" s="1056"/>
      <c r="AY120" s="1057"/>
      <c r="AZ120" s="993" t="s">
        <v>479</v>
      </c>
      <c r="BA120" s="961"/>
      <c r="BB120" s="961"/>
      <c r="BC120" s="961"/>
      <c r="BD120" s="961"/>
      <c r="BE120" s="961"/>
      <c r="BF120" s="961"/>
      <c r="BG120" s="961"/>
      <c r="BH120" s="961"/>
      <c r="BI120" s="961"/>
      <c r="BJ120" s="961"/>
      <c r="BK120" s="961"/>
      <c r="BL120" s="961"/>
      <c r="BM120" s="961"/>
      <c r="BN120" s="961"/>
      <c r="BO120" s="961"/>
      <c r="BP120" s="962"/>
      <c r="BQ120" s="994">
        <v>4598391</v>
      </c>
      <c r="BR120" s="995"/>
      <c r="BS120" s="995"/>
      <c r="BT120" s="995"/>
      <c r="BU120" s="995"/>
      <c r="BV120" s="995">
        <v>4212916</v>
      </c>
      <c r="BW120" s="995"/>
      <c r="BX120" s="995"/>
      <c r="BY120" s="995"/>
      <c r="BZ120" s="995"/>
      <c r="CA120" s="995">
        <v>4632873</v>
      </c>
      <c r="CB120" s="995"/>
      <c r="CC120" s="995"/>
      <c r="CD120" s="995"/>
      <c r="CE120" s="995"/>
      <c r="CF120" s="1008">
        <v>89.3</v>
      </c>
      <c r="CG120" s="1009"/>
      <c r="CH120" s="1009"/>
      <c r="CI120" s="1009"/>
      <c r="CJ120" s="1009"/>
      <c r="CK120" s="1070" t="s">
        <v>480</v>
      </c>
      <c r="CL120" s="1071"/>
      <c r="CM120" s="1071"/>
      <c r="CN120" s="1071"/>
      <c r="CO120" s="1072"/>
      <c r="CP120" s="1078" t="s">
        <v>481</v>
      </c>
      <c r="CQ120" s="1079"/>
      <c r="CR120" s="1079"/>
      <c r="CS120" s="1079"/>
      <c r="CT120" s="1079"/>
      <c r="CU120" s="1079"/>
      <c r="CV120" s="1079"/>
      <c r="CW120" s="1079"/>
      <c r="CX120" s="1079"/>
      <c r="CY120" s="1079"/>
      <c r="CZ120" s="1079"/>
      <c r="DA120" s="1079"/>
      <c r="DB120" s="1079"/>
      <c r="DC120" s="1079"/>
      <c r="DD120" s="1079"/>
      <c r="DE120" s="1079"/>
      <c r="DF120" s="1080"/>
      <c r="DG120" s="994">
        <v>2533735</v>
      </c>
      <c r="DH120" s="995"/>
      <c r="DI120" s="995"/>
      <c r="DJ120" s="995"/>
      <c r="DK120" s="995"/>
      <c r="DL120" s="995">
        <v>2388338</v>
      </c>
      <c r="DM120" s="995"/>
      <c r="DN120" s="995"/>
      <c r="DO120" s="995"/>
      <c r="DP120" s="995"/>
      <c r="DQ120" s="995">
        <v>2341212</v>
      </c>
      <c r="DR120" s="995"/>
      <c r="DS120" s="995"/>
      <c r="DT120" s="995"/>
      <c r="DU120" s="995"/>
      <c r="DV120" s="996">
        <v>45.1</v>
      </c>
      <c r="DW120" s="996"/>
      <c r="DX120" s="996"/>
      <c r="DY120" s="996"/>
      <c r="DZ120" s="997"/>
    </row>
    <row r="121" spans="1:130" s="226" customFormat="1" ht="26.25" customHeight="1" x14ac:dyDescent="0.2">
      <c r="A121" s="1121"/>
      <c r="B121" s="1013"/>
      <c r="C121" s="1038" t="s">
        <v>482</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176</v>
      </c>
      <c r="AB121" s="1023"/>
      <c r="AC121" s="1023"/>
      <c r="AD121" s="1023"/>
      <c r="AE121" s="1024"/>
      <c r="AF121" s="1025" t="s">
        <v>447</v>
      </c>
      <c r="AG121" s="1023"/>
      <c r="AH121" s="1023"/>
      <c r="AI121" s="1023"/>
      <c r="AJ121" s="1024"/>
      <c r="AK121" s="1025" t="s">
        <v>447</v>
      </c>
      <c r="AL121" s="1023"/>
      <c r="AM121" s="1023"/>
      <c r="AN121" s="1023"/>
      <c r="AO121" s="1024"/>
      <c r="AP121" s="1026" t="s">
        <v>466</v>
      </c>
      <c r="AQ121" s="1027"/>
      <c r="AR121" s="1027"/>
      <c r="AS121" s="1027"/>
      <c r="AT121" s="1028"/>
      <c r="AU121" s="1058"/>
      <c r="AV121" s="1059"/>
      <c r="AW121" s="1059"/>
      <c r="AX121" s="1059"/>
      <c r="AY121" s="1060"/>
      <c r="AZ121" s="986" t="s">
        <v>483</v>
      </c>
      <c r="BA121" s="987"/>
      <c r="BB121" s="987"/>
      <c r="BC121" s="987"/>
      <c r="BD121" s="987"/>
      <c r="BE121" s="987"/>
      <c r="BF121" s="987"/>
      <c r="BG121" s="987"/>
      <c r="BH121" s="987"/>
      <c r="BI121" s="987"/>
      <c r="BJ121" s="987"/>
      <c r="BK121" s="987"/>
      <c r="BL121" s="987"/>
      <c r="BM121" s="987"/>
      <c r="BN121" s="987"/>
      <c r="BO121" s="987"/>
      <c r="BP121" s="988"/>
      <c r="BQ121" s="989">
        <v>123604</v>
      </c>
      <c r="BR121" s="990"/>
      <c r="BS121" s="990"/>
      <c r="BT121" s="990"/>
      <c r="BU121" s="990"/>
      <c r="BV121" s="990">
        <v>158834</v>
      </c>
      <c r="BW121" s="990"/>
      <c r="BX121" s="990"/>
      <c r="BY121" s="990"/>
      <c r="BZ121" s="990"/>
      <c r="CA121" s="990">
        <v>144487</v>
      </c>
      <c r="CB121" s="990"/>
      <c r="CC121" s="990"/>
      <c r="CD121" s="990"/>
      <c r="CE121" s="990"/>
      <c r="CF121" s="984">
        <v>2.8</v>
      </c>
      <c r="CG121" s="985"/>
      <c r="CH121" s="985"/>
      <c r="CI121" s="985"/>
      <c r="CJ121" s="985"/>
      <c r="CK121" s="1073"/>
      <c r="CL121" s="1074"/>
      <c r="CM121" s="1074"/>
      <c r="CN121" s="1074"/>
      <c r="CO121" s="1075"/>
      <c r="CP121" s="1083" t="s">
        <v>409</v>
      </c>
      <c r="CQ121" s="1084"/>
      <c r="CR121" s="1084"/>
      <c r="CS121" s="1084"/>
      <c r="CT121" s="1084"/>
      <c r="CU121" s="1084"/>
      <c r="CV121" s="1084"/>
      <c r="CW121" s="1084"/>
      <c r="CX121" s="1084"/>
      <c r="CY121" s="1084"/>
      <c r="CZ121" s="1084"/>
      <c r="DA121" s="1084"/>
      <c r="DB121" s="1084"/>
      <c r="DC121" s="1084"/>
      <c r="DD121" s="1084"/>
      <c r="DE121" s="1084"/>
      <c r="DF121" s="1085"/>
      <c r="DG121" s="989">
        <v>1811607</v>
      </c>
      <c r="DH121" s="990"/>
      <c r="DI121" s="990"/>
      <c r="DJ121" s="990"/>
      <c r="DK121" s="990"/>
      <c r="DL121" s="990">
        <v>1711888</v>
      </c>
      <c r="DM121" s="990"/>
      <c r="DN121" s="990"/>
      <c r="DO121" s="990"/>
      <c r="DP121" s="990"/>
      <c r="DQ121" s="990">
        <v>1669956</v>
      </c>
      <c r="DR121" s="990"/>
      <c r="DS121" s="990"/>
      <c r="DT121" s="990"/>
      <c r="DU121" s="990"/>
      <c r="DV121" s="991">
        <v>32.200000000000003</v>
      </c>
      <c r="DW121" s="991"/>
      <c r="DX121" s="991"/>
      <c r="DY121" s="991"/>
      <c r="DZ121" s="992"/>
    </row>
    <row r="122" spans="1:130" s="226" customFormat="1" ht="26.25" customHeight="1" x14ac:dyDescent="0.2">
      <c r="A122" s="1121"/>
      <c r="B122" s="1013"/>
      <c r="C122" s="986" t="s">
        <v>463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450</v>
      </c>
      <c r="AB122" s="1023"/>
      <c r="AC122" s="1023"/>
      <c r="AD122" s="1023"/>
      <c r="AE122" s="1024"/>
      <c r="AF122" s="1025" t="s">
        <v>457</v>
      </c>
      <c r="AG122" s="1023"/>
      <c r="AH122" s="1023"/>
      <c r="AI122" s="1023"/>
      <c r="AJ122" s="1024"/>
      <c r="AK122" s="1025" t="s">
        <v>447</v>
      </c>
      <c r="AL122" s="1023"/>
      <c r="AM122" s="1023"/>
      <c r="AN122" s="1023"/>
      <c r="AO122" s="1024"/>
      <c r="AP122" s="1026" t="s">
        <v>466</v>
      </c>
      <c r="AQ122" s="1027"/>
      <c r="AR122" s="1027"/>
      <c r="AS122" s="1027"/>
      <c r="AT122" s="1028"/>
      <c r="AU122" s="1058"/>
      <c r="AV122" s="1059"/>
      <c r="AW122" s="1059"/>
      <c r="AX122" s="1059"/>
      <c r="AY122" s="1060"/>
      <c r="AZ122" s="1037" t="s">
        <v>484</v>
      </c>
      <c r="BA122" s="1029"/>
      <c r="BB122" s="1029"/>
      <c r="BC122" s="1029"/>
      <c r="BD122" s="1029"/>
      <c r="BE122" s="1029"/>
      <c r="BF122" s="1029"/>
      <c r="BG122" s="1029"/>
      <c r="BH122" s="1029"/>
      <c r="BI122" s="1029"/>
      <c r="BJ122" s="1029"/>
      <c r="BK122" s="1029"/>
      <c r="BL122" s="1029"/>
      <c r="BM122" s="1029"/>
      <c r="BN122" s="1029"/>
      <c r="BO122" s="1029"/>
      <c r="BP122" s="1030"/>
      <c r="BQ122" s="1063">
        <v>12357588</v>
      </c>
      <c r="BR122" s="1064"/>
      <c r="BS122" s="1064"/>
      <c r="BT122" s="1064"/>
      <c r="BU122" s="1064"/>
      <c r="BV122" s="1064">
        <v>12219360</v>
      </c>
      <c r="BW122" s="1064"/>
      <c r="BX122" s="1064"/>
      <c r="BY122" s="1064"/>
      <c r="BZ122" s="1064"/>
      <c r="CA122" s="1064">
        <v>12108042</v>
      </c>
      <c r="CB122" s="1064"/>
      <c r="CC122" s="1064"/>
      <c r="CD122" s="1064"/>
      <c r="CE122" s="1064"/>
      <c r="CF122" s="1081">
        <v>233.3</v>
      </c>
      <c r="CG122" s="1082"/>
      <c r="CH122" s="1082"/>
      <c r="CI122" s="1082"/>
      <c r="CJ122" s="1082"/>
      <c r="CK122" s="1073"/>
      <c r="CL122" s="1074"/>
      <c r="CM122" s="1074"/>
      <c r="CN122" s="1074"/>
      <c r="CO122" s="1075"/>
      <c r="CP122" s="1083" t="s">
        <v>485</v>
      </c>
      <c r="CQ122" s="1084"/>
      <c r="CR122" s="1084"/>
      <c r="CS122" s="1084"/>
      <c r="CT122" s="1084"/>
      <c r="CU122" s="1084"/>
      <c r="CV122" s="1084"/>
      <c r="CW122" s="1084"/>
      <c r="CX122" s="1084"/>
      <c r="CY122" s="1084"/>
      <c r="CZ122" s="1084"/>
      <c r="DA122" s="1084"/>
      <c r="DB122" s="1084"/>
      <c r="DC122" s="1084"/>
      <c r="DD122" s="1084"/>
      <c r="DE122" s="1084"/>
      <c r="DF122" s="1085"/>
      <c r="DG122" s="989">
        <v>747644</v>
      </c>
      <c r="DH122" s="990"/>
      <c r="DI122" s="990"/>
      <c r="DJ122" s="990"/>
      <c r="DK122" s="990"/>
      <c r="DL122" s="990">
        <v>731902</v>
      </c>
      <c r="DM122" s="990"/>
      <c r="DN122" s="990"/>
      <c r="DO122" s="990"/>
      <c r="DP122" s="990"/>
      <c r="DQ122" s="990">
        <v>664293</v>
      </c>
      <c r="DR122" s="990"/>
      <c r="DS122" s="990"/>
      <c r="DT122" s="990"/>
      <c r="DU122" s="990"/>
      <c r="DV122" s="991">
        <v>12.8</v>
      </c>
      <c r="DW122" s="991"/>
      <c r="DX122" s="991"/>
      <c r="DY122" s="991"/>
      <c r="DZ122" s="992"/>
    </row>
    <row r="123" spans="1:130" s="226" customFormat="1" ht="26.25" customHeight="1" x14ac:dyDescent="0.2">
      <c r="A123" s="1121"/>
      <c r="B123" s="1013"/>
      <c r="C123" s="986" t="s">
        <v>470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466</v>
      </c>
      <c r="AB123" s="1023"/>
      <c r="AC123" s="1023"/>
      <c r="AD123" s="1023"/>
      <c r="AE123" s="1024"/>
      <c r="AF123" s="1025" t="s">
        <v>466</v>
      </c>
      <c r="AG123" s="1023"/>
      <c r="AH123" s="1023"/>
      <c r="AI123" s="1023"/>
      <c r="AJ123" s="1024"/>
      <c r="AK123" s="1025" t="s">
        <v>176</v>
      </c>
      <c r="AL123" s="1023"/>
      <c r="AM123" s="1023"/>
      <c r="AN123" s="1023"/>
      <c r="AO123" s="1024"/>
      <c r="AP123" s="1026" t="s">
        <v>457</v>
      </c>
      <c r="AQ123" s="1027"/>
      <c r="AR123" s="1027"/>
      <c r="AS123" s="1027"/>
      <c r="AT123" s="1028"/>
      <c r="AU123" s="1061"/>
      <c r="AV123" s="1062"/>
      <c r="AW123" s="1062"/>
      <c r="AX123" s="1062"/>
      <c r="AY123" s="1062"/>
      <c r="AZ123" s="247" t="s">
        <v>190</v>
      </c>
      <c r="BA123" s="247"/>
      <c r="BB123" s="247"/>
      <c r="BC123" s="247"/>
      <c r="BD123" s="247"/>
      <c r="BE123" s="247"/>
      <c r="BF123" s="247"/>
      <c r="BG123" s="247"/>
      <c r="BH123" s="247"/>
      <c r="BI123" s="247"/>
      <c r="BJ123" s="247"/>
      <c r="BK123" s="247"/>
      <c r="BL123" s="247"/>
      <c r="BM123" s="247"/>
      <c r="BN123" s="247"/>
      <c r="BO123" s="1041" t="s">
        <v>486</v>
      </c>
      <c r="BP123" s="1069"/>
      <c r="BQ123" s="1127">
        <v>17079583</v>
      </c>
      <c r="BR123" s="1128"/>
      <c r="BS123" s="1128"/>
      <c r="BT123" s="1128"/>
      <c r="BU123" s="1128"/>
      <c r="BV123" s="1128">
        <v>16591110</v>
      </c>
      <c r="BW123" s="1128"/>
      <c r="BX123" s="1128"/>
      <c r="BY123" s="1128"/>
      <c r="BZ123" s="1128"/>
      <c r="CA123" s="1128">
        <v>16885402</v>
      </c>
      <c r="CB123" s="1128"/>
      <c r="CC123" s="1128"/>
      <c r="CD123" s="1128"/>
      <c r="CE123" s="1128"/>
      <c r="CF123" s="1065"/>
      <c r="CG123" s="1066"/>
      <c r="CH123" s="1066"/>
      <c r="CI123" s="1066"/>
      <c r="CJ123" s="1067"/>
      <c r="CK123" s="1073"/>
      <c r="CL123" s="1074"/>
      <c r="CM123" s="1074"/>
      <c r="CN123" s="1074"/>
      <c r="CO123" s="1075"/>
      <c r="CP123" s="1083" t="s">
        <v>487</v>
      </c>
      <c r="CQ123" s="1084"/>
      <c r="CR123" s="1084"/>
      <c r="CS123" s="1084"/>
      <c r="CT123" s="1084"/>
      <c r="CU123" s="1084"/>
      <c r="CV123" s="1084"/>
      <c r="CW123" s="1084"/>
      <c r="CX123" s="1084"/>
      <c r="CY123" s="1084"/>
      <c r="CZ123" s="1084"/>
      <c r="DA123" s="1084"/>
      <c r="DB123" s="1084"/>
      <c r="DC123" s="1084"/>
      <c r="DD123" s="1084"/>
      <c r="DE123" s="1084"/>
      <c r="DF123" s="1085"/>
      <c r="DG123" s="1022" t="s">
        <v>466</v>
      </c>
      <c r="DH123" s="1023"/>
      <c r="DI123" s="1023"/>
      <c r="DJ123" s="1023"/>
      <c r="DK123" s="1024"/>
      <c r="DL123" s="1025" t="s">
        <v>466</v>
      </c>
      <c r="DM123" s="1023"/>
      <c r="DN123" s="1023"/>
      <c r="DO123" s="1023"/>
      <c r="DP123" s="1024"/>
      <c r="DQ123" s="1025">
        <v>167202</v>
      </c>
      <c r="DR123" s="1023"/>
      <c r="DS123" s="1023"/>
      <c r="DT123" s="1023"/>
      <c r="DU123" s="1024"/>
      <c r="DV123" s="1026">
        <v>3.2</v>
      </c>
      <c r="DW123" s="1027"/>
      <c r="DX123" s="1027"/>
      <c r="DY123" s="1027"/>
      <c r="DZ123" s="1028"/>
    </row>
    <row r="124" spans="1:130" s="226" customFormat="1" ht="26.25" customHeight="1" thickBot="1" x14ac:dyDescent="0.25">
      <c r="A124" s="1121"/>
      <c r="B124" s="1013"/>
      <c r="C124" s="986" t="s">
        <v>473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176</v>
      </c>
      <c r="AB124" s="1023"/>
      <c r="AC124" s="1023"/>
      <c r="AD124" s="1023"/>
      <c r="AE124" s="1024"/>
      <c r="AF124" s="1025" t="s">
        <v>447</v>
      </c>
      <c r="AG124" s="1023"/>
      <c r="AH124" s="1023"/>
      <c r="AI124" s="1023"/>
      <c r="AJ124" s="1024"/>
      <c r="AK124" s="1025" t="s">
        <v>466</v>
      </c>
      <c r="AL124" s="1023"/>
      <c r="AM124" s="1023"/>
      <c r="AN124" s="1023"/>
      <c r="AO124" s="1024"/>
      <c r="AP124" s="1026" t="s">
        <v>466</v>
      </c>
      <c r="AQ124" s="1027"/>
      <c r="AR124" s="1027"/>
      <c r="AS124" s="1027"/>
      <c r="AT124" s="1028"/>
      <c r="AU124" s="1123" t="s">
        <v>488</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66.900000000000006</v>
      </c>
      <c r="BR124" s="1091"/>
      <c r="BS124" s="1091"/>
      <c r="BT124" s="1091"/>
      <c r="BU124" s="1091"/>
      <c r="BV124" s="1091">
        <v>69.5</v>
      </c>
      <c r="BW124" s="1091"/>
      <c r="BX124" s="1091"/>
      <c r="BY124" s="1091"/>
      <c r="BZ124" s="1091"/>
      <c r="CA124" s="1091">
        <v>54.9</v>
      </c>
      <c r="CB124" s="1091"/>
      <c r="CC124" s="1091"/>
      <c r="CD124" s="1091"/>
      <c r="CE124" s="1091"/>
      <c r="CF124" s="1092"/>
      <c r="CG124" s="1093"/>
      <c r="CH124" s="1093"/>
      <c r="CI124" s="1093"/>
      <c r="CJ124" s="1094"/>
      <c r="CK124" s="1076"/>
      <c r="CL124" s="1076"/>
      <c r="CM124" s="1076"/>
      <c r="CN124" s="1076"/>
      <c r="CO124" s="1077"/>
      <c r="CP124" s="1083" t="s">
        <v>489</v>
      </c>
      <c r="CQ124" s="1084"/>
      <c r="CR124" s="1084"/>
      <c r="CS124" s="1084"/>
      <c r="CT124" s="1084"/>
      <c r="CU124" s="1084"/>
      <c r="CV124" s="1084"/>
      <c r="CW124" s="1084"/>
      <c r="CX124" s="1084"/>
      <c r="CY124" s="1084"/>
      <c r="CZ124" s="1084"/>
      <c r="DA124" s="1084"/>
      <c r="DB124" s="1084"/>
      <c r="DC124" s="1084"/>
      <c r="DD124" s="1084"/>
      <c r="DE124" s="1084"/>
      <c r="DF124" s="1085"/>
      <c r="DG124" s="1068">
        <v>174130</v>
      </c>
      <c r="DH124" s="1050"/>
      <c r="DI124" s="1050"/>
      <c r="DJ124" s="1050"/>
      <c r="DK124" s="1051"/>
      <c r="DL124" s="1049">
        <v>172198</v>
      </c>
      <c r="DM124" s="1050"/>
      <c r="DN124" s="1050"/>
      <c r="DO124" s="1050"/>
      <c r="DP124" s="1051"/>
      <c r="DQ124" s="1049" t="s">
        <v>447</v>
      </c>
      <c r="DR124" s="1050"/>
      <c r="DS124" s="1050"/>
      <c r="DT124" s="1050"/>
      <c r="DU124" s="1051"/>
      <c r="DV124" s="1052" t="s">
        <v>457</v>
      </c>
      <c r="DW124" s="1053"/>
      <c r="DX124" s="1053"/>
      <c r="DY124" s="1053"/>
      <c r="DZ124" s="1054"/>
    </row>
    <row r="125" spans="1:130" s="226" customFormat="1" ht="26.25" customHeight="1" x14ac:dyDescent="0.2">
      <c r="A125" s="1121"/>
      <c r="B125" s="1013"/>
      <c r="C125" s="986" t="s">
        <v>475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457</v>
      </c>
      <c r="AB125" s="1023"/>
      <c r="AC125" s="1023"/>
      <c r="AD125" s="1023"/>
      <c r="AE125" s="1024"/>
      <c r="AF125" s="1025" t="s">
        <v>447</v>
      </c>
      <c r="AG125" s="1023"/>
      <c r="AH125" s="1023"/>
      <c r="AI125" s="1023"/>
      <c r="AJ125" s="1024"/>
      <c r="AK125" s="1025" t="s">
        <v>457</v>
      </c>
      <c r="AL125" s="1023"/>
      <c r="AM125" s="1023"/>
      <c r="AN125" s="1023"/>
      <c r="AO125" s="1024"/>
      <c r="AP125" s="1026" t="s">
        <v>176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490</v>
      </c>
      <c r="CL125" s="1071"/>
      <c r="CM125" s="1071"/>
      <c r="CN125" s="1071"/>
      <c r="CO125" s="1072"/>
      <c r="CP125" s="993" t="s">
        <v>491</v>
      </c>
      <c r="CQ125" s="961"/>
      <c r="CR125" s="961"/>
      <c r="CS125" s="961"/>
      <c r="CT125" s="961"/>
      <c r="CU125" s="961"/>
      <c r="CV125" s="961"/>
      <c r="CW125" s="961"/>
      <c r="CX125" s="961"/>
      <c r="CY125" s="961"/>
      <c r="CZ125" s="961"/>
      <c r="DA125" s="961"/>
      <c r="DB125" s="961"/>
      <c r="DC125" s="961"/>
      <c r="DD125" s="961"/>
      <c r="DE125" s="961"/>
      <c r="DF125" s="962"/>
      <c r="DG125" s="994" t="s">
        <v>457</v>
      </c>
      <c r="DH125" s="995"/>
      <c r="DI125" s="995"/>
      <c r="DJ125" s="995"/>
      <c r="DK125" s="995"/>
      <c r="DL125" s="995" t="s">
        <v>457</v>
      </c>
      <c r="DM125" s="995"/>
      <c r="DN125" s="995"/>
      <c r="DO125" s="995"/>
      <c r="DP125" s="995"/>
      <c r="DQ125" s="995" t="s">
        <v>450</v>
      </c>
      <c r="DR125" s="995"/>
      <c r="DS125" s="995"/>
      <c r="DT125" s="995"/>
      <c r="DU125" s="995"/>
      <c r="DV125" s="996" t="s">
        <v>176</v>
      </c>
      <c r="DW125" s="996"/>
      <c r="DX125" s="996"/>
      <c r="DY125" s="996"/>
      <c r="DZ125" s="997"/>
    </row>
    <row r="126" spans="1:130" s="226" customFormat="1" ht="26.25" customHeight="1" thickBot="1" x14ac:dyDescent="0.25">
      <c r="A126" s="1121"/>
      <c r="B126" s="1013"/>
      <c r="C126" s="986" t="s">
        <v>477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447</v>
      </c>
      <c r="AB126" s="1023"/>
      <c r="AC126" s="1023"/>
      <c r="AD126" s="1023"/>
      <c r="AE126" s="1024"/>
      <c r="AF126" s="1025" t="s">
        <v>457</v>
      </c>
      <c r="AG126" s="1023"/>
      <c r="AH126" s="1023"/>
      <c r="AI126" s="1023"/>
      <c r="AJ126" s="1024"/>
      <c r="AK126" s="1025" t="s">
        <v>176</v>
      </c>
      <c r="AL126" s="1023"/>
      <c r="AM126" s="1023"/>
      <c r="AN126" s="1023"/>
      <c r="AO126" s="1024"/>
      <c r="AP126" s="1026" t="s">
        <v>451</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492</v>
      </c>
      <c r="CQ126" s="987"/>
      <c r="CR126" s="987"/>
      <c r="CS126" s="987"/>
      <c r="CT126" s="987"/>
      <c r="CU126" s="987"/>
      <c r="CV126" s="987"/>
      <c r="CW126" s="987"/>
      <c r="CX126" s="987"/>
      <c r="CY126" s="987"/>
      <c r="CZ126" s="987"/>
      <c r="DA126" s="987"/>
      <c r="DB126" s="987"/>
      <c r="DC126" s="987"/>
      <c r="DD126" s="987"/>
      <c r="DE126" s="987"/>
      <c r="DF126" s="988"/>
      <c r="DG126" s="989" t="s">
        <v>176</v>
      </c>
      <c r="DH126" s="990"/>
      <c r="DI126" s="990"/>
      <c r="DJ126" s="990"/>
      <c r="DK126" s="990"/>
      <c r="DL126" s="990" t="s">
        <v>176</v>
      </c>
      <c r="DM126" s="990"/>
      <c r="DN126" s="990"/>
      <c r="DO126" s="990"/>
      <c r="DP126" s="990"/>
      <c r="DQ126" s="990" t="s">
        <v>457</v>
      </c>
      <c r="DR126" s="990"/>
      <c r="DS126" s="990"/>
      <c r="DT126" s="990"/>
      <c r="DU126" s="990"/>
      <c r="DV126" s="991" t="s">
        <v>457</v>
      </c>
      <c r="DW126" s="991"/>
      <c r="DX126" s="991"/>
      <c r="DY126" s="991"/>
      <c r="DZ126" s="992"/>
    </row>
    <row r="127" spans="1:130" s="226" customFormat="1" ht="26.25" customHeight="1" x14ac:dyDescent="0.2">
      <c r="A127" s="1122"/>
      <c r="B127" s="1015"/>
      <c r="C127" s="1037" t="s">
        <v>493</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457</v>
      </c>
      <c r="AB127" s="1023"/>
      <c r="AC127" s="1023"/>
      <c r="AD127" s="1023"/>
      <c r="AE127" s="1024"/>
      <c r="AF127" s="1025" t="s">
        <v>447</v>
      </c>
      <c r="AG127" s="1023"/>
      <c r="AH127" s="1023"/>
      <c r="AI127" s="1023"/>
      <c r="AJ127" s="1024"/>
      <c r="AK127" s="1025" t="s">
        <v>450</v>
      </c>
      <c r="AL127" s="1023"/>
      <c r="AM127" s="1023"/>
      <c r="AN127" s="1023"/>
      <c r="AO127" s="1024"/>
      <c r="AP127" s="1026" t="s">
        <v>447</v>
      </c>
      <c r="AQ127" s="1027"/>
      <c r="AR127" s="1027"/>
      <c r="AS127" s="1027"/>
      <c r="AT127" s="1028"/>
      <c r="AU127" s="228"/>
      <c r="AV127" s="228"/>
      <c r="AW127" s="228"/>
      <c r="AX127" s="1095" t="s">
        <v>494</v>
      </c>
      <c r="AY127" s="1096"/>
      <c r="AZ127" s="1096"/>
      <c r="BA127" s="1096"/>
      <c r="BB127" s="1096"/>
      <c r="BC127" s="1096"/>
      <c r="BD127" s="1096"/>
      <c r="BE127" s="1097"/>
      <c r="BF127" s="1098" t="s">
        <v>495</v>
      </c>
      <c r="BG127" s="1096"/>
      <c r="BH127" s="1096"/>
      <c r="BI127" s="1096"/>
      <c r="BJ127" s="1096"/>
      <c r="BK127" s="1096"/>
      <c r="BL127" s="1097"/>
      <c r="BM127" s="1098" t="s">
        <v>496</v>
      </c>
      <c r="BN127" s="1096"/>
      <c r="BO127" s="1096"/>
      <c r="BP127" s="1096"/>
      <c r="BQ127" s="1096"/>
      <c r="BR127" s="1096"/>
      <c r="BS127" s="1097"/>
      <c r="BT127" s="1098" t="s">
        <v>497</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498</v>
      </c>
      <c r="CQ127" s="987"/>
      <c r="CR127" s="987"/>
      <c r="CS127" s="987"/>
      <c r="CT127" s="987"/>
      <c r="CU127" s="987"/>
      <c r="CV127" s="987"/>
      <c r="CW127" s="987"/>
      <c r="CX127" s="987"/>
      <c r="CY127" s="987"/>
      <c r="CZ127" s="987"/>
      <c r="DA127" s="987"/>
      <c r="DB127" s="987"/>
      <c r="DC127" s="987"/>
      <c r="DD127" s="987"/>
      <c r="DE127" s="987"/>
      <c r="DF127" s="988"/>
      <c r="DG127" s="989" t="s">
        <v>450</v>
      </c>
      <c r="DH127" s="990"/>
      <c r="DI127" s="990"/>
      <c r="DJ127" s="990"/>
      <c r="DK127" s="990"/>
      <c r="DL127" s="990" t="s">
        <v>448</v>
      </c>
      <c r="DM127" s="990"/>
      <c r="DN127" s="990"/>
      <c r="DO127" s="990"/>
      <c r="DP127" s="990"/>
      <c r="DQ127" s="990" t="s">
        <v>176</v>
      </c>
      <c r="DR127" s="990"/>
      <c r="DS127" s="990"/>
      <c r="DT127" s="990"/>
      <c r="DU127" s="990"/>
      <c r="DV127" s="991" t="s">
        <v>447</v>
      </c>
      <c r="DW127" s="991"/>
      <c r="DX127" s="991"/>
      <c r="DY127" s="991"/>
      <c r="DZ127" s="992"/>
    </row>
    <row r="128" spans="1:130" s="226" customFormat="1" ht="26.25" customHeight="1" thickBot="1" x14ac:dyDescent="0.25">
      <c r="A128" s="1105" t="s">
        <v>499</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500</v>
      </c>
      <c r="X128" s="1107"/>
      <c r="Y128" s="1107"/>
      <c r="Z128" s="1108"/>
      <c r="AA128" s="1109">
        <v>18521</v>
      </c>
      <c r="AB128" s="1110"/>
      <c r="AC128" s="1110"/>
      <c r="AD128" s="1110"/>
      <c r="AE128" s="1111"/>
      <c r="AF128" s="1112">
        <v>17798</v>
      </c>
      <c r="AG128" s="1110"/>
      <c r="AH128" s="1110"/>
      <c r="AI128" s="1110"/>
      <c r="AJ128" s="1111"/>
      <c r="AK128" s="1112">
        <v>15698</v>
      </c>
      <c r="AL128" s="1110"/>
      <c r="AM128" s="1110"/>
      <c r="AN128" s="1110"/>
      <c r="AO128" s="1111"/>
      <c r="AP128" s="1113"/>
      <c r="AQ128" s="1114"/>
      <c r="AR128" s="1114"/>
      <c r="AS128" s="1114"/>
      <c r="AT128" s="1115"/>
      <c r="AU128" s="228"/>
      <c r="AV128" s="228"/>
      <c r="AW128" s="228"/>
      <c r="AX128" s="960" t="s">
        <v>501</v>
      </c>
      <c r="AY128" s="961"/>
      <c r="AZ128" s="961"/>
      <c r="BA128" s="961"/>
      <c r="BB128" s="961"/>
      <c r="BC128" s="961"/>
      <c r="BD128" s="961"/>
      <c r="BE128" s="962"/>
      <c r="BF128" s="1116" t="s">
        <v>447</v>
      </c>
      <c r="BG128" s="1117"/>
      <c r="BH128" s="1117"/>
      <c r="BI128" s="1117"/>
      <c r="BJ128" s="1117"/>
      <c r="BK128" s="1117"/>
      <c r="BL128" s="1118"/>
      <c r="BM128" s="1116">
        <v>14.27</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502</v>
      </c>
      <c r="CQ128" s="790"/>
      <c r="CR128" s="790"/>
      <c r="CS128" s="790"/>
      <c r="CT128" s="790"/>
      <c r="CU128" s="790"/>
      <c r="CV128" s="790"/>
      <c r="CW128" s="790"/>
      <c r="CX128" s="790"/>
      <c r="CY128" s="790"/>
      <c r="CZ128" s="790"/>
      <c r="DA128" s="790"/>
      <c r="DB128" s="790"/>
      <c r="DC128" s="790"/>
      <c r="DD128" s="790"/>
      <c r="DE128" s="790"/>
      <c r="DF128" s="1100"/>
      <c r="DG128" s="1101" t="s">
        <v>176</v>
      </c>
      <c r="DH128" s="1102"/>
      <c r="DI128" s="1102"/>
      <c r="DJ128" s="1102"/>
      <c r="DK128" s="1102"/>
      <c r="DL128" s="1102" t="s">
        <v>447</v>
      </c>
      <c r="DM128" s="1102"/>
      <c r="DN128" s="1102"/>
      <c r="DO128" s="1102"/>
      <c r="DP128" s="1102"/>
      <c r="DQ128" s="1102" t="s">
        <v>448</v>
      </c>
      <c r="DR128" s="1102"/>
      <c r="DS128" s="1102"/>
      <c r="DT128" s="1102"/>
      <c r="DU128" s="1102"/>
      <c r="DV128" s="1103" t="s">
        <v>447</v>
      </c>
      <c r="DW128" s="1103"/>
      <c r="DX128" s="1103"/>
      <c r="DY128" s="1103"/>
      <c r="DZ128" s="1104"/>
    </row>
    <row r="129" spans="1:131" s="226" customFormat="1" ht="26.25" customHeight="1" x14ac:dyDescent="0.2">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503</v>
      </c>
      <c r="X129" s="1135"/>
      <c r="Y129" s="1135"/>
      <c r="Z129" s="1136"/>
      <c r="AA129" s="1022">
        <v>5814527</v>
      </c>
      <c r="AB129" s="1023"/>
      <c r="AC129" s="1023"/>
      <c r="AD129" s="1023"/>
      <c r="AE129" s="1024"/>
      <c r="AF129" s="1025">
        <v>6044387</v>
      </c>
      <c r="AG129" s="1023"/>
      <c r="AH129" s="1023"/>
      <c r="AI129" s="1023"/>
      <c r="AJ129" s="1024"/>
      <c r="AK129" s="1025">
        <v>6399817</v>
      </c>
      <c r="AL129" s="1023"/>
      <c r="AM129" s="1023"/>
      <c r="AN129" s="1023"/>
      <c r="AO129" s="1024"/>
      <c r="AP129" s="1137"/>
      <c r="AQ129" s="1138"/>
      <c r="AR129" s="1138"/>
      <c r="AS129" s="1138"/>
      <c r="AT129" s="1139"/>
      <c r="AU129" s="229"/>
      <c r="AV129" s="229"/>
      <c r="AW129" s="229"/>
      <c r="AX129" s="1129" t="s">
        <v>504</v>
      </c>
      <c r="AY129" s="987"/>
      <c r="AZ129" s="987"/>
      <c r="BA129" s="987"/>
      <c r="BB129" s="987"/>
      <c r="BC129" s="987"/>
      <c r="BD129" s="987"/>
      <c r="BE129" s="988"/>
      <c r="BF129" s="1130" t="s">
        <v>447</v>
      </c>
      <c r="BG129" s="1131"/>
      <c r="BH129" s="1131"/>
      <c r="BI129" s="1131"/>
      <c r="BJ129" s="1131"/>
      <c r="BK129" s="1131"/>
      <c r="BL129" s="1132"/>
      <c r="BM129" s="1130">
        <v>19.27</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505</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506</v>
      </c>
      <c r="X130" s="1135"/>
      <c r="Y130" s="1135"/>
      <c r="Z130" s="1136"/>
      <c r="AA130" s="1022">
        <v>1130190</v>
      </c>
      <c r="AB130" s="1023"/>
      <c r="AC130" s="1023"/>
      <c r="AD130" s="1023"/>
      <c r="AE130" s="1024"/>
      <c r="AF130" s="1025">
        <v>1155590</v>
      </c>
      <c r="AG130" s="1023"/>
      <c r="AH130" s="1023"/>
      <c r="AI130" s="1023"/>
      <c r="AJ130" s="1024"/>
      <c r="AK130" s="1025">
        <v>1210481</v>
      </c>
      <c r="AL130" s="1023"/>
      <c r="AM130" s="1023"/>
      <c r="AN130" s="1023"/>
      <c r="AO130" s="1024"/>
      <c r="AP130" s="1137"/>
      <c r="AQ130" s="1138"/>
      <c r="AR130" s="1138"/>
      <c r="AS130" s="1138"/>
      <c r="AT130" s="1139"/>
      <c r="AU130" s="229"/>
      <c r="AV130" s="229"/>
      <c r="AW130" s="229"/>
      <c r="AX130" s="1129" t="s">
        <v>507</v>
      </c>
      <c r="AY130" s="987"/>
      <c r="AZ130" s="987"/>
      <c r="BA130" s="987"/>
      <c r="BB130" s="987"/>
      <c r="BC130" s="987"/>
      <c r="BD130" s="987"/>
      <c r="BE130" s="988"/>
      <c r="BF130" s="1165">
        <v>10.6</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508</v>
      </c>
      <c r="X131" s="1172"/>
      <c r="Y131" s="1172"/>
      <c r="Z131" s="1173"/>
      <c r="AA131" s="1068">
        <v>4684337</v>
      </c>
      <c r="AB131" s="1050"/>
      <c r="AC131" s="1050"/>
      <c r="AD131" s="1050"/>
      <c r="AE131" s="1051"/>
      <c r="AF131" s="1049">
        <v>4888797</v>
      </c>
      <c r="AG131" s="1050"/>
      <c r="AH131" s="1050"/>
      <c r="AI131" s="1050"/>
      <c r="AJ131" s="1051"/>
      <c r="AK131" s="1049">
        <v>5189336</v>
      </c>
      <c r="AL131" s="1050"/>
      <c r="AM131" s="1050"/>
      <c r="AN131" s="1050"/>
      <c r="AO131" s="1051"/>
      <c r="AP131" s="1174"/>
      <c r="AQ131" s="1175"/>
      <c r="AR131" s="1175"/>
      <c r="AS131" s="1175"/>
      <c r="AT131" s="1176"/>
      <c r="AU131" s="229"/>
      <c r="AV131" s="229"/>
      <c r="AW131" s="229"/>
      <c r="AX131" s="1147" t="s">
        <v>509</v>
      </c>
      <c r="AY131" s="790"/>
      <c r="AZ131" s="790"/>
      <c r="BA131" s="790"/>
      <c r="BB131" s="790"/>
      <c r="BC131" s="790"/>
      <c r="BD131" s="790"/>
      <c r="BE131" s="1100"/>
      <c r="BF131" s="1148">
        <v>54.9</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510</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511</v>
      </c>
      <c r="W132" s="1158"/>
      <c r="X132" s="1158"/>
      <c r="Y132" s="1158"/>
      <c r="Z132" s="1159"/>
      <c r="AA132" s="1160">
        <v>10.53925027</v>
      </c>
      <c r="AB132" s="1161"/>
      <c r="AC132" s="1161"/>
      <c r="AD132" s="1161"/>
      <c r="AE132" s="1162"/>
      <c r="AF132" s="1163">
        <v>10.688150889999999</v>
      </c>
      <c r="AG132" s="1161"/>
      <c r="AH132" s="1161"/>
      <c r="AI132" s="1161"/>
      <c r="AJ132" s="1162"/>
      <c r="AK132" s="1163">
        <v>10.78667868</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512</v>
      </c>
      <c r="W133" s="1141"/>
      <c r="X133" s="1141"/>
      <c r="Y133" s="1141"/>
      <c r="Z133" s="1142"/>
      <c r="AA133" s="1143">
        <v>10</v>
      </c>
      <c r="AB133" s="1144"/>
      <c r="AC133" s="1144"/>
      <c r="AD133" s="1144"/>
      <c r="AE133" s="1145"/>
      <c r="AF133" s="1143">
        <v>10.199999999999999</v>
      </c>
      <c r="AG133" s="1144"/>
      <c r="AH133" s="1144"/>
      <c r="AI133" s="1144"/>
      <c r="AJ133" s="1145"/>
      <c r="AK133" s="1143">
        <v>10.6</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TpFuG6akn0LDzjRu/+SdP6nFVSQjkHnhvl2o04inelMorI33SGgIvo6kQ9fbUVW5CHpdjnB/PhAq6LBSTlcdQ==" saltValue="daAhfW9rwe1J3BYGEjgJ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964FLtuBvsV2JaPXBIq5WrYWQ+7U2BOsMukjgWrgaf+GGUsV8bQGtGSaR32m2C3P+szTB3owwe8aWs89iAcAw==" saltValue="Bu3qbvuK9+Va4pYTIXEm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516</v>
      </c>
      <c r="AP7" s="268"/>
      <c r="AQ7" s="269" t="s">
        <v>517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518</v>
      </c>
      <c r="AQ8" s="275" t="s">
        <v>519</v>
      </c>
      <c r="AR8" s="276" t="s">
        <v>520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521</v>
      </c>
      <c r="AL9" s="1181"/>
      <c r="AM9" s="1181"/>
      <c r="AN9" s="1182"/>
      <c r="AO9" s="277">
        <v>1642856</v>
      </c>
      <c r="AP9" s="277">
        <v>141175</v>
      </c>
      <c r="AQ9" s="278">
        <v>118567</v>
      </c>
      <c r="AR9" s="279">
        <v>19.100000000000001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522</v>
      </c>
      <c r="AL10" s="1181"/>
      <c r="AM10" s="1181"/>
      <c r="AN10" s="1182"/>
      <c r="AO10" s="280">
        <v>157125</v>
      </c>
      <c r="AP10" s="280">
        <v>13502</v>
      </c>
      <c r="AQ10" s="281">
        <v>18618</v>
      </c>
      <c r="AR10" s="282">
        <v>-27.5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523</v>
      </c>
      <c r="AL11" s="1181"/>
      <c r="AM11" s="1181"/>
      <c r="AN11" s="1182"/>
      <c r="AO11" s="280">
        <v>139933</v>
      </c>
      <c r="AP11" s="280">
        <v>12025</v>
      </c>
      <c r="AQ11" s="281">
        <v>3260</v>
      </c>
      <c r="AR11" s="282">
        <v>268.89999999999998</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524</v>
      </c>
      <c r="AL12" s="1181"/>
      <c r="AM12" s="1181"/>
      <c r="AN12" s="1182"/>
      <c r="AO12" s="280" t="s">
        <v>525</v>
      </c>
      <c r="AP12" s="280" t="s">
        <v>525</v>
      </c>
      <c r="AQ12" s="281" t="s">
        <v>525</v>
      </c>
      <c r="AR12" s="282" t="s">
        <v>525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526</v>
      </c>
      <c r="AL13" s="1181"/>
      <c r="AM13" s="1181"/>
      <c r="AN13" s="1182"/>
      <c r="AO13" s="280">
        <v>78103</v>
      </c>
      <c r="AP13" s="280">
        <v>6712</v>
      </c>
      <c r="AQ13" s="281">
        <v>6416</v>
      </c>
      <c r="AR13" s="282">
        <v>4.5999999999999996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527</v>
      </c>
      <c r="AL14" s="1181"/>
      <c r="AM14" s="1181"/>
      <c r="AN14" s="1182"/>
      <c r="AO14" s="280">
        <v>37747</v>
      </c>
      <c r="AP14" s="280">
        <v>3244</v>
      </c>
      <c r="AQ14" s="281">
        <v>2560</v>
      </c>
      <c r="AR14" s="282">
        <v>26.7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528</v>
      </c>
      <c r="AL15" s="1184"/>
      <c r="AM15" s="1184"/>
      <c r="AN15" s="1185"/>
      <c r="AO15" s="280">
        <v>-161463</v>
      </c>
      <c r="AP15" s="280">
        <v>-13875</v>
      </c>
      <c r="AQ15" s="281">
        <v>-9017</v>
      </c>
      <c r="AR15" s="282">
        <v>53.9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190</v>
      </c>
      <c r="AL16" s="1184"/>
      <c r="AM16" s="1184"/>
      <c r="AN16" s="1185"/>
      <c r="AO16" s="280">
        <v>1894301</v>
      </c>
      <c r="AP16" s="280">
        <v>162783</v>
      </c>
      <c r="AQ16" s="281">
        <v>140405</v>
      </c>
      <c r="AR16" s="282">
        <v>15.9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530</v>
      </c>
      <c r="AP20" s="289" t="s">
        <v>531</v>
      </c>
      <c r="AQ20" s="290" t="s">
        <v>532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533</v>
      </c>
      <c r="AL21" s="1187"/>
      <c r="AM21" s="1187"/>
      <c r="AN21" s="1188"/>
      <c r="AO21" s="293">
        <v>17.100000000000001</v>
      </c>
      <c r="AP21" s="294">
        <v>12.43</v>
      </c>
      <c r="AQ21" s="295">
        <v>4.67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534</v>
      </c>
      <c r="AL22" s="1187"/>
      <c r="AM22" s="1187"/>
      <c r="AN22" s="1188"/>
      <c r="AO22" s="298">
        <v>92</v>
      </c>
      <c r="AP22" s="299">
        <v>95.8</v>
      </c>
      <c r="AQ22" s="300">
        <v>-3.8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536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516</v>
      </c>
      <c r="AP30" s="268"/>
      <c r="AQ30" s="269" t="s">
        <v>517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518</v>
      </c>
      <c r="AQ31" s="275" t="s">
        <v>519</v>
      </c>
      <c r="AR31" s="276" t="s">
        <v>520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538</v>
      </c>
      <c r="AL32" s="1195"/>
      <c r="AM32" s="1195"/>
      <c r="AN32" s="1196"/>
      <c r="AO32" s="308">
        <v>1355601</v>
      </c>
      <c r="AP32" s="308">
        <v>116491</v>
      </c>
      <c r="AQ32" s="309">
        <v>81678</v>
      </c>
      <c r="AR32" s="310">
        <v>42.6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539</v>
      </c>
      <c r="AL33" s="1195"/>
      <c r="AM33" s="1195"/>
      <c r="AN33" s="1196"/>
      <c r="AO33" s="308" t="s">
        <v>525</v>
      </c>
      <c r="AP33" s="308" t="s">
        <v>525</v>
      </c>
      <c r="AQ33" s="309" t="s">
        <v>525</v>
      </c>
      <c r="AR33" s="310" t="s">
        <v>525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540</v>
      </c>
      <c r="AL34" s="1195"/>
      <c r="AM34" s="1195"/>
      <c r="AN34" s="1196"/>
      <c r="AO34" s="308" t="s">
        <v>525</v>
      </c>
      <c r="AP34" s="308" t="s">
        <v>525</v>
      </c>
      <c r="AQ34" s="309" t="s">
        <v>525</v>
      </c>
      <c r="AR34" s="310" t="s">
        <v>525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541</v>
      </c>
      <c r="AL35" s="1195"/>
      <c r="AM35" s="1195"/>
      <c r="AN35" s="1196"/>
      <c r="AO35" s="308">
        <v>395816</v>
      </c>
      <c r="AP35" s="308">
        <v>34014</v>
      </c>
      <c r="AQ35" s="309">
        <v>27670</v>
      </c>
      <c r="AR35" s="310">
        <v>22.9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542</v>
      </c>
      <c r="AL36" s="1195"/>
      <c r="AM36" s="1195"/>
      <c r="AN36" s="1196"/>
      <c r="AO36" s="308">
        <v>34519</v>
      </c>
      <c r="AP36" s="308">
        <v>2966</v>
      </c>
      <c r="AQ36" s="309">
        <v>3435</v>
      </c>
      <c r="AR36" s="310">
        <v>-13.7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543</v>
      </c>
      <c r="AL37" s="1195"/>
      <c r="AM37" s="1195"/>
      <c r="AN37" s="1196"/>
      <c r="AO37" s="308" t="s">
        <v>525</v>
      </c>
      <c r="AP37" s="308" t="s">
        <v>525</v>
      </c>
      <c r="AQ37" s="309">
        <v>958</v>
      </c>
      <c r="AR37" s="310" t="s">
        <v>525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544</v>
      </c>
      <c r="AL38" s="1198"/>
      <c r="AM38" s="1198"/>
      <c r="AN38" s="1199"/>
      <c r="AO38" s="311" t="s">
        <v>525</v>
      </c>
      <c r="AP38" s="311" t="s">
        <v>525</v>
      </c>
      <c r="AQ38" s="312">
        <v>13</v>
      </c>
      <c r="AR38" s="300" t="s">
        <v>525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545</v>
      </c>
      <c r="AL39" s="1198"/>
      <c r="AM39" s="1198"/>
      <c r="AN39" s="1199"/>
      <c r="AO39" s="308">
        <v>-15698</v>
      </c>
      <c r="AP39" s="308">
        <v>-1349</v>
      </c>
      <c r="AQ39" s="309">
        <v>-3370</v>
      </c>
      <c r="AR39" s="310">
        <v>-60</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546</v>
      </c>
      <c r="AL40" s="1195"/>
      <c r="AM40" s="1195"/>
      <c r="AN40" s="1196"/>
      <c r="AO40" s="308">
        <v>-1210481</v>
      </c>
      <c r="AP40" s="308">
        <v>-104020</v>
      </c>
      <c r="AQ40" s="309">
        <v>-74594</v>
      </c>
      <c r="AR40" s="310">
        <v>39.4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301</v>
      </c>
      <c r="AL41" s="1201"/>
      <c r="AM41" s="1201"/>
      <c r="AN41" s="1202"/>
      <c r="AO41" s="308">
        <v>559757</v>
      </c>
      <c r="AP41" s="308">
        <v>48101</v>
      </c>
      <c r="AQ41" s="309">
        <v>35790</v>
      </c>
      <c r="AR41" s="310">
        <v>34.4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516</v>
      </c>
      <c r="AN49" s="1191" t="s">
        <v>550</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551</v>
      </c>
      <c r="AO50" s="325" t="s">
        <v>552</v>
      </c>
      <c r="AP50" s="326" t="s">
        <v>553</v>
      </c>
      <c r="AQ50" s="327" t="s">
        <v>554</v>
      </c>
      <c r="AR50" s="328" t="s">
        <v>555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556</v>
      </c>
      <c r="AL51" s="321"/>
      <c r="AM51" s="329">
        <v>1661509</v>
      </c>
      <c r="AN51" s="330">
        <v>126168</v>
      </c>
      <c r="AO51" s="331">
        <v>-10.3</v>
      </c>
      <c r="AP51" s="332">
        <v>113913</v>
      </c>
      <c r="AQ51" s="333">
        <v>5.9</v>
      </c>
      <c r="AR51" s="334">
        <v>-16.2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557</v>
      </c>
      <c r="AM52" s="337">
        <v>1103127</v>
      </c>
      <c r="AN52" s="338">
        <v>83767</v>
      </c>
      <c r="AO52" s="339">
        <v>23</v>
      </c>
      <c r="AP52" s="340">
        <v>53160</v>
      </c>
      <c r="AQ52" s="341">
        <v>-8.1999999999999993</v>
      </c>
      <c r="AR52" s="342">
        <v>31.2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558</v>
      </c>
      <c r="AL53" s="321"/>
      <c r="AM53" s="329">
        <v>1255768</v>
      </c>
      <c r="AN53" s="330">
        <v>98023</v>
      </c>
      <c r="AO53" s="331">
        <v>-22.3</v>
      </c>
      <c r="AP53" s="332">
        <v>115050</v>
      </c>
      <c r="AQ53" s="333">
        <v>1</v>
      </c>
      <c r="AR53" s="334">
        <v>-23.3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557</v>
      </c>
      <c r="AM54" s="337">
        <v>698805</v>
      </c>
      <c r="AN54" s="338">
        <v>54547</v>
      </c>
      <c r="AO54" s="339">
        <v>-34.9</v>
      </c>
      <c r="AP54" s="340">
        <v>53792</v>
      </c>
      <c r="AQ54" s="341">
        <v>1.2</v>
      </c>
      <c r="AR54" s="342">
        <v>-36.1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559</v>
      </c>
      <c r="AL55" s="321"/>
      <c r="AM55" s="329">
        <v>1355363</v>
      </c>
      <c r="AN55" s="330">
        <v>109790</v>
      </c>
      <c r="AO55" s="331">
        <v>12</v>
      </c>
      <c r="AP55" s="332">
        <v>118252</v>
      </c>
      <c r="AQ55" s="333">
        <v>2.8</v>
      </c>
      <c r="AR55" s="334">
        <v>9.1999999999999993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557</v>
      </c>
      <c r="AM56" s="337">
        <v>1024586</v>
      </c>
      <c r="AN56" s="338">
        <v>82996</v>
      </c>
      <c r="AO56" s="339">
        <v>52.2</v>
      </c>
      <c r="AP56" s="340">
        <v>49994</v>
      </c>
      <c r="AQ56" s="341">
        <v>-7.1</v>
      </c>
      <c r="AR56" s="342">
        <v>59.3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560</v>
      </c>
      <c r="AL57" s="321"/>
      <c r="AM57" s="329">
        <v>1817836</v>
      </c>
      <c r="AN57" s="330">
        <v>151676</v>
      </c>
      <c r="AO57" s="331">
        <v>38.200000000000003</v>
      </c>
      <c r="AP57" s="332">
        <v>120302</v>
      </c>
      <c r="AQ57" s="333">
        <v>1.7</v>
      </c>
      <c r="AR57" s="334">
        <v>36.5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557</v>
      </c>
      <c r="AM58" s="337">
        <v>1285862</v>
      </c>
      <c r="AN58" s="338">
        <v>107289</v>
      </c>
      <c r="AO58" s="339">
        <v>29.3</v>
      </c>
      <c r="AP58" s="340">
        <v>59328</v>
      </c>
      <c r="AQ58" s="341">
        <v>18.7</v>
      </c>
      <c r="AR58" s="342">
        <v>10.6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561</v>
      </c>
      <c r="AL59" s="321"/>
      <c r="AM59" s="329">
        <v>1579356</v>
      </c>
      <c r="AN59" s="330">
        <v>135718</v>
      </c>
      <c r="AO59" s="331">
        <v>-10.5</v>
      </c>
      <c r="AP59" s="332">
        <v>114841</v>
      </c>
      <c r="AQ59" s="333">
        <v>-4.5</v>
      </c>
      <c r="AR59" s="334">
        <v>-6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557</v>
      </c>
      <c r="AM60" s="337">
        <v>981258</v>
      </c>
      <c r="AN60" s="338">
        <v>84322</v>
      </c>
      <c r="AO60" s="339">
        <v>-21.4</v>
      </c>
      <c r="AP60" s="340">
        <v>51589</v>
      </c>
      <c r="AQ60" s="341">
        <v>-13</v>
      </c>
      <c r="AR60" s="342">
        <v>-8.4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562</v>
      </c>
      <c r="AL61" s="343"/>
      <c r="AM61" s="344">
        <v>1533966</v>
      </c>
      <c r="AN61" s="345">
        <v>124275</v>
      </c>
      <c r="AO61" s="346">
        <v>1.4</v>
      </c>
      <c r="AP61" s="347">
        <v>116472</v>
      </c>
      <c r="AQ61" s="348">
        <v>1.4</v>
      </c>
      <c r="AR61" s="334">
        <v>0</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557</v>
      </c>
      <c r="AM62" s="337">
        <v>1018728</v>
      </c>
      <c r="AN62" s="338">
        <v>82584</v>
      </c>
      <c r="AO62" s="339">
        <v>9.6</v>
      </c>
      <c r="AP62" s="340">
        <v>53573</v>
      </c>
      <c r="AQ62" s="341">
        <v>-1.7</v>
      </c>
      <c r="AR62" s="342">
        <v>11.3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uVnRkBP79+N+h3Q/RGStCuMQROMwzsFmyhLq56BluiRX7gxUA9TrAIMn/nCG4Mj6P9cYw6MHBClbWoexDCwnug==" saltValue="hnrYPWtSRo2D0+TGfGvr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564</v>
      </c>
    </row>
    <row r="120" spans="125:125" ht="13.5" hidden="1" customHeight="1" x14ac:dyDescent="0.2"/>
    <row r="121" spans="125:125" ht="13.5" hidden="1" customHeight="1" x14ac:dyDescent="0.2">
      <c r="DU121" s="255"/>
    </row>
  </sheetData>
  <sheetProtection algorithmName="SHA-512" hashValue="+LGxvy0LbHnGs6lfhLQ1KqTfOzJ74459ClXRJruBWEU/yAwva3wUP8fMA6/lApeKiBDymptGEurWEfOAN7AFAQ==" saltValue="eMd43RyywATiyxN5PoaO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565</v>
      </c>
    </row>
  </sheetData>
  <sheetProtection algorithmName="SHA-512" hashValue="3l3CY9yi95Lv+tqosKBvDIhS9YAc+a4wVvF1MHrdBRrDhRkRSyT7QNg1dW0dzyWnp66E8OZde9WXy5On8rLVZw==" saltValue="2RGhXnVOfiT8KkfykxYf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203" t="s">
        <v>3</v>
      </c>
      <c r="D47" s="1203"/>
      <c r="E47" s="1204"/>
      <c r="F47" s="11">
        <v>36.549999999999997</v>
      </c>
      <c r="G47" s="12">
        <v>29.73</v>
      </c>
      <c r="H47" s="12">
        <v>29.15</v>
      </c>
      <c r="I47" s="12">
        <v>23.49</v>
      </c>
      <c r="J47" s="13">
        <v>28.21</v>
      </c>
    </row>
    <row r="48" spans="2:10" ht="57.75" customHeight="1" x14ac:dyDescent="0.2">
      <c r="B48" s="14"/>
      <c r="C48" s="1205" t="s">
        <v>4</v>
      </c>
      <c r="D48" s="1205"/>
      <c r="E48" s="1206"/>
      <c r="F48" s="15">
        <v>2.23</v>
      </c>
      <c r="G48" s="16">
        <v>2.91</v>
      </c>
      <c r="H48" s="16">
        <v>2.78</v>
      </c>
      <c r="I48" s="16">
        <v>3.18</v>
      </c>
      <c r="J48" s="17">
        <v>6.4</v>
      </c>
    </row>
    <row r="49" spans="2:10" ht="57.75" customHeight="1" thickBot="1" x14ac:dyDescent="0.25">
      <c r="B49" s="18"/>
      <c r="C49" s="1207" t="s">
        <v>5</v>
      </c>
      <c r="D49" s="1207"/>
      <c r="E49" s="1208"/>
      <c r="F49" s="19" t="s">
        <v>571</v>
      </c>
      <c r="G49" s="20" t="s">
        <v>572</v>
      </c>
      <c r="H49" s="20" t="s">
        <v>573</v>
      </c>
      <c r="I49" s="20" t="s">
        <v>574</v>
      </c>
      <c r="J49" s="21">
        <v>9.42</v>
      </c>
    </row>
    <row r="50" spans="2:10" ht="13.2" x14ac:dyDescent="0.2"/>
  </sheetData>
  <sheetProtection algorithmName="SHA-512" hashValue="4Nt0MNuCvuqfTecrWrWLUao6fMmWLF2AkRxM6ajbgfTUMGpxXRXM60PVBsLcEbn9+9ElFuJMPHuSnoEcLEyixg==" saltValue="N5Sa/wqPLFnLbBcyp5FM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