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ml.chart+xml" PartName="/xl/charts/chart7.xml"/>
  <Override ContentType="application/vnd.openxmlformats-officedocument.drawingml.chart+xml" PartName="/xl/charts/chart8.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ml.chartshapes+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drawing+xml" PartName="/xl/drawings/drawing13.xml"/>
  <Override ContentType="application/vnd.openxmlformats-officedocument.drawing+xml" PartName="/xl/drawings/drawing14.xml"/>
  <Override ContentType="application/vnd.openxmlformats-officedocument.drawing+xml" PartName="/xl/drawings/drawing15.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themeOverride+xml" PartName="/xl/theme/themeOverride1.xml"/>
  <Override ContentType="application/vnd.openxmlformats-officedocument.themeOverride+xml" PartName="/xl/theme/themeOverride2.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s210078\e財政第２班\24_財政事情・財政分析\07_財政状況資料集（H22決算～）\R3年度決算\14_市町から回答（2回目）\02完成版\02完成版\"/>
    </mc:Choice>
  </mc:AlternateContent>
  <bookViews>
    <workbookView xWindow="0" yWindow="0" windowWidth="28800" windowHeight="11940" tabRatio="869"/>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BW34" i="10"/>
  <c r="BE34" i="10"/>
  <c r="AM34" i="10"/>
  <c r="U34" i="10"/>
  <c r="C34" i="10"/>
  <c r="CO34" i="10" l="1"/>
  <c r="BW35" i="10"/>
  <c r="BW36" i="10" s="1"/>
  <c r="BW37" i="10" s="1"/>
  <c r="BW38" i="10" s="1"/>
  <c r="BW39" i="10" s="1"/>
  <c r="BW40" i="10" s="1"/>
  <c r="BW41" i="10" s="1"/>
  <c r="BW42" i="10" s="1"/>
  <c r="BW43"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<sst xmlns="http://schemas.openxmlformats.org/spreadsheetml/2006/main" count="1157" uniqueCount="649">
  <si>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</si>
  <si>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</si>
  <si>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</si>
  <si>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</si>
  <si>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</si>
  <si>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</si>
  <si>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</si>
  <si>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</si>
  <si>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</si>
  <si>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</si>
  <si>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</si>
  <si>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</si>
  <si>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</si>
  <si>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</si>
  <si>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</si>
  <si>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</si>
  <si>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</si>
  <si>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</si>
  <si>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</si>
  <si>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</si>
  <si>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</si>
  <si>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</si>
  <si>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</si>
  <si>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</si>
  <si>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</si>
  <si>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</si>
  <si>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</si>
  <si>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</si>
  <si>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</si>
  <si>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</si>
  <si>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</si>
  <si>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</si>
  <si>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</si>
  <si>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</si>
  <si>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</si>
  <si>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</si>
  <si>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</si>
  <si>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</si>
  <si>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</si>
  <si>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</si>
  <si>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</si>
  <si>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</si>
  <si>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</si>
  <si>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</si>
  <si>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</si>
  <si>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</si>
  <si>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</si>
  <si>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</si>
  <si>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</si>
  <si>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</si>
  <si>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</si>
  <si>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</si>
  <si>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</si>
  <si>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</si>
  <si>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</si>
  <si>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</si>
  <si>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</si>
  <si>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</si>
  <si>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</si>
  <si>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</si>
  <si>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</si>
  <si>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</si>
  <si>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</si>
  <si>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</si>
  <si>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</si>
  <si>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</si>
  <si>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</si>
  <si>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</si>
  <si>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</si>
  <si>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</si>
  <si>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</si>
  <si>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</si>
  <si>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</si>
  <si>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</si>
  <si>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</si>
  <si>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</si>
  <si>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</si>
  <si>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</si>
  <si>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</si>
  <si>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</si>
  <si>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</si>
  <si>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</si>
  <si>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</si>
  <si>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</si>
  <si>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Ⅳ－１</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</si>
  <si>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</si>
  <si>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</si>
  <si>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</si>
  <si>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</si>
  <si>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</si>
  <si>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</si>
  <si>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</si>
  <si>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</si>
  <si>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</si>
  <si>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</si>
  <si>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</si>
  <si>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</si>
  <si>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玉城町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</si>
  <si>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</si>
  <si>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</si>
  <si>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</si>
  <si>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</si>
  <si>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</si>
  <si>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</si>
  <si>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</si>
  <si>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</si>
  <si>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</si>
  <si>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</si>
  <si>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</si>
  <si>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</si>
  <si>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</si>
  <si>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</si>
  <si>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</si>
  <si>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</si>
  <si>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</si>
  <si>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</si>
  <si>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</si>
  <si>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</si>
  <si>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</si>
  <si>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</si>
  <si>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</si>
  <si>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</si>
  <si>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</si>
  <si>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</si>
  <si>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</si>
  <si>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</si>
  <si>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</si>
  <si>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</si>
  <si>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</si>
  <si>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</si>
  <si>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</si>
  <si>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</si>
  <si>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</si>
  <si>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</si>
  <si>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</si>
  <si>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</si>
  <si>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</si>
  <si>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</si>
  <si>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</si>
  <si>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</si>
  <si>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</si>
  <si>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</si>
  <si>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</si>
  <si>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</si>
  <si>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</si>
  <si>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</si>
  <si>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</si>
  <si>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</si>
  <si>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</si>
  <si>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</si>
  <si>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</si>
  <si>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</si>
  <si>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5"/>
  </si>
  <si>
    <t>うち日本人(％)</t>
    <phoneticPr fontId="5"/>
  </si>
  <si>
    <t>-0.4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</si>
  <si>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</si>
  <si>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</si>
  <si>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</si>
  <si>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</si>
  <si>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</si>
  <si>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</si>
  <si>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</si>
  <si>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</si>
  <si>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</si>
  <si>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</si>
  <si>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</si>
  <si>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</si>
  <si>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</si>
  <si>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</si>
  <si>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</si>
  <si>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</si>
  <si>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</si>
  <si>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</si>
  <si>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</si>
  <si>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</si>
  <si>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</si>
  <si>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</si>
  <si>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</si>
  <si>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</si>
  <si>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</si>
  <si>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</si>
  <si>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</si>
  <si>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</si>
  <si>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</si>
  <si>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</si>
  <si>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</si>
  <si>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</si>
  <si>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</si>
  <si>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</si>
  <si>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</si>
  <si>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</si>
  <si>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</si>
  <si>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</si>
  <si>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</si>
  <si>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</si>
  <si>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</si>
  <si>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</si>
  <si>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</si>
  <si>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</si>
  <si>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</si>
  <si>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</si>
  <si>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</si>
  <si>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</si>
  <si>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</si>
  <si>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</si>
  <si>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</si>
  <si>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</si>
  <si>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</si>
  <si>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</si>
  <si>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</si>
  <si>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</si>
  <si>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</si>
  <si>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</si>
  <si>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</si>
  <si>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三重県玉城町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</si>
  <si>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</si>
  <si>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</si>
  <si>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</si>
  <si>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</si>
  <si>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</si>
  <si>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</si>
  <si>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</si>
  <si>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</si>
  <si>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</si>
  <si>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</si>
  <si>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</si>
  <si>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</si>
  <si>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</si>
  <si>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</si>
  <si>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</si>
  <si>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</si>
  <si>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</si>
  <si>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</si>
  <si>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</si>
  <si>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</si>
  <si>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</si>
  <si>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</si>
  <si>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</si>
  <si>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</si>
  <si>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</si>
  <si>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</si>
  <si>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</si>
  <si>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</si>
  <si>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</si>
  <si>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</si>
  <si>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</si>
  <si>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</si>
  <si>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</si>
  <si>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</si>
  <si>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</si>
  <si>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</si>
  <si>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</si>
  <si>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</si>
  <si>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</si>
  <si>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</si>
  <si>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</si>
  <si>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</si>
  <si>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</si>
  <si>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</si>
  <si>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</si>
  <si>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</si>
  <si>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</si>
  <si>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</si>
  <si>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</si>
  <si>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</si>
  <si>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</si>
  <si>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</si>
  <si>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</si>
  <si>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</si>
  <si>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</si>
  <si>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</si>
  <si>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</si>
  <si>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</si>
  <si>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</si>
  <si>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</si>
  <si>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</si>
  <si>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</si>
  <si>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</si>
  <si>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</si>
  <si>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</si>
  <si>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</si>
  <si>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</si>
  <si>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</si>
  <si>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</si>
  <si>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</si>
  <si>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</si>
  <si>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</si>
  <si>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</si>
  <si>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</si>
  <si>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</si>
  <si>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</si>
  <si>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</si>
  <si>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</si>
  <si>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</si>
  <si>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</si>
  <si>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</si>
  <si>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</si>
  <si>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</si>
  <si>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</si>
  <si>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</si>
  <si>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</si>
  <si>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</si>
  <si>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</si>
  <si>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</si>
  <si>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</si>
  <si>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</si>
  <si>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</si>
  <si>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</si>
  <si>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</si>
  <si>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</si>
  <si>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</si>
  <si>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</si>
  <si>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</si>
  <si>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</si>
  <si>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</si>
  <si>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</si>
  <si>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</si>
  <si>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</si>
  <si>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</si>
  <si>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</si>
  <si>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</si>
  <si>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</si>
  <si>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</si>
  <si>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</si>
  <si>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</si>
  <si>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</si>
  <si>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</si>
  <si>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</si>
  <si>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</si>
  <si>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</si>
  <si>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</si>
  <si>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</si>
  <si>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</si>
  <si>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</si>
  <si>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</si>
  <si>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病院</t>
    <phoneticPr fontId="5"/>
  </si>
  <si>
    <t>加入世帯数(世帯)</t>
  </si>
  <si>
    <t>　繰出金</t>
    <phoneticPr fontId="5"/>
  </si>
  <si>
    <t>諸収入</t>
  </si>
  <si>
    <t>介護サービス</t>
    <phoneticPr fontId="5"/>
  </si>
  <si>
    <t>被保険者数(人)</t>
  </si>
  <si>
    <t>　積立金</t>
    <phoneticPr fontId="5"/>
  </si>
  <si>
    <t>地方債</t>
  </si>
  <si>
    <t>上水道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</si>
  <si>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</si>
  <si>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</si>
  <si>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</si>
  <si>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</si>
  <si>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</si>
  <si>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</si>
  <si>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</si>
  <si>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</si>
  <si>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</si>
  <si>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</si>
  <si>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</si>
  <si>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</si>
  <si>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</si>
  <si>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</si>
  <si>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</si>
  <si>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</si>
  <si>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</si>
  <si>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</si>
  <si>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</si>
  <si>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</si>
  <si>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</si>
  <si>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</si>
  <si>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</si>
  <si>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</si>
  <si>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</si>
  <si>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三重県玉城町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</si>
  <si>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</si>
  <si>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</si>
  <si>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</si>
  <si>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</si>
  <si>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</si>
  <si>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</si>
  <si>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</si>
  <si>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</si>
  <si>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</si>
  <si>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</si>
  <si>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</si>
  <si>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</si>
  <si>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</si>
  <si>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</si>
  <si>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</si>
  <si>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</si>
  <si>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</si>
  <si>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</si>
  <si>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</si>
  <si>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</si>
  <si>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</si>
  <si>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t>
    <phoneticPr fontId="5"/>
  </si>
  <si>
    <t>山村振興事業特別会計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</si>
  <si>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</si>
  <si>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</si>
  <si>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</si>
  <si>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</si>
  <si>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</si>
  <si>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</si>
  <si>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</si>
  <si>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</si>
  <si>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</si>
  <si>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</si>
  <si>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</si>
  <si>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</si>
  <si>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</si>
  <si>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</si>
  <si>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</si>
  <si>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</si>
  <si>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</si>
  <si>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</si>
  <si>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</si>
  <si>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</si>
  <si>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法適用企業</t>
    <phoneticPr fontId="5"/>
  </si>
  <si>
    <t>病院事業会計</t>
    <phoneticPr fontId="5"/>
  </si>
  <si>
    <t>法適用企業</t>
    <phoneticPr fontId="5"/>
  </si>
  <si>
    <t>介護老人保健施設事業会計</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</si>
  <si>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</si>
  <si>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</si>
  <si>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</si>
  <si>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</si>
  <si>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</si>
  <si>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</si>
  <si>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</si>
  <si>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</si>
  <si>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</si>
  <si>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</si>
  <si>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</si>
  <si>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</si>
  <si>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</si>
  <si>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</si>
  <si>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</si>
  <si>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</si>
  <si>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</si>
  <si>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</si>
  <si>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</si>
  <si>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</si>
  <si>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</si>
  <si>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</si>
  <si>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</si>
  <si>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</si>
  <si>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</si>
  <si>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</si>
  <si>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</si>
  <si>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</si>
  <si>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</si>
  <si>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</si>
  <si>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</si>
  <si>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</si>
  <si>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</si>
  <si>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</si>
  <si>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</si>
  <si>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</si>
  <si>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</si>
  <si>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</si>
  <si>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</si>
  <si>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</si>
  <si>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</si>
  <si>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</si>
  <si>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</si>
  <si>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</si>
  <si>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</si>
  <si>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</si>
  <si>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</si>
  <si>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</si>
  <si>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</si>
  <si>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</si>
  <si>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</si>
  <si>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</si>
  <si>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</si>
  <si>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</si>
  <si>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</si>
  <si>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</si>
  <si>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t>
    <phoneticPr fontId="5"/>
  </si>
  <si>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</si>
  <si>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</si>
  <si>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</si>
  <si>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</si>
  <si>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</si>
  <si>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</si>
  <si>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</si>
  <si>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</si>
  <si>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</si>
  <si>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</si>
  <si>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</si>
  <si>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</si>
  <si>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</si>
  <si>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</si>
  <si>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</si>
  <si>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</si>
  <si>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</si>
  <si>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</si>
  <si>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</si>
  <si>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</si>
  <si>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</si>
  <si>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</si>
  <si>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病院事業会計</t>
    <phoneticPr fontId="5"/>
  </si>
  <si>
    <t>(Ｆ)</t>
    <phoneticPr fontId="5"/>
  </si>
  <si>
    <t>水道事業会計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</si>
  <si>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</si>
  <si>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</si>
  <si>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</si>
  <si>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</si>
  <si>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</si>
  <si>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</si>
  <si>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</si>
  <si>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</si>
  <si>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</si>
  <si>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</si>
  <si>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</si>
  <si>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</si>
  <si>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</si>
  <si>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</si>
  <si>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</si>
  <si>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</si>
  <si>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</si>
  <si>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</si>
  <si>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</si>
  <si>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</si>
  <si>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</si>
  <si>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</si>
  <si>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</si>
  <si>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</si>
  <si>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</si>
  <si>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</si>
  <si>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</si>
  <si>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</si>
  <si>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</si>
  <si>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</si>
  <si>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</si>
  <si>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</si>
  <si>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</si>
  <si>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</si>
  <si>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</si>
  <si>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</si>
  <si>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</si>
  <si>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</si>
  <si>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</si>
  <si>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</si>
  <si>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</si>
  <si>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</si>
  <si>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</si>
  <si>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</si>
  <si>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</si>
  <si>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</si>
  <si>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</si>
  <si>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</si>
  <si>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</si>
  <si>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</si>
  <si>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</si>
  <si>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</si>
  <si>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</si>
  <si>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</si>
  <si>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</si>
  <si>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</si>
  <si>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</si>
  <si>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</si>
  <si>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</si>
  <si>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</si>
  <si>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</si>
  <si>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</si>
  <si>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</si>
  <si>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</si>
  <si>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</si>
  <si>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</si>
  <si>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</si>
  <si>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</si>
  <si>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</si>
  <si>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</si>
  <si>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</si>
  <si>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</si>
  <si>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</si>
  <si>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</si>
  <si>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</si>
  <si>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</si>
  <si>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</si>
  <si>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</si>
  <si>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</si>
  <si>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</si>
  <si>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</si>
  <si>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</si>
  <si>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</si>
  <si>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</si>
  <si>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2.86</t>
  </si>
  <si>
    <t>▲ 2.04</t>
  </si>
  <si>
    <t>▲ 4.86</t>
  </si>
  <si>
    <t>水道事業会計</t>
  </si>
  <si>
    <t>病院事業会計</t>
  </si>
  <si>
    <t>下水道事業会計</t>
  </si>
  <si>
    <t>一般会計</t>
  </si>
  <si>
    <t>介護老人保健施設事業会計</t>
  </si>
  <si>
    <t>介護保険特別会計</t>
  </si>
  <si>
    <t>国民健康保険特別会計</t>
  </si>
  <si>
    <t>後期高齢者医療特別会計</t>
  </si>
  <si>
    <t>その他会計（赤字）</t>
  </si>
  <si>
    <t>▲ 0.69</t>
  </si>
  <si>
    <t>▲ 0.66</t>
  </si>
  <si>
    <t>▲ 0.65</t>
  </si>
  <si>
    <t>▲ 0.60</t>
  </si>
  <si>
    <t>その他会計（黒字）</t>
  </si>
  <si>
    <t>（百万円）</t>
    <phoneticPr fontId="5"/>
  </si>
  <si>
    <t>H28末</t>
    <phoneticPr fontId="5"/>
  </si>
  <si>
    <t>H29末</t>
    <phoneticPr fontId="5"/>
  </si>
  <si>
    <t>H30末</t>
    <phoneticPr fontId="5"/>
  </si>
  <si>
    <t>R01末</t>
    <phoneticPr fontId="5"/>
  </si>
  <si>
    <t>R02末</t>
    <phoneticPr fontId="5"/>
  </si>
  <si>
    <t>度会土地開発公社</t>
    <phoneticPr fontId="2"/>
  </si>
  <si>
    <t>わたらい老人福祉施設組合（一般会計）</t>
    <rPh sb="4" eb="6">
      <t>ロウジン</t>
    </rPh>
    <rPh sb="6" eb="8">
      <t>フクシ</t>
    </rPh>
    <rPh sb="8" eb="10">
      <t>シセツ</t>
    </rPh>
    <rPh sb="10" eb="12">
      <t>クミアイ</t>
    </rPh>
    <rPh sb="13" eb="15">
      <t>イッパン</t>
    </rPh>
    <rPh sb="15" eb="17">
      <t>カイケイ</t>
    </rPh>
    <phoneticPr fontId="31"/>
  </si>
  <si>
    <t>〃（特別養護老人ホーム高砂寮特別会計）</t>
    <rPh sb="2" eb="4">
      <t>トクベツ</t>
    </rPh>
    <rPh sb="4" eb="6">
      <t>ヨウゴ</t>
    </rPh>
    <rPh sb="6" eb="8">
      <t>ロウジン</t>
    </rPh>
    <rPh sb="11" eb="13">
      <t>タカサゴ</t>
    </rPh>
    <rPh sb="13" eb="14">
      <t>リョウ</t>
    </rPh>
    <rPh sb="14" eb="16">
      <t>トクベツ</t>
    </rPh>
    <rPh sb="16" eb="18">
      <t>カイケイ</t>
    </rPh>
    <phoneticPr fontId="31"/>
  </si>
  <si>
    <t>〃（指定通所事業所高砂寮特別会計）</t>
  </si>
  <si>
    <t>〃（特別養護老人ホーム真砂寮特別会計）</t>
    <rPh sb="2" eb="4">
      <t>トクベツ</t>
    </rPh>
    <rPh sb="4" eb="6">
      <t>ヨウゴ</t>
    </rPh>
    <rPh sb="6" eb="8">
      <t>ロウジン</t>
    </rPh>
    <rPh sb="11" eb="13">
      <t>マサゴ</t>
    </rPh>
    <rPh sb="13" eb="14">
      <t>リョウ</t>
    </rPh>
    <rPh sb="14" eb="16">
      <t>トクベツ</t>
    </rPh>
    <rPh sb="16" eb="18">
      <t>カイケイ</t>
    </rPh>
    <phoneticPr fontId="31"/>
  </si>
  <si>
    <t>〃（特別養護老人ホームわたらい緑清苑特別会計）</t>
    <rPh sb="2" eb="4">
      <t>トクベツ</t>
    </rPh>
    <rPh sb="4" eb="6">
      <t>ヨウゴ</t>
    </rPh>
    <rPh sb="6" eb="8">
      <t>ロウジン</t>
    </rPh>
    <rPh sb="15" eb="16">
      <t>ミドリ</t>
    </rPh>
    <rPh sb="16" eb="17">
      <t>キヨ</t>
    </rPh>
    <rPh sb="17" eb="18">
      <t>エン</t>
    </rPh>
    <rPh sb="18" eb="20">
      <t>トクベツ</t>
    </rPh>
    <rPh sb="20" eb="22">
      <t>カイケイ</t>
    </rPh>
    <phoneticPr fontId="31"/>
  </si>
  <si>
    <t>三重県市町総合事務組合（一般会計）</t>
  </si>
  <si>
    <t>〃（共同研修特別会計）</t>
  </si>
  <si>
    <t>〃（デジタル地図特別会計）</t>
  </si>
  <si>
    <t>〃（物品特別会計）</t>
  </si>
  <si>
    <t>〃（退職手当特別会計）</t>
  </si>
  <si>
    <t>〃（消防救急無線特別会計）</t>
  </si>
  <si>
    <t>〃（公平委員会特別会計）</t>
  </si>
  <si>
    <t>伊勢広域環境組合（一般会計）</t>
    <rPh sb="9" eb="11">
      <t>イッパン</t>
    </rPh>
    <rPh sb="11" eb="13">
      <t>カイケイ</t>
    </rPh>
    <phoneticPr fontId="2"/>
  </si>
  <si>
    <t>三重地方税管理回収機構（一般会計）</t>
  </si>
  <si>
    <t>〃（滞納整理拡充事業特別会計）</t>
  </si>
  <si>
    <t>三重県後期高齢者医療広域連合（一般会計）</t>
  </si>
  <si>
    <t>〃（後期高齢者医療特別会計）</t>
  </si>
  <si>
    <t>-</t>
    <phoneticPr fontId="2"/>
  </si>
  <si>
    <t>-</t>
    <phoneticPr fontId="2"/>
  </si>
  <si>
    <t>-</t>
    <phoneticPr fontId="2"/>
  </si>
  <si>
    <t>(地域福祉基金(R03年度末現在))</t>
    <rPh sb="1" eb="3">
      <t>チイキ</t>
    </rPh>
    <rPh sb="3" eb="5">
      <t>フクシ</t>
    </rPh>
    <rPh sb="5" eb="7">
      <t>キキン</t>
    </rPh>
    <phoneticPr fontId="5"/>
  </si>
  <si>
    <t>(ふるさと応援基金(R03年度末現在))</t>
    <rPh sb="5" eb="7">
      <t>オウエン</t>
    </rPh>
    <rPh sb="7" eb="9">
      <t>キキン</t>
    </rPh>
    <phoneticPr fontId="5"/>
  </si>
  <si>
    <t>(活性化対策事業基金(R03年度末現在))</t>
    <rPh sb="1" eb="4">
      <t>カッセイカ</t>
    </rPh>
    <rPh sb="4" eb="6">
      <t>タイサク</t>
    </rPh>
    <rPh sb="6" eb="8">
      <t>ジギョウ</t>
    </rPh>
    <rPh sb="8" eb="10">
      <t>キキン</t>
    </rPh>
    <phoneticPr fontId="5"/>
  </si>
  <si>
    <t>(公共施設整備基金(R03年度末現在))</t>
    <rPh sb="1" eb="3">
      <t>コウキョウ</t>
    </rPh>
    <rPh sb="3" eb="5">
      <t>シセツ</t>
    </rPh>
    <rPh sb="5" eb="7">
      <t>セイビ</t>
    </rPh>
    <rPh sb="7" eb="9">
      <t>キキン</t>
    </rPh>
    <phoneticPr fontId="5"/>
  </si>
  <si>
    <t>(中山間ふるさと水と土保全基金(R03年度末現在))</t>
    <rPh sb="1" eb="2">
      <t>チュウ</t>
    </rPh>
    <rPh sb="2" eb="4">
      <t>サンカン</t>
    </rPh>
    <rPh sb="8" eb="9">
      <t>ミズ</t>
    </rPh>
    <rPh sb="10" eb="11">
      <t>ツチ</t>
    </rPh>
    <rPh sb="11" eb="13">
      <t>ホゼン</t>
    </rPh>
    <rPh sb="13" eb="15">
      <t>キキン</t>
    </rPh>
    <phoneticPr fontId="5"/>
  </si>
  <si>
    <t>-</t>
    <phoneticPr fontId="2"/>
  </si>
  <si>
    <t>-</t>
    <phoneticPr fontId="2"/>
  </si>
  <si>
    <t>—</t>
    <phoneticPr fontId="2"/>
  </si>
  <si>
    <t>-</t>
    <phoneticPr fontId="2"/>
  </si>
  <si>
    <t>-</t>
    <phoneticPr fontId="2"/>
  </si>
  <si>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</si>
  <si>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</si>
  <si>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</si>
  <si>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普通交付税の伸びによる標準財政規模の増加もあり、将来負担比率は低下しているが、有形固定資産減価償却率は類似団体よりも高く上昇傾向にある。主な要因としては昭和50年代に建てられた公共施設もあり、町内施設の減価償却（老朽化）が進んでいる。今後も公共施設等総合管理計画に基づき、老朽化（長寿命化）対策に取り組んでいく。</t>
    <rPh sb="0" eb="2">
      <t>フツウ</t>
    </rPh>
    <rPh sb="2" eb="5">
      <t>コウフゼイ</t>
    </rPh>
    <rPh sb="6" eb="7">
      <t>ノ</t>
    </rPh>
    <rPh sb="11" eb="13">
      <t>ヒョウジュン</t>
    </rPh>
    <rPh sb="13" eb="15">
      <t>ザイセイ</t>
    </rPh>
    <rPh sb="15" eb="17">
      <t>キボ</t>
    </rPh>
    <rPh sb="18" eb="20">
      <t>ゾウカ</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</si>
  <si>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</si>
  <si>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</si>
  <si>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</si>
  <si>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</si>
  <si>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</si>
  <si>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</si>
  <si>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標準財政規模や基金残高の増加に伴い、下降傾向にある。また、実質公債費比率については類似団体と比較して低い水準にある。今後も地方債発行については平準化も図りつつ、抑制に努め公債費の適正化に取り組んでいく必要がある。</t>
    <rPh sb="7" eb="9">
      <t>ヒョウジュン</t>
    </rPh>
    <rPh sb="9" eb="11">
      <t>ザイセイ</t>
    </rPh>
    <rPh sb="11" eb="13">
      <t>キボ</t>
    </rPh>
    <rPh sb="14" eb="16">
      <t>キキン</t>
    </rPh>
    <rPh sb="16" eb="18">
      <t>ザンダカ</t>
    </rPh>
    <rPh sb="19" eb="21">
      <t>ゾウカ</t>
    </rPh>
    <rPh sb="22" eb="23">
      <t>トモナ</t>
    </rPh>
    <rPh sb="65" eb="67">
      <t>コンゴ</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</si>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</sst>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0" xfId="11" applyFont="1" applyBorder="1">
      <alignment vertical="center"/>
    </xf>
    <xf numFmtId="0" fontId="20" fillId="0" borderId="54" xfId="11" applyFont="1" applyBorder="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4" fillId="0" borderId="0" xfId="11" applyFont="1" applyAlignment="1">
      <alignment vertical="center"/>
    </xf>
    <xf numFmtId="0" fontId="24" fillId="0" borderId="0" xfId="11" applyFont="1" applyBorder="1" applyAlignment="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78" fontId="20" fillId="0" borderId="84" xfId="11" applyNumberFormat="1" applyFon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theme/theme1.xml" Type="http://schemas.openxmlformats.org/officeDocument/2006/relationships/theme"/><Relationship Id="rId19" Target="styles.xml" Type="http://schemas.openxmlformats.org/officeDocument/2006/relationships/styles"/><Relationship Id="rId2" Target="worksheets/sheet2.xml" Type="http://schemas.openxmlformats.org/officeDocument/2006/relationships/worksheet"/><Relationship Id="rId20" Target="sharedStrings.xml" Type="http://schemas.openxmlformats.org/officeDocument/2006/relationships/sharedStrings"/><Relationship Id="rId21" Target="calcChain.xml" Type="http://schemas.openxmlformats.org/officeDocument/2006/relationships/calcChain"/><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harts/_rels/chart1.xml.rels><?xml version="1.0" encoding="UTF-8" standalone="yes"?><Relationships xmlns="http://schemas.openxmlformats.org/package/2006/relationships"><Relationship Id="rId1" Target="../drawings/drawing5.xml" Type="http://schemas.openxmlformats.org/officeDocument/2006/relationships/chartUserShapes"/></Relationships>
</file>

<file path=xl/charts/_rels/chart7.xml.rels><?xml version="1.0" encoding="UTF-8" standalone="yes"?><Relationships xmlns="http://schemas.openxmlformats.org/package/2006/relationships"><Relationship Id="rId1" Target="../theme/themeOverride1.xml" Type="http://schemas.openxmlformats.org/officeDocument/2006/relationships/themeOverride"/></Relationships>
</file>

<file path=xl/charts/_rels/chart8.xml.rels><?xml version="1.0" encoding="UTF-8" standalone="yes"?><Relationships xmlns="http://schemas.openxmlformats.org/package/2006/relationships"><Relationship Id="rId1" Target="../theme/themeOverride2.xml" Type="http://schemas.openxmlformats.org/officeDocument/2006/relationships/themeOverride"/></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98899</c:v>
                </c:pt>
                <c:pt idx="1">
                  <c:v>96462</c:v>
                </c:pt>
                <c:pt idx="2">
                  <c:v>83103</c:v>
                </c:pt>
                <c:pt idx="3">
                  <c:v>84459</c:v>
                </c:pt>
                <c:pt idx="4">
                  <c:v>74568</c:v>
                </c:pt>
              </c:numCache>
            </c:numRef>
          </c:val>
          <c:smooth val="0"/>
          <c:extLst>
            <c:ext xmlns:c16="http://schemas.microsoft.com/office/drawing/2014/chart" uri="{C3380CC4-5D6E-409C-BE32-E72D297353CC}">
              <c16:uniqueId val="{00000000-51A0-4DB8-A7EB-8B246F2E804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35135</c:v>
                </c:pt>
                <c:pt idx="1">
                  <c:v>27785</c:v>
                </c:pt>
                <c:pt idx="2">
                  <c:v>28764</c:v>
                </c:pt>
                <c:pt idx="3">
                  <c:v>41782</c:v>
                </c:pt>
                <c:pt idx="4">
                  <c:v>55887</c:v>
                </c:pt>
              </c:numCache>
            </c:numRef>
          </c:val>
          <c:smooth val="0"/>
          <c:extLst>
            <c:ext xmlns:c16="http://schemas.microsoft.com/office/drawing/2014/chart" uri="{C3380CC4-5D6E-409C-BE32-E72D297353CC}">
              <c16:uniqueId val="{00000001-51A0-4DB8-A7EB-8B246F2E804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7.31</c:v>
                </c:pt>
                <c:pt idx="1">
                  <c:v>5.16</c:v>
                </c:pt>
                <c:pt idx="2">
                  <c:v>4.1900000000000004</c:v>
                </c:pt>
                <c:pt idx="3">
                  <c:v>4.4800000000000004</c:v>
                </c:pt>
                <c:pt idx="4">
                  <c:v>5.85</c:v>
                </c:pt>
              </c:numCache>
            </c:numRef>
          </c:val>
          <c:extLst>
            <c:ext xmlns:c16="http://schemas.microsoft.com/office/drawing/2014/chart" uri="{C3380CC4-5D6E-409C-BE32-E72D297353CC}">
              <c16:uniqueId val="{00000000-59C1-41A6-B722-C6F332947B6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37.869999999999997</c:v>
                </c:pt>
                <c:pt idx="1">
                  <c:v>41.4</c:v>
                </c:pt>
                <c:pt idx="2">
                  <c:v>39.53</c:v>
                </c:pt>
                <c:pt idx="3">
                  <c:v>39.049999999999997</c:v>
                </c:pt>
                <c:pt idx="4">
                  <c:v>40.28</c:v>
                </c:pt>
              </c:numCache>
            </c:numRef>
          </c:val>
          <c:extLst>
            <c:ext xmlns:c16="http://schemas.microsoft.com/office/drawing/2014/chart" uri="{C3380CC4-5D6E-409C-BE32-E72D297353CC}">
              <c16:uniqueId val="{00000001-59C1-41A6-B722-C6F332947B6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-2.86</c:v>
                </c:pt>
                <c:pt idx="1">
                  <c:v>-2.04</c:v>
                </c:pt>
                <c:pt idx="2">
                  <c:v>-4.8600000000000003</c:v>
                </c:pt>
                <c:pt idx="3">
                  <c:v>0.62</c:v>
                </c:pt>
                <c:pt idx="4">
                  <c:v>2.34</c:v>
                </c:pt>
              </c:numCache>
            </c:numRef>
          </c:val>
          <c:smooth val="0"/>
          <c:extLst>
            <c:ext xmlns:c16="http://schemas.microsoft.com/office/drawing/2014/chart" uri="{C3380CC4-5D6E-409C-BE32-E72D297353CC}">
              <c16:uniqueId val="{00000002-59C1-41A6-B722-C6F332947B6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0.14000000000000001</c:v>
                </c:pt>
                <c:pt idx="2">
                  <c:v>#N/A</c:v>
                </c:pt>
                <c:pt idx="3">
                  <c:v>0.04</c:v>
                </c:pt>
                <c:pt idx="4">
                  <c:v>#N/A</c:v>
                </c:pt>
                <c:pt idx="5">
                  <c:v>0.04</c:v>
                </c:pt>
                <c:pt idx="6">
                  <c:v>#N/A</c:v>
                </c:pt>
                <c:pt idx="7">
                  <c:v>0.02</c:v>
                </c:pt>
                <c:pt idx="8">
                  <c:v>#N/A</c:v>
                </c:pt>
                <c:pt idx="9">
                  <c:v>0.05</c:v>
                </c:pt>
              </c:numCache>
            </c:numRef>
          </c:val>
          <c:extLst>
            <c:ext xmlns:c16="http://schemas.microsoft.com/office/drawing/2014/chart" uri="{C3380CC4-5D6E-409C-BE32-E72D297353CC}">
              <c16:uniqueId val="{00000000-BA34-42F6-AC20-16278DBEC40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0.69</c:v>
                </c:pt>
                <c:pt idx="1">
                  <c:v>#N/A</c:v>
                </c:pt>
                <c:pt idx="2">
                  <c:v>0.66</c:v>
                </c:pt>
                <c:pt idx="3">
                  <c:v>#N/A</c:v>
                </c:pt>
                <c:pt idx="4">
                  <c:v>0.65</c:v>
                </c:pt>
                <c:pt idx="5">
                  <c:v>#N/A</c:v>
                </c:pt>
                <c:pt idx="6">
                  <c:v>0.6</c:v>
                </c:pt>
                <c:pt idx="7">
                  <c:v>#N/A</c:v>
                </c:pt>
                <c:pt idx="8">
                  <c:v>0</c:v>
                </c:pt>
                <c:pt idx="9">
                  <c:v>0</c:v>
                </c:pt>
              </c:numCache>
            </c:numRef>
          </c:val>
          <c:extLst>
            <c:ext xmlns:c16="http://schemas.microsoft.com/office/drawing/2014/chart" uri="{C3380CC4-5D6E-409C-BE32-E72D297353CC}">
              <c16:uniqueId val="{00000001-BA34-42F6-AC20-16278DBEC406}"/>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7.0000000000000007E-2</c:v>
                </c:pt>
                <c:pt idx="2">
                  <c:v>#N/A</c:v>
                </c:pt>
                <c:pt idx="3">
                  <c:v>7.0000000000000007E-2</c:v>
                </c:pt>
                <c:pt idx="4">
                  <c:v>#N/A</c:v>
                </c:pt>
                <c:pt idx="5">
                  <c:v>0.06</c:v>
                </c:pt>
                <c:pt idx="6">
                  <c:v>#N/A</c:v>
                </c:pt>
                <c:pt idx="7">
                  <c:v>0.05</c:v>
                </c:pt>
                <c:pt idx="8">
                  <c:v>#N/A</c:v>
                </c:pt>
                <c:pt idx="9">
                  <c:v>0.06</c:v>
                </c:pt>
              </c:numCache>
            </c:numRef>
          </c:val>
          <c:extLst>
            <c:ext xmlns:c16="http://schemas.microsoft.com/office/drawing/2014/chart" uri="{C3380CC4-5D6E-409C-BE32-E72D297353CC}">
              <c16:uniqueId val="{00000002-BA34-42F6-AC20-16278DBEC406}"/>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3.07</c:v>
                </c:pt>
                <c:pt idx="2">
                  <c:v>#N/A</c:v>
                </c:pt>
                <c:pt idx="3">
                  <c:v>2.0099999999999998</c:v>
                </c:pt>
                <c:pt idx="4">
                  <c:v>#N/A</c:v>
                </c:pt>
                <c:pt idx="5">
                  <c:v>1</c:v>
                </c:pt>
                <c:pt idx="6">
                  <c:v>#N/A</c:v>
                </c:pt>
                <c:pt idx="7">
                  <c:v>0.57999999999999996</c:v>
                </c:pt>
                <c:pt idx="8">
                  <c:v>#N/A</c:v>
                </c:pt>
                <c:pt idx="9">
                  <c:v>0.68</c:v>
                </c:pt>
              </c:numCache>
            </c:numRef>
          </c:val>
          <c:extLst>
            <c:ext xmlns:c16="http://schemas.microsoft.com/office/drawing/2014/chart" uri="{C3380CC4-5D6E-409C-BE32-E72D297353CC}">
              <c16:uniqueId val="{00000003-BA34-42F6-AC20-16278DBEC406}"/>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2.2200000000000002</c:v>
                </c:pt>
                <c:pt idx="2">
                  <c:v>#N/A</c:v>
                </c:pt>
                <c:pt idx="3">
                  <c:v>1.58</c:v>
                </c:pt>
                <c:pt idx="4">
                  <c:v>#N/A</c:v>
                </c:pt>
                <c:pt idx="5">
                  <c:v>0.87</c:v>
                </c:pt>
                <c:pt idx="6">
                  <c:v>#N/A</c:v>
                </c:pt>
                <c:pt idx="7">
                  <c:v>0.53</c:v>
                </c:pt>
                <c:pt idx="8">
                  <c:v>#N/A</c:v>
                </c:pt>
                <c:pt idx="9">
                  <c:v>0.89</c:v>
                </c:pt>
              </c:numCache>
            </c:numRef>
          </c:val>
          <c:extLst>
            <c:ext xmlns:c16="http://schemas.microsoft.com/office/drawing/2014/chart" uri="{C3380CC4-5D6E-409C-BE32-E72D297353CC}">
              <c16:uniqueId val="{00000004-BA34-42F6-AC20-16278DBEC406}"/>
            </c:ext>
          </c:extLst>
        </c:ser>
        <c:ser>
          <c:idx val="5"/>
          <c:order val="5"/>
          <c:tx>
            <c:strRef>
              <c:f>データシート!$A$32</c:f>
              <c:strCache>
                <c:ptCount val="1"/>
                <c:pt idx="0">
                  <c:v>介護老人保健施設事業会計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1.44</c:v>
                </c:pt>
                <c:pt idx="2">
                  <c:v>#N/A</c:v>
                </c:pt>
                <c:pt idx="3">
                  <c:v>1.23</c:v>
                </c:pt>
                <c:pt idx="4">
                  <c:v>#N/A</c:v>
                </c:pt>
                <c:pt idx="5">
                  <c:v>1.33</c:v>
                </c:pt>
                <c:pt idx="6">
                  <c:v>#N/A</c:v>
                </c:pt>
                <c:pt idx="7">
                  <c:v>1.1200000000000001</c:v>
                </c:pt>
                <c:pt idx="8">
                  <c:v>#N/A</c:v>
                </c:pt>
                <c:pt idx="9">
                  <c:v>1.03</c:v>
                </c:pt>
              </c:numCache>
            </c:numRef>
          </c:val>
          <c:extLst>
            <c:ext xmlns:c16="http://schemas.microsoft.com/office/drawing/2014/chart" uri="{C3380CC4-5D6E-409C-BE32-E72D297353CC}">
              <c16:uniqueId val="{00000005-BA34-42F6-AC20-16278DBEC406}"/>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7.88</c:v>
                </c:pt>
                <c:pt idx="2">
                  <c:v>#N/A</c:v>
                </c:pt>
                <c:pt idx="3">
                  <c:v>5.78</c:v>
                </c:pt>
                <c:pt idx="4">
                  <c:v>#N/A</c:v>
                </c:pt>
                <c:pt idx="5">
                  <c:v>4.8099999999999996</c:v>
                </c:pt>
                <c:pt idx="6">
                  <c:v>#N/A</c:v>
                </c:pt>
                <c:pt idx="7">
                  <c:v>5.08</c:v>
                </c:pt>
                <c:pt idx="8">
                  <c:v>#N/A</c:v>
                </c:pt>
                <c:pt idx="9">
                  <c:v>5.82</c:v>
                </c:pt>
              </c:numCache>
            </c:numRef>
          </c:val>
          <c:extLst>
            <c:ext xmlns:c16="http://schemas.microsoft.com/office/drawing/2014/chart" uri="{C3380CC4-5D6E-409C-BE32-E72D297353CC}">
              <c16:uniqueId val="{00000006-BA34-42F6-AC20-16278DBEC406}"/>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7.78</c:v>
                </c:pt>
                <c:pt idx="2">
                  <c:v>#N/A</c:v>
                </c:pt>
                <c:pt idx="3">
                  <c:v>8.24</c:v>
                </c:pt>
                <c:pt idx="4">
                  <c:v>#N/A</c:v>
                </c:pt>
                <c:pt idx="5">
                  <c:v>8.94</c:v>
                </c:pt>
                <c:pt idx="6">
                  <c:v>#N/A</c:v>
                </c:pt>
                <c:pt idx="7">
                  <c:v>8.67</c:v>
                </c:pt>
                <c:pt idx="8">
                  <c:v>#N/A</c:v>
                </c:pt>
                <c:pt idx="9">
                  <c:v>8.4</c:v>
                </c:pt>
              </c:numCache>
            </c:numRef>
          </c:val>
          <c:extLst>
            <c:ext xmlns:c16="http://schemas.microsoft.com/office/drawing/2014/chart" uri="{C3380CC4-5D6E-409C-BE32-E72D297353CC}">
              <c16:uniqueId val="{00000007-BA34-42F6-AC20-16278DBEC406}"/>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11.78</c:v>
                </c:pt>
                <c:pt idx="2">
                  <c:v>#N/A</c:v>
                </c:pt>
                <c:pt idx="3">
                  <c:v>11.54</c:v>
                </c:pt>
                <c:pt idx="4">
                  <c:v>#N/A</c:v>
                </c:pt>
                <c:pt idx="5">
                  <c:v>11.11</c:v>
                </c:pt>
                <c:pt idx="6">
                  <c:v>#N/A</c:v>
                </c:pt>
                <c:pt idx="7">
                  <c:v>11.11</c:v>
                </c:pt>
                <c:pt idx="8">
                  <c:v>#N/A</c:v>
                </c:pt>
                <c:pt idx="9">
                  <c:v>14.17</c:v>
                </c:pt>
              </c:numCache>
            </c:numRef>
          </c:val>
          <c:extLst>
            <c:ext xmlns:c16="http://schemas.microsoft.com/office/drawing/2014/chart" uri="{C3380CC4-5D6E-409C-BE32-E72D297353CC}">
              <c16:uniqueId val="{00000008-BA34-42F6-AC20-16278DBEC406}"/>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19.57</c:v>
                </c:pt>
                <c:pt idx="2">
                  <c:v>#N/A</c:v>
                </c:pt>
                <c:pt idx="3">
                  <c:v>20.74</c:v>
                </c:pt>
                <c:pt idx="4">
                  <c:v>#N/A</c:v>
                </c:pt>
                <c:pt idx="5">
                  <c:v>20.3</c:v>
                </c:pt>
                <c:pt idx="6">
                  <c:v>#N/A</c:v>
                </c:pt>
                <c:pt idx="7">
                  <c:v>19.940000000000001</c:v>
                </c:pt>
                <c:pt idx="8">
                  <c:v>#N/A</c:v>
                </c:pt>
                <c:pt idx="9">
                  <c:v>20.28</c:v>
                </c:pt>
              </c:numCache>
            </c:numRef>
          </c:val>
          <c:extLst>
            <c:ext xmlns:c16="http://schemas.microsoft.com/office/drawing/2014/chart" uri="{C3380CC4-5D6E-409C-BE32-E72D297353CC}">
              <c16:uniqueId val="{00000009-BA34-42F6-AC20-16278DBEC40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559</c:v>
                </c:pt>
                <c:pt idx="5">
                  <c:v>577</c:v>
                </c:pt>
                <c:pt idx="8">
                  <c:v>562</c:v>
                </c:pt>
                <c:pt idx="11">
                  <c:v>567</c:v>
                </c:pt>
                <c:pt idx="14">
                  <c:v>589</c:v>
                </c:pt>
              </c:numCache>
            </c:numRef>
          </c:val>
          <c:extLst>
            <c:ext xmlns:c16="http://schemas.microsoft.com/office/drawing/2014/chart" uri="{C3380CC4-5D6E-409C-BE32-E72D297353CC}">
              <c16:uniqueId val="{00000000-132B-4298-9498-D7BCFF6D87F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32B-4298-9498-D7BCFF6D87F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32B-4298-9498-D7BCFF6D87F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51</c:v>
                </c:pt>
                <c:pt idx="3">
                  <c:v>56</c:v>
                </c:pt>
                <c:pt idx="6">
                  <c:v>40</c:v>
                </c:pt>
                <c:pt idx="9">
                  <c:v>19</c:v>
                </c:pt>
                <c:pt idx="12">
                  <c:v>19</c:v>
                </c:pt>
              </c:numCache>
            </c:numRef>
          </c:val>
          <c:extLst>
            <c:ext xmlns:c16="http://schemas.microsoft.com/office/drawing/2014/chart" uri="{C3380CC4-5D6E-409C-BE32-E72D297353CC}">
              <c16:uniqueId val="{00000003-132B-4298-9498-D7BCFF6D87F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356</c:v>
                </c:pt>
                <c:pt idx="3">
                  <c:v>362</c:v>
                </c:pt>
                <c:pt idx="6">
                  <c:v>373</c:v>
                </c:pt>
                <c:pt idx="9">
                  <c:v>371</c:v>
                </c:pt>
                <c:pt idx="12">
                  <c:v>334</c:v>
                </c:pt>
              </c:numCache>
            </c:numRef>
          </c:val>
          <c:extLst>
            <c:ext xmlns:c16="http://schemas.microsoft.com/office/drawing/2014/chart" uri="{C3380CC4-5D6E-409C-BE32-E72D297353CC}">
              <c16:uniqueId val="{00000004-132B-4298-9498-D7BCFF6D87F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32B-4298-9498-D7BCFF6D87F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32B-4298-9498-D7BCFF6D87F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424</c:v>
                </c:pt>
                <c:pt idx="3">
                  <c:v>413</c:v>
                </c:pt>
                <c:pt idx="6">
                  <c:v>408</c:v>
                </c:pt>
                <c:pt idx="9">
                  <c:v>409</c:v>
                </c:pt>
                <c:pt idx="12">
                  <c:v>449</c:v>
                </c:pt>
              </c:numCache>
            </c:numRef>
          </c:val>
          <c:extLst>
            <c:ext xmlns:c16="http://schemas.microsoft.com/office/drawing/2014/chart" uri="{C3380CC4-5D6E-409C-BE32-E72D297353CC}">
              <c16:uniqueId val="{00000007-132B-4298-9498-D7BCFF6D87F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272</c:v>
                </c:pt>
                <c:pt idx="2">
                  <c:v>#N/A</c:v>
                </c:pt>
                <c:pt idx="3">
                  <c:v>#N/A</c:v>
                </c:pt>
                <c:pt idx="4">
                  <c:v>254</c:v>
                </c:pt>
                <c:pt idx="5">
                  <c:v>#N/A</c:v>
                </c:pt>
                <c:pt idx="6">
                  <c:v>#N/A</c:v>
                </c:pt>
                <c:pt idx="7">
                  <c:v>259</c:v>
                </c:pt>
                <c:pt idx="8">
                  <c:v>#N/A</c:v>
                </c:pt>
                <c:pt idx="9">
                  <c:v>#N/A</c:v>
                </c:pt>
                <c:pt idx="10">
                  <c:v>232</c:v>
                </c:pt>
                <c:pt idx="11">
                  <c:v>#N/A</c:v>
                </c:pt>
                <c:pt idx="12">
                  <c:v>#N/A</c:v>
                </c:pt>
                <c:pt idx="13">
                  <c:v>213</c:v>
                </c:pt>
                <c:pt idx="14">
                  <c:v>#N/A</c:v>
                </c:pt>
              </c:numCache>
            </c:numRef>
          </c:val>
          <c:smooth val="0"/>
          <c:extLst>
            <c:ext xmlns:c16="http://schemas.microsoft.com/office/drawing/2014/chart" uri="{C3380CC4-5D6E-409C-BE32-E72D297353CC}">
              <c16:uniqueId val="{00000008-132B-4298-9498-D7BCFF6D87F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7283</c:v>
                </c:pt>
                <c:pt idx="5">
                  <c:v>6960</c:v>
                </c:pt>
                <c:pt idx="8">
                  <c:v>6797</c:v>
                </c:pt>
                <c:pt idx="11">
                  <c:v>6821</c:v>
                </c:pt>
                <c:pt idx="14">
                  <c:v>6794</c:v>
                </c:pt>
              </c:numCache>
            </c:numRef>
          </c:val>
          <c:extLst>
            <c:ext xmlns:c16="http://schemas.microsoft.com/office/drawing/2014/chart" uri="{C3380CC4-5D6E-409C-BE32-E72D297353CC}">
              <c16:uniqueId val="{00000000-F110-4631-9C68-B4A279A1C79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38</c:v>
                </c:pt>
                <c:pt idx="5">
                  <c:v>33</c:v>
                </c:pt>
                <c:pt idx="8">
                  <c:v>24</c:v>
                </c:pt>
                <c:pt idx="11">
                  <c:v>17</c:v>
                </c:pt>
                <c:pt idx="14">
                  <c:v>10</c:v>
                </c:pt>
              </c:numCache>
            </c:numRef>
          </c:val>
          <c:extLst>
            <c:ext xmlns:c16="http://schemas.microsoft.com/office/drawing/2014/chart" uri="{C3380CC4-5D6E-409C-BE32-E72D297353CC}">
              <c16:uniqueId val="{00000001-F110-4631-9C68-B4A279A1C79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2114</c:v>
                </c:pt>
                <c:pt idx="5">
                  <c:v>2318</c:v>
                </c:pt>
                <c:pt idx="8">
                  <c:v>2356</c:v>
                </c:pt>
                <c:pt idx="11">
                  <c:v>2440</c:v>
                </c:pt>
                <c:pt idx="14">
                  <c:v>2706</c:v>
                </c:pt>
              </c:numCache>
            </c:numRef>
          </c:val>
          <c:extLst>
            <c:ext xmlns:c16="http://schemas.microsoft.com/office/drawing/2014/chart" uri="{C3380CC4-5D6E-409C-BE32-E72D297353CC}">
              <c16:uniqueId val="{00000002-F110-4631-9C68-B4A279A1C79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110-4631-9C68-B4A279A1C79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110-4631-9C68-B4A279A1C79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11</c:v>
                </c:pt>
              </c:numCache>
            </c:numRef>
          </c:val>
          <c:extLst>
            <c:ext xmlns:c16="http://schemas.microsoft.com/office/drawing/2014/chart" uri="{C3380CC4-5D6E-409C-BE32-E72D297353CC}">
              <c16:uniqueId val="{00000005-F110-4631-9C68-B4A279A1C79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219</c:v>
                </c:pt>
                <c:pt idx="3">
                  <c:v>172</c:v>
                </c:pt>
                <c:pt idx="6">
                  <c:v>177</c:v>
                </c:pt>
                <c:pt idx="9">
                  <c:v>172</c:v>
                </c:pt>
                <c:pt idx="12">
                  <c:v>114</c:v>
                </c:pt>
              </c:numCache>
            </c:numRef>
          </c:val>
          <c:extLst>
            <c:ext xmlns:c16="http://schemas.microsoft.com/office/drawing/2014/chart" uri="{C3380CC4-5D6E-409C-BE32-E72D297353CC}">
              <c16:uniqueId val="{00000006-F110-4631-9C68-B4A279A1C79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181</c:v>
                </c:pt>
                <c:pt idx="3">
                  <c:v>147</c:v>
                </c:pt>
                <c:pt idx="6">
                  <c:v>121</c:v>
                </c:pt>
                <c:pt idx="9">
                  <c:v>106</c:v>
                </c:pt>
                <c:pt idx="12">
                  <c:v>90</c:v>
                </c:pt>
              </c:numCache>
            </c:numRef>
          </c:val>
          <c:extLst>
            <c:ext xmlns:c16="http://schemas.microsoft.com/office/drawing/2014/chart" uri="{C3380CC4-5D6E-409C-BE32-E72D297353CC}">
              <c16:uniqueId val="{00000007-F110-4631-9C68-B4A279A1C79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6249</c:v>
                </c:pt>
                <c:pt idx="3">
                  <c:v>5783</c:v>
                </c:pt>
                <c:pt idx="6">
                  <c:v>5681</c:v>
                </c:pt>
                <c:pt idx="9">
                  <c:v>5370</c:v>
                </c:pt>
                <c:pt idx="12">
                  <c:v>4948</c:v>
                </c:pt>
              </c:numCache>
            </c:numRef>
          </c:val>
          <c:extLst>
            <c:ext xmlns:c16="http://schemas.microsoft.com/office/drawing/2014/chart" uri="{C3380CC4-5D6E-409C-BE32-E72D297353CC}">
              <c16:uniqueId val="{00000008-F110-4631-9C68-B4A279A1C79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4</c:v>
                </c:pt>
                <c:pt idx="3">
                  <c:v>3</c:v>
                </c:pt>
                <c:pt idx="6">
                  <c:v>3</c:v>
                </c:pt>
                <c:pt idx="9">
                  <c:v>8</c:v>
                </c:pt>
                <c:pt idx="12">
                  <c:v>6</c:v>
                </c:pt>
              </c:numCache>
            </c:numRef>
          </c:val>
          <c:extLst>
            <c:ext xmlns:c16="http://schemas.microsoft.com/office/drawing/2014/chart" uri="{C3380CC4-5D6E-409C-BE32-E72D297353CC}">
              <c16:uniqueId val="{00000009-F110-4631-9C68-B4A279A1C79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5069</c:v>
                </c:pt>
                <c:pt idx="3">
                  <c:v>5133</c:v>
                </c:pt>
                <c:pt idx="6">
                  <c:v>5145</c:v>
                </c:pt>
                <c:pt idx="9">
                  <c:v>5335</c:v>
                </c:pt>
                <c:pt idx="12">
                  <c:v>5500</c:v>
                </c:pt>
              </c:numCache>
            </c:numRef>
          </c:val>
          <c:extLst>
            <c:ext xmlns:c16="http://schemas.microsoft.com/office/drawing/2014/chart" uri="{C3380CC4-5D6E-409C-BE32-E72D297353CC}">
              <c16:uniqueId val="{0000000A-F110-4631-9C68-B4A279A1C79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2287</c:v>
                </c:pt>
                <c:pt idx="2">
                  <c:v>#N/A</c:v>
                </c:pt>
                <c:pt idx="3">
                  <c:v>#N/A</c:v>
                </c:pt>
                <c:pt idx="4">
                  <c:v>1927</c:v>
                </c:pt>
                <c:pt idx="5">
                  <c:v>#N/A</c:v>
                </c:pt>
                <c:pt idx="6">
                  <c:v>#N/A</c:v>
                </c:pt>
                <c:pt idx="7">
                  <c:v>1949</c:v>
                </c:pt>
                <c:pt idx="8">
                  <c:v>#N/A</c:v>
                </c:pt>
                <c:pt idx="9">
                  <c:v>#N/A</c:v>
                </c:pt>
                <c:pt idx="10">
                  <c:v>1713</c:v>
                </c:pt>
                <c:pt idx="11">
                  <c:v>#N/A</c:v>
                </c:pt>
                <c:pt idx="12">
                  <c:v>#N/A</c:v>
                </c:pt>
                <c:pt idx="13">
                  <c:v>1159</c:v>
                </c:pt>
                <c:pt idx="14">
                  <c:v>#N/A</c:v>
                </c:pt>
              </c:numCache>
            </c:numRef>
          </c:val>
          <c:smooth val="0"/>
          <c:extLst>
            <c:ext xmlns:c16="http://schemas.microsoft.com/office/drawing/2014/chart" uri="{C3380CC4-5D6E-409C-BE32-E72D297353CC}">
              <c16:uniqueId val="{0000000B-F110-4631-9C68-B4A279A1C79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1613</c:v>
                </c:pt>
                <c:pt idx="1">
                  <c:v>1714</c:v>
                </c:pt>
                <c:pt idx="2">
                  <c:v>1868</c:v>
                </c:pt>
              </c:numCache>
            </c:numRef>
          </c:val>
          <c:extLst>
            <c:ext xmlns:c16="http://schemas.microsoft.com/office/drawing/2014/chart" uri="{C3380CC4-5D6E-409C-BE32-E72D297353CC}">
              <c16:uniqueId val="{00000000-8EC2-488C-BD71-B66DDE108B6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240</c:v>
                </c:pt>
                <c:pt idx="1">
                  <c:v>240</c:v>
                </c:pt>
                <c:pt idx="2">
                  <c:v>260</c:v>
                </c:pt>
              </c:numCache>
            </c:numRef>
          </c:val>
          <c:extLst>
            <c:ext xmlns:c16="http://schemas.microsoft.com/office/drawing/2014/chart" uri="{C3380CC4-5D6E-409C-BE32-E72D297353CC}">
              <c16:uniqueId val="{00000001-8EC2-488C-BD71-B66DDE108B6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503</c:v>
                </c:pt>
                <c:pt idx="1">
                  <c:v>487</c:v>
                </c:pt>
                <c:pt idx="2">
                  <c:v>582</c:v>
                </c:pt>
              </c:numCache>
            </c:numRef>
          </c:val>
          <c:extLst>
            <c:ext xmlns:c16="http://schemas.microsoft.com/office/drawing/2014/chart" uri="{C3380CC4-5D6E-409C-BE32-E72D297353CC}">
              <c16:uniqueId val="{00000002-8EC2-488C-BD71-B66DDE108B6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{6EF2FAB4-65DA-441A-9818-FBEB5D5F72E5}</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0D90-4C27-9FFA-7ACEE6451B5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{901BD905-C06B-4B5A-88E9-4D4AE2761D57}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D90-4C27-9FFA-7ACEE6451B5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{107DAA5B-B7F9-4BB3-9654-0C4B53238C9F}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D90-4C27-9FFA-7ACEE6451B5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{99B703A1-E55C-4F85-B645-3206FE36A6E3}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D90-4C27-9FFA-7ACEE6451B5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{58FE422D-D044-4708-B40B-8731218BC046}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D90-4C27-9FFA-7ACEE6451B58}"/>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{8E01BA70-5FA3-4169-953C-66703BA2D01E}</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0D90-4C27-9FFA-7ACEE6451B58}"/>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{D304C1B2-D894-487B-B557-87A859F98163}</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0D90-4C27-9FFA-7ACEE6451B58}"/>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{274047CF-2ED0-4BEF-9F22-0F805AF19F08}</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0D90-4C27-9FFA-7ACEE6451B58}"/>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{3834A941-4A5A-4D40-83CB-C07C80B16BD2}</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0D90-4C27-9FFA-7ACEE6451B5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64.2</c:v>
                </c:pt>
                <c:pt idx="8">
                  <c:v>66.099999999999994</c:v>
                </c:pt>
                <c:pt idx="16">
                  <c:v>69.400000000000006</c:v>
                </c:pt>
                <c:pt idx="24">
                  <c:v>70.599999999999994</c:v>
                </c:pt>
                <c:pt idx="32">
                  <c:v>70.900000000000006</c:v>
                </c:pt>
              </c:numCache>
            </c:numRef>
          </c:xVal>
          <c:yVal>
            <c:numRef>
              <c:f>公会計指標分析・財政指標組合せ分析表!$BP$51:$DC$51</c:f>
              <c:numCache>
                <c:formatCode>#,##0.0;"▲ "#,##0.0</c:formatCode>
                <c:ptCount val="40"/>
                <c:pt idx="0">
                  <c:v>67.3</c:v>
                </c:pt>
                <c:pt idx="8">
                  <c:v>56.2</c:v>
                </c:pt>
                <c:pt idx="16">
                  <c:v>55.3</c:v>
                </c:pt>
                <c:pt idx="24">
                  <c:v>44.7</c:v>
                </c:pt>
                <c:pt idx="32">
                  <c:v>28.5</c:v>
                </c:pt>
              </c:numCache>
            </c:numRef>
          </c:yVal>
          <c:smooth val="0"/>
          <c:extLst>
            <c:ext xmlns:c16="http://schemas.microsoft.com/office/drawing/2014/chart" uri="{C3380CC4-5D6E-409C-BE32-E72D297353CC}">
              <c16:uniqueId val="{00000009-0D90-4C27-9FFA-7ACEE6451B5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{4D6FA41A-9041-4ADD-BEA0-9B17F3E23387}</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0D90-4C27-9FFA-7ACEE6451B5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{D0E81861-03A2-4652-8F7B-497220E1348A}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D90-4C27-9FFA-7ACEE6451B5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{0C32707B-0E61-4B18-809B-2E0C87DB054B}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D90-4C27-9FFA-7ACEE6451B5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{2652F0D8-825D-437F-A407-AB913EC269A1}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D90-4C27-9FFA-7ACEE6451B5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{8858367F-FDAB-4740-8E12-6CA237402C39}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D90-4C27-9FFA-7ACEE6451B58}"/>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{C0BED0AC-5FE2-4DED-908A-34147474CEC3}</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0D90-4C27-9FFA-7ACEE6451B58}"/>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{6521C2D6-7965-44A2-AF0F-948E7D92D6A0}</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0D90-4C27-9FFA-7ACEE6451B58}"/>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{451C8FD3-4031-461A-A2B2-3A8858938684}</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0D90-4C27-9FFA-7ACEE6451B58}"/>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{4224D1CA-7044-4FE3-AC20-F091D598AB5F}</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0D90-4C27-9FFA-7ACEE6451B5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63.5</c:v>
                </c:pt>
                <c:pt idx="8">
                  <c:v>65.3</c:v>
                </c:pt>
                <c:pt idx="16">
                  <c:v>66</c:v>
                </c:pt>
                <c:pt idx="24">
                  <c:v>65.099999999999994</c:v>
                </c:pt>
                <c:pt idx="32">
                  <c:v>64.3</c:v>
                </c:pt>
              </c:numCache>
            </c:numRef>
          </c:xVal>
          <c:yVal>
            <c:numRef>
              <c:f>公会計指標分析・財政指標組合せ分析表!$BP$55:$DC$55</c:f>
              <c:numCache>
                <c:formatCode>#,##0.0;"▲ "#,##0.0</c:formatCode>
                <c:ptCount val="40"/>
                <c:pt idx="0">
                  <c:v>40.799999999999997</c:v>
                </c:pt>
                <c:pt idx="8">
                  <c:v>38.5</c:v>
                </c:pt>
                <c:pt idx="16">
                  <c:v>35.5</c:v>
                </c:pt>
                <c:pt idx="24">
                  <c:v>13.5</c:v>
                </c:pt>
                <c:pt idx="32">
                  <c:v>0</c:v>
                </c:pt>
              </c:numCache>
            </c:numRef>
          </c:yVal>
          <c:smooth val="0"/>
          <c:extLst>
            <c:ext xmlns:c16="http://schemas.microsoft.com/office/drawing/2014/chart" uri="{C3380CC4-5D6E-409C-BE32-E72D297353CC}">
              <c16:uniqueId val="{00000013-0D90-4C27-9FFA-7ACEE6451B58}"/>
            </c:ext>
          </c:extLst>
        </c:ser>
        <c:dLbls>
          <c:showLegendKey val="0"/>
          <c:showVal val="1"/>
          <c:showCatName val="0"/>
          <c:showSerName val="0"/>
          <c:showPercent val="0"/>
          <c:showBubbleSize val="0"/>
        </c:dLbls>
        <c:axId val="46179840"/>
        <c:axId val="46181760"/>
      </c:scatterChart>
      <c:valAx>
        <c:axId val="46179840"/>
        <c:scaling>
          <c:orientation val="maxMin"/>
          <c:max val="72"/>
          <c:min val="62"/>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8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{CD72560C-145D-4F84-8E6A-849806227B41}</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6F73-446C-9F42-67B53E16B8A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{BC7D73D4-8131-4868-A295-15346D654131}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F73-446C-9F42-67B53E16B8A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{5A40CC1B-6238-4242-A764-14C3C1FE0CA7}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F73-446C-9F42-67B53E16B8A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{552E5B48-2CAC-4CE6-8906-6202B36F7CB8}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F73-446C-9F42-67B53E16B8A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{5EB11E2B-0CF8-4AC3-B5A4-492FB3045D2C}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F73-446C-9F42-67B53E16B8AF}"/>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{137828DB-372B-4B29-9DC2-31877F7CC546}</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6F73-446C-9F42-67B53E16B8AF}"/>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{A204554E-99AF-449F-91EC-69C0EB445A87}</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6F73-446C-9F42-67B53E16B8AF}"/>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{1C7C5944-E3CD-48EF-B47A-BD4568949888}</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6F73-446C-9F42-67B53E16B8AF}"/>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{9D3E6FA9-A49F-4A55-B715-3E15B49B2804}</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6F73-446C-9F42-67B53E16B8A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c:v>
                </c:pt>
                <c:pt idx="8">
                  <c:v>7.7</c:v>
                </c:pt>
                <c:pt idx="16">
                  <c:v>7.5</c:v>
                </c:pt>
                <c:pt idx="24">
                  <c:v>6.9</c:v>
                </c:pt>
                <c:pt idx="32">
                  <c:v>6.1</c:v>
                </c:pt>
              </c:numCache>
            </c:numRef>
          </c:xVal>
          <c:yVal>
            <c:numRef>
              <c:f>公会計指標分析・財政指標組合せ分析表!$BP$73:$DC$73</c:f>
              <c:numCache>
                <c:formatCode>#,##0.0;"▲ "#,##0.0</c:formatCode>
                <c:ptCount val="40"/>
                <c:pt idx="0">
                  <c:v>67.3</c:v>
                </c:pt>
                <c:pt idx="8">
                  <c:v>56.2</c:v>
                </c:pt>
                <c:pt idx="16">
                  <c:v>55.3</c:v>
                </c:pt>
                <c:pt idx="24">
                  <c:v>44.7</c:v>
                </c:pt>
                <c:pt idx="32">
                  <c:v>28.5</c:v>
                </c:pt>
              </c:numCache>
            </c:numRef>
          </c:yVal>
          <c:smooth val="0"/>
          <c:extLst>
            <c:ext xmlns:c16="http://schemas.microsoft.com/office/drawing/2014/chart" uri="{C3380CC4-5D6E-409C-BE32-E72D297353CC}">
              <c16:uniqueId val="{00000009-6F73-446C-9F42-67B53E16B8A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1.6067633075257454E-2"/>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{05CBF179-2832-4160-96A4-F9F73BEFE170}</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6F73-446C-9F42-67B53E16B8A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{CE630C18-EA53-44AF-900E-DBC76F59F865}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F73-446C-9F42-67B53E16B8A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{6E9D24AF-86AF-4365-B763-4E1CB540886C}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F73-446C-9F42-67B53E16B8A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{90114B7F-2925-4AF6-8B72-B9289FAFB618}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F73-446C-9F42-67B53E16B8A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{AA61DCB1-8019-49DF-A5DC-EDAFA2C22E2C}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F73-446C-9F42-67B53E16B8AF}"/>
                </c:ext>
              </c:extLst>
            </c:dLbl>
            <c:dLbl>
              <c:idx val="8"/>
              <c:layout>
                <c:manualLayout>
                  <c:x val="0"/>
                  <c:y val="-7.9987971836562196E-4"/>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{8AE83F1D-6C97-45F4-86FA-D51E2232AB65}</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6F73-446C-9F42-67B53E16B8AF}"/>
                </c:ext>
              </c:extLst>
            </c:dLbl>
            <c:dLbl>
              <c:idx val="16"/>
              <c:layout>
                <c:manualLayout>
                  <c:x val="0"/>
                  <c:y val="-1.5267239625537792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{31E74B06-5AE0-4370-9AAA-D787F71AA6C3}</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6F73-446C-9F42-67B53E16B8AF}"/>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{4234D638-B4D9-4287-9C26-0E3FD2F4E082}</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6F73-446C-9F42-67B53E16B8AF}"/>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{E59F97B0-AAD1-4C5C-8EF8-D86CD690DF7C}</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6F73-446C-9F42-67B53E16B8A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8.9</c:v>
                </c:pt>
                <c:pt idx="8">
                  <c:v>8.9</c:v>
                </c:pt>
                <c:pt idx="16">
                  <c:v>8.8000000000000007</c:v>
                </c:pt>
                <c:pt idx="24">
                  <c:v>8.3000000000000007</c:v>
                </c:pt>
                <c:pt idx="32">
                  <c:v>8</c:v>
                </c:pt>
              </c:numCache>
            </c:numRef>
          </c:xVal>
          <c:yVal>
            <c:numRef>
              <c:f>公会計指標分析・財政指標組合せ分析表!$BP$77:$DC$77</c:f>
              <c:numCache>
                <c:formatCode>#,##0.0;"▲ "#,##0.0</c:formatCode>
                <c:ptCount val="40"/>
                <c:pt idx="0">
                  <c:v>40.799999999999997</c:v>
                </c:pt>
                <c:pt idx="8">
                  <c:v>38.5</c:v>
                </c:pt>
                <c:pt idx="16">
                  <c:v>35.5</c:v>
                </c:pt>
                <c:pt idx="24">
                  <c:v>13.5</c:v>
                </c:pt>
                <c:pt idx="32">
                  <c:v>0</c:v>
                </c:pt>
              </c:numCache>
            </c:numRef>
          </c:yVal>
          <c:smooth val="0"/>
          <c:extLst>
            <c:ext xmlns:c16="http://schemas.microsoft.com/office/drawing/2014/chart" uri="{C3380CC4-5D6E-409C-BE32-E72D297353CC}">
              <c16:uniqueId val="{00000013-6F73-446C-9F42-67B53E16B8AF}"/>
            </c:ext>
          </c:extLst>
        </c:ser>
        <c:dLbls>
          <c:showLegendKey val="0"/>
          <c:showVal val="1"/>
          <c:showCatName val="0"/>
          <c:showSerName val="0"/>
          <c:showPercent val="0"/>
          <c:showBubbleSize val="0"/>
        </c:dLbls>
        <c:axId val="84219776"/>
        <c:axId val="84234240"/>
      </c:scatterChart>
      <c:valAx>
        <c:axId val="84219776"/>
        <c:scaling>
          <c:orientation val="maxMin"/>
          <c:max val="10"/>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8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Relationships xmlns="http://schemas.openxmlformats.org/package/2006/relationships"><Relationship Id="rId1" Target="../charts/chart4.xml" Type="http://schemas.openxmlformats.org/officeDocument/2006/relationships/chart"/></Relationships>
</file>

<file path=xl/drawings/_rels/drawing11.xml.rels><?xml version="1.0" encoding="UTF-8" standalone="yes"?><Relationships xmlns="http://schemas.openxmlformats.org/package/2006/relationships"><Relationship Id="rId1" Target="../charts/chart5.xml" Type="http://schemas.openxmlformats.org/officeDocument/2006/relationships/chart"/></Relationships>
</file>

<file path=xl/drawings/_rels/drawing12.xml.rels><?xml version="1.0" encoding="UTF-8" standalone="yes"?><Relationships xmlns="http://schemas.openxmlformats.org/package/2006/relationships"><Relationship Id="rId1" Target="../charts/chart6.xml" Type="http://schemas.openxmlformats.org/officeDocument/2006/relationships/chart"/></Relationships>
</file>

<file path=xl/drawings/_rels/drawing13.xml.rels><?xml version="1.0" encoding="UTF-8" standalone="yes"?><Relationships xmlns="http://schemas.openxmlformats.org/package/2006/relationships"><Relationship Id="rId1" Target="../charts/chart7.xml" Type="http://schemas.openxmlformats.org/officeDocument/2006/relationships/chart"/><Relationship Id="rId2" Target="../charts/chart8.xml" Type="http://schemas.openxmlformats.org/officeDocument/2006/relationships/chart"/></Relationships>
</file>

<file path=xl/drawings/_rels/drawing4.xml.rels><?xml version="1.0" encoding="UTF-8" standalone="yes"?><Relationships xmlns="http://schemas.openxmlformats.org/package/2006/relationships"><Relationship Id="rId1" Target="../charts/chart1.xml" Type="http://schemas.openxmlformats.org/officeDocument/2006/relationships/chart"/></Relationships>
</file>

<file path=xl/drawings/_rels/drawing8.xml.rels><?xml version="1.0" encoding="UTF-8" standalone="yes"?><Relationships xmlns="http://schemas.openxmlformats.org/package/2006/relationships"><Relationship Id="rId1" Target="../charts/chart2.xml" Type="http://schemas.openxmlformats.org/officeDocument/2006/relationships/chart"/></Relationships>
</file>

<file path=xl/drawings/_rels/drawing9.xml.rels><?xml version="1.0" encoding="UTF-8" standalone="yes"?><Relationships xmlns="http://schemas.openxmlformats.org/package/2006/relationships"><Relationship Id="rId1" Target="../charts/chart3.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三重県玉城町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実質公債費比率の分子は、過去からの新規起債発行の抑制及び既借入に係る元利償還金の減少に伴い、減少傾向にある。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今後も新規地方債発行の抑制を基調とし、適切な事業実施と繰上償還を実施することにより、実質公債費比率の更なる健全化に努める。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対象なし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三重県玉城町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公営企業等繰入・組合等負担等の減少により将来負担額は減っている。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一方で、地方債の現在高が増加しているため今後は新規地方債発行を抑制しつつ充当可能財源の確保に努め、将来負担比率の更なる健全化を目指す。</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三重県玉城町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普通交付税の増加や、事業の財源調整から、財政調整基金に１５４百万円、減債基金に２０百万円の積み立てを行った。また、公共施設整備基金を創設し、５０百万円を積み立てた。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それぞれの基金条例に定める額及び目的に応じて積み立て、取り崩しを行う</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地域福祉基金：高齢者等の保健福祉の増進を図るため。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活性化対策事業基金：活性化対策事業に要する経費の財源に充てる。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今後の公共施設の長寿命化施策及び改修更新費用等に充当すべく、新たに公共施設整備基金を創設し、５０百万円を積み立てた。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また、ふるさと応援寄付金事業の取組強化により、取り崩しをしながらも、３４百万を積み立てる結果となった。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各種基金の目的により積み立てる。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基金全体の増減理由のとおり、財政調整基金に１５４百万円の積み立てを行った。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地方財政法</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昭和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年法律第</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号。以下「法」という。</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第</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条の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第</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項及び第</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項並びに第</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条第</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項及び第</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項に定める額を積み立てる。また災害復旧、地方債の繰上償還その他財源の不足を生じたときの財源を積み立てる。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基金全体の増減理由のとおり、減債基金に２０百万円の積み立てを行った。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町債の償還及び町債の適正な管理に必要な財源を確保していく。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A863FFFC-6F11-41B4-B936-ABBF3226E07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D8627D64-F2F0-41FD-B0F2-68EA21EAB6C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762CC910-AAD2-4A90-B417-B7D8B791693D}"/>
            </a:ext>
          </a:extLst>
        </xdr:cNvPr>
        <xdr:cNvSpPr/>
      </xdr:nvSpPr>
      <xdr:spPr>
        <a:xfrm>
          <a:off x="355600" y="63500"/>
          <a:ext cx="107569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8BF31C67-5ED5-40EB-8EDD-E582DA2C2153}"/>
            </a:ext>
          </a:extLst>
        </xdr:cNvPr>
        <xdr:cNvSpPr/>
      </xdr:nvSpPr>
      <xdr:spPr>
        <a:xfrm>
          <a:off x="14516100" y="190500"/>
          <a:ext cx="33591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F6EAB1F1-E13F-468D-8907-182F823ADFB6}"/>
            </a:ext>
          </a:extLst>
        </xdr:cNvPr>
        <xdr:cNvSpPr/>
      </xdr:nvSpPr>
      <xdr:spPr>
        <a:xfrm>
          <a:off x="14512925" y="215900"/>
          <a:ext cx="3343275"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73292D56-538B-497E-84BB-0C6F4356C027}"/>
            </a:ext>
          </a:extLst>
        </xdr:cNvPr>
        <xdr:cNvSpPr/>
      </xdr:nvSpPr>
      <xdr:spPr>
        <a:xfrm>
          <a:off x="14538325" y="241300"/>
          <a:ext cx="328612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三重県玉城町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D01E3E3-A1A2-487A-919E-1D6F924EBB43}"/>
            </a:ext>
          </a:extLst>
        </xdr:cNvPr>
        <xdr:cNvSpPr/>
      </xdr:nvSpPr>
      <xdr:spPr>
        <a:xfrm>
          <a:off x="12122150" y="190500"/>
          <a:ext cx="22606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A22AF4A2-F86C-4FBD-BB5C-56024D3AC703}"/>
            </a:ext>
          </a:extLst>
        </xdr:cNvPr>
        <xdr:cNvSpPr/>
      </xdr:nvSpPr>
      <xdr:spPr>
        <a:xfrm>
          <a:off x="12147550" y="215900"/>
          <a:ext cx="22161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A4745C16-F046-49E3-A896-D0BC2339DB55}"/>
            </a:ext>
          </a:extLst>
        </xdr:cNvPr>
        <xdr:cNvSpPr/>
      </xdr:nvSpPr>
      <xdr:spPr>
        <a:xfrm>
          <a:off x="12172950" y="241300"/>
          <a:ext cx="2178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626FA8F6-FF3B-4FDC-85EE-5E8FBE652B49}"/>
            </a:ext>
          </a:extLst>
        </xdr:cNvPr>
        <xdr:cNvSpPr/>
      </xdr:nvSpPr>
      <xdr:spPr>
        <a:xfrm>
          <a:off x="425450" y="889000"/>
          <a:ext cx="85820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B04B9CBA-4561-49B2-938F-8138AF55A81F}"/>
            </a:ext>
          </a:extLst>
        </xdr:cNvPr>
        <xdr:cNvSpPr/>
      </xdr:nvSpPr>
      <xdr:spPr>
        <a:xfrm>
          <a:off x="552450" y="920750"/>
          <a:ext cx="1168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CDC13301-054C-4166-8083-CDF786B30E96}"/>
            </a:ext>
          </a:extLst>
        </xdr:cNvPr>
        <xdr:cNvSpPr/>
      </xdr:nvSpPr>
      <xdr:spPr>
        <a:xfrm>
          <a:off x="1685925" y="920750"/>
          <a:ext cx="113347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15,271
15,142
40.91
7,543,213
7,200,202
271,212
4,638,890
5,500,118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9C7F24B9-D239-4029-9438-04241588590F}"/>
            </a:ext>
          </a:extLst>
        </xdr:cNvPr>
        <xdr:cNvSpPr/>
      </xdr:nvSpPr>
      <xdr:spPr>
        <a:xfrm>
          <a:off x="2819400" y="920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593F818-491A-4D2B-8B68-38084D838AAA}"/>
            </a:ext>
          </a:extLst>
        </xdr:cNvPr>
        <xdr:cNvSpPr/>
      </xdr:nvSpPr>
      <xdr:spPr>
        <a:xfrm>
          <a:off x="4114800" y="939800"/>
          <a:ext cx="17176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A85A5A3A-28D2-4C71-A081-7DE2AA261C10}"/>
            </a:ext>
          </a:extLst>
        </xdr:cNvPr>
        <xdr:cNvSpPr/>
      </xdr:nvSpPr>
      <xdr:spPr>
        <a:xfrm>
          <a:off x="5832475" y="939800"/>
          <a:ext cx="10699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28.5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DFBBEFC8-4F1B-48E2-BBD4-9945C4572B99}"/>
            </a:ext>
          </a:extLst>
        </xdr:cNvPr>
        <xdr:cNvSpPr/>
      </xdr:nvSpPr>
      <xdr:spPr>
        <a:xfrm>
          <a:off x="6965950" y="952500"/>
          <a:ext cx="5492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1C27020D-7C73-44E6-8107-C901E38AE8AE}"/>
            </a:ext>
          </a:extLst>
        </xdr:cNvPr>
        <xdr:cNvSpPr/>
      </xdr:nvSpPr>
      <xdr:spPr>
        <a:xfrm>
          <a:off x="4114800" y="1714500"/>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3F492B51-22C9-481B-9F88-D6A2583151B4}"/>
            </a:ext>
          </a:extLst>
        </xdr:cNvPr>
        <xdr:cNvSpPr/>
      </xdr:nvSpPr>
      <xdr:spPr>
        <a:xfrm>
          <a:off x="5895975" y="1714500"/>
          <a:ext cx="3111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A162ACC-5268-4A82-8C6F-D8E2085B0532}"/>
            </a:ext>
          </a:extLst>
        </xdr:cNvPr>
        <xdr:cNvSpPr/>
      </xdr:nvSpPr>
      <xdr:spPr>
        <a:xfrm>
          <a:off x="9445625" y="889000"/>
          <a:ext cx="12954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CF2DE2BD-2EE9-471D-A391-447AB4376432}"/>
            </a:ext>
          </a:extLst>
        </xdr:cNvPr>
        <xdr:cNvSpPr/>
      </xdr:nvSpPr>
      <xdr:spPr>
        <a:xfrm>
          <a:off x="9658350" y="9525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51A0BDA2-1C02-4D53-9FAF-557CE15B53E7}"/>
            </a:ext>
          </a:extLst>
        </xdr:cNvPr>
        <xdr:cNvSpPr/>
      </xdr:nvSpPr>
      <xdr:spPr>
        <a:xfrm>
          <a:off x="9658350" y="1219200"/>
          <a:ext cx="1133475"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F4DE2CE6-7507-4482-AF2A-6837D7341127}"/>
            </a:ext>
          </a:extLst>
        </xdr:cNvPr>
        <xdr:cNvSpPr/>
      </xdr:nvSpPr>
      <xdr:spPr>
        <a:xfrm>
          <a:off x="9658350" y="1562100"/>
          <a:ext cx="125095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31D057CD-160D-49A5-BDE3-0A585EF2D429}"/>
            </a:ext>
          </a:extLst>
        </xdr:cNvPr>
        <xdr:cNvCxnSpPr/>
      </xdr:nvCxnSpPr>
      <xdr:spPr>
        <a:xfrm flipH="1">
          <a:off x="9499600" y="1041400"/>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9F716A19-9770-43A4-A58A-0C08DF8041A9}"/>
            </a:ext>
          </a:extLst>
        </xdr:cNvPr>
        <xdr:cNvSpPr/>
      </xdr:nvSpPr>
      <xdr:spPr>
        <a:xfrm>
          <a:off x="955357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3FE0FF3D-BCB2-4D31-8FF0-77354418A192}"/>
            </a:ext>
          </a:extLst>
        </xdr:cNvPr>
        <xdr:cNvSpPr/>
      </xdr:nvSpPr>
      <xdr:spPr>
        <a:xfrm>
          <a:off x="955357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5E758EFB-E129-4226-B712-3929A4006CF2}"/>
            </a:ext>
          </a:extLst>
        </xdr:cNvPr>
        <xdr:cNvCxnSpPr/>
      </xdr:nvCxnSpPr>
      <xdr:spPr>
        <a:xfrm>
          <a:off x="959802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8372906F-3DD3-46CE-A1A4-B6BCB16E46C1}"/>
            </a:ext>
          </a:extLst>
        </xdr:cNvPr>
        <xdr:cNvCxnSpPr/>
      </xdr:nvCxnSpPr>
      <xdr:spPr>
        <a:xfrm>
          <a:off x="9518650" y="15621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26636737-47CB-4842-9B3E-DC41A4EE2130}"/>
            </a:ext>
          </a:extLst>
        </xdr:cNvPr>
        <xdr:cNvCxnSpPr/>
      </xdr:nvCxnSpPr>
      <xdr:spPr>
        <a:xfrm flipV="1">
          <a:off x="959802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6E5A893B-D5BF-4422-B0C9-C4244FECD24D}"/>
            </a:ext>
          </a:extLst>
        </xdr:cNvPr>
        <xdr:cNvCxnSpPr/>
      </xdr:nvCxnSpPr>
      <xdr:spPr>
        <a:xfrm>
          <a:off x="9518650" y="19431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66957708-B70C-4865-ACF7-490984345238}"/>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618BEE8A-A19B-49B2-B181-71F1B3F3BAE9}"/>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3DA50299-6EB2-41AF-8573-DAEDEFEE7083}"/>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3819FFEB-6EE6-4F39-A4F3-684FF6E5E42C}"/>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E1470016-BAAB-4D06-AAFA-2E551562DC1D}"/>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BC7B6F14-DD14-41B5-93C4-7897FC0D2B81}"/>
            </a:ext>
          </a:extLst>
        </xdr:cNvPr>
        <xdr:cNvSpPr/>
      </xdr:nvSpPr>
      <xdr:spPr>
        <a:xfrm>
          <a:off x="1098550" y="4254500"/>
          <a:ext cx="36131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5DD398D2-EAA1-4047-9B48-4EE02560675C}"/>
            </a:ext>
          </a:extLst>
        </xdr:cNvPr>
        <xdr:cNvSpPr/>
      </xdr:nvSpPr>
      <xdr:spPr>
        <a:xfrm>
          <a:off x="1719439" y="4624642"/>
          <a:ext cx="1466496"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117B8704-81DD-4071-87C9-DE5D18A62199}"/>
            </a:ext>
          </a:extLst>
        </xdr:cNvPr>
        <xdr:cNvSpPr/>
      </xdr:nvSpPr>
      <xdr:spPr>
        <a:xfrm>
          <a:off x="3284214" y="4607971"/>
          <a:ext cx="71184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[ 70.9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F83167FA-C0C8-4690-93C8-AF09D601BC9A}"/>
            </a:ext>
          </a:extLst>
        </xdr:cNvPr>
        <xdr:cNvSpPr/>
      </xdr:nvSpPr>
      <xdr:spPr>
        <a:xfrm>
          <a:off x="46609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E86C09E-533A-4265-B508-39EEAE4D9768}"/>
            </a:ext>
          </a:extLst>
        </xdr:cNvPr>
        <xdr:cNvSpPr/>
      </xdr:nvSpPr>
      <xdr:spPr>
        <a:xfrm>
          <a:off x="46609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380F8E87-452F-473C-97CF-D19CB9BDDE0F}"/>
            </a:ext>
          </a:extLst>
        </xdr:cNvPr>
        <xdr:cNvSpPr/>
      </xdr:nvSpPr>
      <xdr:spPr>
        <a:xfrm>
          <a:off x="59563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8F2FC132-9D67-4A13-A416-A297B5ABA759}"/>
            </a:ext>
          </a:extLst>
        </xdr:cNvPr>
        <xdr:cNvSpPr/>
      </xdr:nvSpPr>
      <xdr:spPr>
        <a:xfrm>
          <a:off x="59563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FFC72554-AFFB-443D-807A-31588F4E51F1}"/>
            </a:ext>
          </a:extLst>
        </xdr:cNvPr>
        <xdr:cNvSpPr/>
      </xdr:nvSpPr>
      <xdr:spPr>
        <a:xfrm>
          <a:off x="73787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1252EA72-2DB9-48C2-8158-D1529D6B3846}"/>
            </a:ext>
          </a:extLst>
        </xdr:cNvPr>
        <xdr:cNvSpPr/>
      </xdr:nvSpPr>
      <xdr:spPr>
        <a:xfrm>
          <a:off x="73787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19198284-219C-49D0-9686-BA72DBDF39EB}"/>
            </a:ext>
          </a:extLst>
        </xdr:cNvPr>
        <xdr:cNvSpPr/>
      </xdr:nvSpPr>
      <xdr:spPr>
        <a:xfrm>
          <a:off x="1098550" y="4953000"/>
          <a:ext cx="361315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E39AE736-7C6D-41E4-A34E-CCB44AB83467}"/>
            </a:ext>
          </a:extLst>
        </xdr:cNvPr>
        <xdr:cNvSpPr/>
      </xdr:nvSpPr>
      <xdr:spPr>
        <a:xfrm>
          <a:off x="4949825" y="4953000"/>
          <a:ext cx="4048125"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B166D0A0-329A-4BD4-BC20-772D1C45712B}"/>
            </a:ext>
          </a:extLst>
        </xdr:cNvPr>
        <xdr:cNvSpPr/>
      </xdr:nvSpPr>
      <xdr:spPr>
        <a:xfrm>
          <a:off x="4949825" y="5016500"/>
          <a:ext cx="38862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DE8D6DD0-C3B3-45EA-B3E0-67EB23C694DE}"/>
            </a:ext>
          </a:extLst>
        </xdr:cNvPr>
        <xdr:cNvSpPr txBox="1"/>
      </xdr:nvSpPr>
      <xdr:spPr>
        <a:xfrm>
          <a:off x="4997450" y="5245100"/>
          <a:ext cx="38735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a:solidFill>
                <a:schemeClr val="dk1"/>
              </a:solidFill>
              <a:effectLst/>
              <a:latin typeface="+mn-lt"/>
              <a:ea typeface="+mn-ea"/>
              <a:cs typeface="+mn-cs"/>
            </a:rPr>
            <a:t>類似団体、全国平均、三重県平均と比べ、高い状況となっている。施設の減価償却（老朽化）が進んでいるといえる。非合併団体また人口は緩やかな減少傾向でもあり、施設の集約化・複合化はなく、今後は長寿命化及び建て直しを検討する必要があ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C059EDB1-AFAE-41F9-B397-A48A3FF76FBF}"/>
            </a:ext>
          </a:extLst>
        </xdr:cNvPr>
        <xdr:cNvSpPr txBox="1"/>
      </xdr:nvSpPr>
      <xdr:spPr>
        <a:xfrm>
          <a:off x="10795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62409868-A0B1-451A-BA37-DC866E4BD49F}"/>
            </a:ext>
          </a:extLst>
        </xdr:cNvPr>
        <xdr:cNvCxnSpPr/>
      </xdr:nvCxnSpPr>
      <xdr:spPr>
        <a:xfrm>
          <a:off x="1098550" y="7112000"/>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E1FB5550-1746-4E28-9636-FA93AC2C67E7}"/>
            </a:ext>
          </a:extLst>
        </xdr:cNvPr>
        <xdr:cNvSpPr txBox="1"/>
      </xdr:nvSpPr>
      <xdr:spPr>
        <a:xfrm>
          <a:off x="75185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270AAF57-E48B-4430-BDA3-49DBB1A7C144}"/>
            </a:ext>
          </a:extLst>
        </xdr:cNvPr>
        <xdr:cNvCxnSpPr/>
      </xdr:nvCxnSpPr>
      <xdr:spPr>
        <a:xfrm>
          <a:off x="1098550" y="6752167"/>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5EC6DEEE-C8E7-49FC-A04C-34D2EE7A80F4}"/>
            </a:ext>
          </a:extLst>
        </xdr:cNvPr>
        <xdr:cNvSpPr txBox="1"/>
      </xdr:nvSpPr>
      <xdr:spPr>
        <a:xfrm>
          <a:off x="75185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D6AFBC10-AD88-4BFC-8B95-78A84FA43912}"/>
            </a:ext>
          </a:extLst>
        </xdr:cNvPr>
        <xdr:cNvCxnSpPr/>
      </xdr:nvCxnSpPr>
      <xdr:spPr>
        <a:xfrm>
          <a:off x="1098550" y="6392333"/>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9211343B-64BA-4565-951F-206171B0277A}"/>
            </a:ext>
          </a:extLst>
        </xdr:cNvPr>
        <xdr:cNvSpPr txBox="1"/>
      </xdr:nvSpPr>
      <xdr:spPr>
        <a:xfrm>
          <a:off x="75185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2AB9FF54-CBF4-4018-912B-B9DCAA11BC23}"/>
            </a:ext>
          </a:extLst>
        </xdr:cNvPr>
        <xdr:cNvCxnSpPr/>
      </xdr:nvCxnSpPr>
      <xdr:spPr>
        <a:xfrm>
          <a:off x="1098550" y="6032500"/>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D6D978D5-ECCC-4786-8994-F7445D8D9251}"/>
            </a:ext>
          </a:extLst>
        </xdr:cNvPr>
        <xdr:cNvSpPr txBox="1"/>
      </xdr:nvSpPr>
      <xdr:spPr>
        <a:xfrm>
          <a:off x="75185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502D2176-DA35-496D-814C-B0DD6F2C9988}"/>
            </a:ext>
          </a:extLst>
        </xdr:cNvPr>
        <xdr:cNvCxnSpPr/>
      </xdr:nvCxnSpPr>
      <xdr:spPr>
        <a:xfrm>
          <a:off x="1098550" y="5672667"/>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25F07682-9766-4955-80C5-9914F34B0830}"/>
            </a:ext>
          </a:extLst>
        </xdr:cNvPr>
        <xdr:cNvSpPr txBox="1"/>
      </xdr:nvSpPr>
      <xdr:spPr>
        <a:xfrm>
          <a:off x="75185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3748614D-4A03-4324-8BDA-7D6B1EFF3745}"/>
            </a:ext>
          </a:extLst>
        </xdr:cNvPr>
        <xdr:cNvCxnSpPr/>
      </xdr:nvCxnSpPr>
      <xdr:spPr>
        <a:xfrm>
          <a:off x="1098550" y="5312833"/>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C80D2DD3-97CC-46B1-B46A-7704124931DF}"/>
            </a:ext>
          </a:extLst>
        </xdr:cNvPr>
        <xdr:cNvSpPr txBox="1"/>
      </xdr:nvSpPr>
      <xdr:spPr>
        <a:xfrm>
          <a:off x="75185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14080485-26BF-4227-BB51-7D45E7806B71}"/>
            </a:ext>
          </a:extLst>
        </xdr:cNvPr>
        <xdr:cNvCxnSpPr/>
      </xdr:nvCxnSpPr>
      <xdr:spPr>
        <a:xfrm>
          <a:off x="1098550" y="4953000"/>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144A25ED-D9ED-4E97-8370-BFB9C4890BAD}"/>
            </a:ext>
          </a:extLst>
        </xdr:cNvPr>
        <xdr:cNvSpPr txBox="1"/>
      </xdr:nvSpPr>
      <xdr:spPr>
        <a:xfrm>
          <a:off x="75185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B50D4E6E-76BE-4CD3-8551-D3C9AA5FE688}"/>
            </a:ext>
          </a:extLst>
        </xdr:cNvPr>
        <xdr:cNvSpPr/>
      </xdr:nvSpPr>
      <xdr:spPr>
        <a:xfrm>
          <a:off x="1098550" y="4953000"/>
          <a:ext cx="361315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133985</xdr:rowOff>
    </xdr:from>
    <xdr:to>
      <xdr:col>23</xdr:col>
      <xdr:colOff>85090</xdr:colOff>
      <xdr:row>35</xdr:row>
      <xdr:rowOff>15875</xdr:rowOff>
    </xdr:to>
    <xdr:cxnSp macro="">
      <xdr:nvCxnSpPr>
        <xdr:cNvPr id="65" name="直線コネクタ 64">
          <a:extLst>
            <a:ext uri="{FF2B5EF4-FFF2-40B4-BE49-F238E27FC236}">
              <a16:creationId xmlns:a16="http://schemas.microsoft.com/office/drawing/2014/main" id="{43C7D372-688D-48C1-9D6C-7BCFE121F441}"/>
            </a:ext>
          </a:extLst>
        </xdr:cNvPr>
        <xdr:cNvCxnSpPr/>
      </xdr:nvCxnSpPr>
      <xdr:spPr>
        <a:xfrm flipV="1">
          <a:off x="4074795" y="5363210"/>
          <a:ext cx="127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19702</xdr:rowOff>
    </xdr:from>
    <xdr:ext cx="405111" cy="259045"/>
    <xdr:sp macro="" textlink="">
      <xdr:nvSpPr>
        <xdr:cNvPr id="66" name="有形固定資産減価償却率最小値テキスト">
          <a:extLst>
            <a:ext uri="{FF2B5EF4-FFF2-40B4-BE49-F238E27FC236}">
              <a16:creationId xmlns:a16="http://schemas.microsoft.com/office/drawing/2014/main" id="{1143F7A9-FD6B-4899-9892-836A58E30708}"/>
            </a:ext>
          </a:extLst>
        </xdr:cNvPr>
        <xdr:cNvSpPr txBox="1"/>
      </xdr:nvSpPr>
      <xdr:spPr>
        <a:xfrm>
          <a:off x="4127500" y="6791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15875</xdr:rowOff>
    </xdr:from>
    <xdr:to>
      <xdr:col>23</xdr:col>
      <xdr:colOff>174625</xdr:colOff>
      <xdr:row>35</xdr:row>
      <xdr:rowOff>15875</xdr:rowOff>
    </xdr:to>
    <xdr:cxnSp macro="">
      <xdr:nvCxnSpPr>
        <xdr:cNvPr id="67" name="直線コネクタ 66">
          <a:extLst>
            <a:ext uri="{FF2B5EF4-FFF2-40B4-BE49-F238E27FC236}">
              <a16:creationId xmlns:a16="http://schemas.microsoft.com/office/drawing/2014/main" id="{79E452B1-814D-49CB-8A4B-4552F9C326D3}"/>
            </a:ext>
          </a:extLst>
        </xdr:cNvPr>
        <xdr:cNvCxnSpPr/>
      </xdr:nvCxnSpPr>
      <xdr:spPr>
        <a:xfrm>
          <a:off x="3987800" y="678815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80662</xdr:rowOff>
    </xdr:from>
    <xdr:ext cx="405111" cy="259045"/>
    <xdr:sp macro="" textlink="">
      <xdr:nvSpPr>
        <xdr:cNvPr id="68" name="有形固定資産減価償却率最大値テキスト">
          <a:extLst>
            <a:ext uri="{FF2B5EF4-FFF2-40B4-BE49-F238E27FC236}">
              <a16:creationId xmlns:a16="http://schemas.microsoft.com/office/drawing/2014/main" id="{EC8F2BC6-507B-4BF2-B185-31F274481189}"/>
            </a:ext>
          </a:extLst>
        </xdr:cNvPr>
        <xdr:cNvSpPr txBox="1"/>
      </xdr:nvSpPr>
      <xdr:spPr>
        <a:xfrm>
          <a:off x="4127500" y="513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133985</xdr:rowOff>
    </xdr:from>
    <xdr:to>
      <xdr:col>23</xdr:col>
      <xdr:colOff>174625</xdr:colOff>
      <xdr:row>26</xdr:row>
      <xdr:rowOff>133985</xdr:rowOff>
    </xdr:to>
    <xdr:cxnSp macro="">
      <xdr:nvCxnSpPr>
        <xdr:cNvPr id="69" name="直線コネクタ 68">
          <a:extLst>
            <a:ext uri="{FF2B5EF4-FFF2-40B4-BE49-F238E27FC236}">
              <a16:creationId xmlns:a16="http://schemas.microsoft.com/office/drawing/2014/main" id="{0E443898-D2E3-44F9-805B-E889F027AE48}"/>
            </a:ext>
          </a:extLst>
        </xdr:cNvPr>
        <xdr:cNvCxnSpPr/>
      </xdr:nvCxnSpPr>
      <xdr:spPr>
        <a:xfrm>
          <a:off x="3987800" y="536321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72830</xdr:rowOff>
    </xdr:from>
    <xdr:ext cx="405111" cy="259045"/>
    <xdr:sp macro="" textlink="">
      <xdr:nvSpPr>
        <xdr:cNvPr id="70" name="有形固定資産減価償却率平均値テキスト">
          <a:extLst>
            <a:ext uri="{FF2B5EF4-FFF2-40B4-BE49-F238E27FC236}">
              <a16:creationId xmlns:a16="http://schemas.microsoft.com/office/drawing/2014/main" id="{D2FA1171-EE52-4419-B424-165467AEE553}"/>
            </a:ext>
          </a:extLst>
        </xdr:cNvPr>
        <xdr:cNvSpPr txBox="1"/>
      </xdr:nvSpPr>
      <xdr:spPr>
        <a:xfrm>
          <a:off x="4127500" y="59878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49953</xdr:rowOff>
    </xdr:from>
    <xdr:to>
      <xdr:col>23</xdr:col>
      <xdr:colOff>136525</xdr:colOff>
      <xdr:row>31</xdr:row>
      <xdr:rowOff>151553</xdr:rowOff>
    </xdr:to>
    <xdr:sp macro="" textlink="">
      <xdr:nvSpPr>
        <xdr:cNvPr id="71" name="フローチャート: 判断 70">
          <a:extLst>
            <a:ext uri="{FF2B5EF4-FFF2-40B4-BE49-F238E27FC236}">
              <a16:creationId xmlns:a16="http://schemas.microsoft.com/office/drawing/2014/main" id="{66ECE365-8615-40E7-8EB4-CC7C6590F5C0}"/>
            </a:ext>
          </a:extLst>
        </xdr:cNvPr>
        <xdr:cNvSpPr/>
      </xdr:nvSpPr>
      <xdr:spPr>
        <a:xfrm>
          <a:off x="4025900" y="613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78740</xdr:rowOff>
    </xdr:from>
    <xdr:to>
      <xdr:col>19</xdr:col>
      <xdr:colOff>187325</xdr:colOff>
      <xdr:row>32</xdr:row>
      <xdr:rowOff>8890</xdr:rowOff>
    </xdr:to>
    <xdr:sp macro="" textlink="">
      <xdr:nvSpPr>
        <xdr:cNvPr id="72" name="フローチャート: 判断 71">
          <a:extLst>
            <a:ext uri="{FF2B5EF4-FFF2-40B4-BE49-F238E27FC236}">
              <a16:creationId xmlns:a16="http://schemas.microsoft.com/office/drawing/2014/main" id="{F5E5BDCE-BAF7-4D61-AA51-6DBC63BE73EB}"/>
            </a:ext>
          </a:extLst>
        </xdr:cNvPr>
        <xdr:cNvSpPr/>
      </xdr:nvSpPr>
      <xdr:spPr>
        <a:xfrm>
          <a:off x="3429000" y="616521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111125</xdr:rowOff>
    </xdr:from>
    <xdr:to>
      <xdr:col>15</xdr:col>
      <xdr:colOff>187325</xdr:colOff>
      <xdr:row>32</xdr:row>
      <xdr:rowOff>41275</xdr:rowOff>
    </xdr:to>
    <xdr:sp macro="" textlink="">
      <xdr:nvSpPr>
        <xdr:cNvPr id="73" name="フローチャート: 判断 72">
          <a:extLst>
            <a:ext uri="{FF2B5EF4-FFF2-40B4-BE49-F238E27FC236}">
              <a16:creationId xmlns:a16="http://schemas.microsoft.com/office/drawing/2014/main" id="{EFC77358-3282-4999-A16B-6874C1446155}"/>
            </a:ext>
          </a:extLst>
        </xdr:cNvPr>
        <xdr:cNvSpPr/>
      </xdr:nvSpPr>
      <xdr:spPr>
        <a:xfrm>
          <a:off x="2781300" y="61976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85937</xdr:rowOff>
    </xdr:from>
    <xdr:to>
      <xdr:col>11</xdr:col>
      <xdr:colOff>187325</xdr:colOff>
      <xdr:row>32</xdr:row>
      <xdr:rowOff>16087</xdr:rowOff>
    </xdr:to>
    <xdr:sp macro="" textlink="">
      <xdr:nvSpPr>
        <xdr:cNvPr id="74" name="フローチャート: 判断 73">
          <a:extLst>
            <a:ext uri="{FF2B5EF4-FFF2-40B4-BE49-F238E27FC236}">
              <a16:creationId xmlns:a16="http://schemas.microsoft.com/office/drawing/2014/main" id="{1E37D7D6-FB2F-4520-A29C-62AB8D92DD27}"/>
            </a:ext>
          </a:extLst>
        </xdr:cNvPr>
        <xdr:cNvSpPr/>
      </xdr:nvSpPr>
      <xdr:spPr>
        <a:xfrm>
          <a:off x="2133600" y="617241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21167</xdr:rowOff>
    </xdr:from>
    <xdr:to>
      <xdr:col>7</xdr:col>
      <xdr:colOff>187325</xdr:colOff>
      <xdr:row>31</xdr:row>
      <xdr:rowOff>122767</xdr:rowOff>
    </xdr:to>
    <xdr:sp macro="" textlink="">
      <xdr:nvSpPr>
        <xdr:cNvPr id="75" name="フローチャート: 判断 74">
          <a:extLst>
            <a:ext uri="{FF2B5EF4-FFF2-40B4-BE49-F238E27FC236}">
              <a16:creationId xmlns:a16="http://schemas.microsoft.com/office/drawing/2014/main" id="{4221FAD7-B5DC-463B-BB14-00C64C8B2C05}"/>
            </a:ext>
          </a:extLst>
        </xdr:cNvPr>
        <xdr:cNvSpPr/>
      </xdr:nvSpPr>
      <xdr:spPr>
        <a:xfrm>
          <a:off x="1485900" y="610764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90C7EC2B-6FF8-4322-8A7D-DC9A112290AF}"/>
            </a:ext>
          </a:extLst>
        </xdr:cNvPr>
        <xdr:cNvSpPr txBox="1"/>
      </xdr:nvSpPr>
      <xdr:spPr>
        <a:xfrm>
          <a:off x="39274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F33E6A41-C652-4076-959D-3C47536B933C}"/>
            </a:ext>
          </a:extLst>
        </xdr:cNvPr>
        <xdr:cNvSpPr txBox="1"/>
      </xdr:nvSpPr>
      <xdr:spPr>
        <a:xfrm>
          <a:off x="33305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F3D52E12-6094-472A-8AC3-FA2D9E87E949}"/>
            </a:ext>
          </a:extLst>
        </xdr:cNvPr>
        <xdr:cNvSpPr txBox="1"/>
      </xdr:nvSpPr>
      <xdr:spPr>
        <a:xfrm>
          <a:off x="26828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B5891BBE-DE10-432F-8C0A-3A7EC34FEEB9}"/>
            </a:ext>
          </a:extLst>
        </xdr:cNvPr>
        <xdr:cNvSpPr txBox="1"/>
      </xdr:nvSpPr>
      <xdr:spPr>
        <a:xfrm>
          <a:off x="20351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14DD7AF5-04D9-4B57-BC28-89FFF1891E81}"/>
            </a:ext>
          </a:extLst>
        </xdr:cNvPr>
        <xdr:cNvSpPr txBox="1"/>
      </xdr:nvSpPr>
      <xdr:spPr>
        <a:xfrm>
          <a:off x="13874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115993</xdr:rowOff>
    </xdr:from>
    <xdr:to>
      <xdr:col>23</xdr:col>
      <xdr:colOff>136525</xdr:colOff>
      <xdr:row>33</xdr:row>
      <xdr:rowOff>46143</xdr:rowOff>
    </xdr:to>
    <xdr:sp macro="" textlink="">
      <xdr:nvSpPr>
        <xdr:cNvPr id="81" name="楕円 80">
          <a:extLst>
            <a:ext uri="{FF2B5EF4-FFF2-40B4-BE49-F238E27FC236}">
              <a16:creationId xmlns:a16="http://schemas.microsoft.com/office/drawing/2014/main" id="{D502877B-6E28-4AD8-AB1F-22337182AFD2}"/>
            </a:ext>
          </a:extLst>
        </xdr:cNvPr>
        <xdr:cNvSpPr/>
      </xdr:nvSpPr>
      <xdr:spPr>
        <a:xfrm>
          <a:off x="4025900" y="6373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94420</xdr:rowOff>
    </xdr:from>
    <xdr:ext cx="405111" cy="259045"/>
    <xdr:sp macro="" textlink="">
      <xdr:nvSpPr>
        <xdr:cNvPr id="82" name="有形固定資産減価償却率該当値テキスト">
          <a:extLst>
            <a:ext uri="{FF2B5EF4-FFF2-40B4-BE49-F238E27FC236}">
              <a16:creationId xmlns:a16="http://schemas.microsoft.com/office/drawing/2014/main" id="{6B3ABD50-8771-4010-B910-9086C9BE59B2}"/>
            </a:ext>
          </a:extLst>
        </xdr:cNvPr>
        <xdr:cNvSpPr txBox="1"/>
      </xdr:nvSpPr>
      <xdr:spPr>
        <a:xfrm>
          <a:off x="4127500" y="6352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105198</xdr:rowOff>
    </xdr:from>
    <xdr:to>
      <xdr:col>19</xdr:col>
      <xdr:colOff>187325</xdr:colOff>
      <xdr:row>33</xdr:row>
      <xdr:rowOff>35348</xdr:rowOff>
    </xdr:to>
    <xdr:sp macro="" textlink="">
      <xdr:nvSpPr>
        <xdr:cNvPr id="83" name="楕円 82">
          <a:extLst>
            <a:ext uri="{FF2B5EF4-FFF2-40B4-BE49-F238E27FC236}">
              <a16:creationId xmlns:a16="http://schemas.microsoft.com/office/drawing/2014/main" id="{4A664911-C511-4304-A69D-C574B3E628A5}"/>
            </a:ext>
          </a:extLst>
        </xdr:cNvPr>
        <xdr:cNvSpPr/>
      </xdr:nvSpPr>
      <xdr:spPr>
        <a:xfrm>
          <a:off x="3429000" y="6363123"/>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155998</xdr:rowOff>
    </xdr:from>
    <xdr:to>
      <xdr:col>23</xdr:col>
      <xdr:colOff>85725</xdr:colOff>
      <xdr:row>32</xdr:row>
      <xdr:rowOff>166793</xdr:rowOff>
    </xdr:to>
    <xdr:cxnSp macro="">
      <xdr:nvCxnSpPr>
        <xdr:cNvPr id="84" name="直線コネクタ 83">
          <a:extLst>
            <a:ext uri="{FF2B5EF4-FFF2-40B4-BE49-F238E27FC236}">
              <a16:creationId xmlns:a16="http://schemas.microsoft.com/office/drawing/2014/main" id="{39DB500A-79FD-474D-AA21-56771E5AD140}"/>
            </a:ext>
          </a:extLst>
        </xdr:cNvPr>
        <xdr:cNvCxnSpPr/>
      </xdr:nvCxnSpPr>
      <xdr:spPr>
        <a:xfrm>
          <a:off x="3479800" y="6413923"/>
          <a:ext cx="5969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62018</xdr:rowOff>
    </xdr:from>
    <xdr:to>
      <xdr:col>15</xdr:col>
      <xdr:colOff>187325</xdr:colOff>
      <xdr:row>32</xdr:row>
      <xdr:rowOff>163618</xdr:rowOff>
    </xdr:to>
    <xdr:sp macro="" textlink="">
      <xdr:nvSpPr>
        <xdr:cNvPr id="85" name="楕円 84">
          <a:extLst>
            <a:ext uri="{FF2B5EF4-FFF2-40B4-BE49-F238E27FC236}">
              <a16:creationId xmlns:a16="http://schemas.microsoft.com/office/drawing/2014/main" id="{807BD573-EBBF-429C-A80A-E1028BEE8ABE}"/>
            </a:ext>
          </a:extLst>
        </xdr:cNvPr>
        <xdr:cNvSpPr/>
      </xdr:nvSpPr>
      <xdr:spPr>
        <a:xfrm>
          <a:off x="2781300" y="6319943"/>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112818</xdr:rowOff>
    </xdr:from>
    <xdr:to>
      <xdr:col>19</xdr:col>
      <xdr:colOff>136525</xdr:colOff>
      <xdr:row>32</xdr:row>
      <xdr:rowOff>155998</xdr:rowOff>
    </xdr:to>
    <xdr:cxnSp macro="">
      <xdr:nvCxnSpPr>
        <xdr:cNvPr id="86" name="直線コネクタ 85">
          <a:extLst>
            <a:ext uri="{FF2B5EF4-FFF2-40B4-BE49-F238E27FC236}">
              <a16:creationId xmlns:a16="http://schemas.microsoft.com/office/drawing/2014/main" id="{2E21AAA2-8DF5-404A-8FE8-4A3A7064E8AB}"/>
            </a:ext>
          </a:extLst>
        </xdr:cNvPr>
        <xdr:cNvCxnSpPr/>
      </xdr:nvCxnSpPr>
      <xdr:spPr>
        <a:xfrm>
          <a:off x="2832100" y="6370743"/>
          <a:ext cx="6477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114723</xdr:rowOff>
    </xdr:from>
    <xdr:to>
      <xdr:col>11</xdr:col>
      <xdr:colOff>187325</xdr:colOff>
      <xdr:row>32</xdr:row>
      <xdr:rowOff>44873</xdr:rowOff>
    </xdr:to>
    <xdr:sp macro="" textlink="">
      <xdr:nvSpPr>
        <xdr:cNvPr id="87" name="楕円 86">
          <a:extLst>
            <a:ext uri="{FF2B5EF4-FFF2-40B4-BE49-F238E27FC236}">
              <a16:creationId xmlns:a16="http://schemas.microsoft.com/office/drawing/2014/main" id="{4C8E25AF-B8E6-42FF-806C-37EFE27EEA16}"/>
            </a:ext>
          </a:extLst>
        </xdr:cNvPr>
        <xdr:cNvSpPr/>
      </xdr:nvSpPr>
      <xdr:spPr>
        <a:xfrm>
          <a:off x="2133600" y="6201198"/>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165523</xdr:rowOff>
    </xdr:from>
    <xdr:to>
      <xdr:col>15</xdr:col>
      <xdr:colOff>136525</xdr:colOff>
      <xdr:row>32</xdr:row>
      <xdr:rowOff>112818</xdr:rowOff>
    </xdr:to>
    <xdr:cxnSp macro="">
      <xdr:nvCxnSpPr>
        <xdr:cNvPr id="88" name="直線コネクタ 87">
          <a:extLst>
            <a:ext uri="{FF2B5EF4-FFF2-40B4-BE49-F238E27FC236}">
              <a16:creationId xmlns:a16="http://schemas.microsoft.com/office/drawing/2014/main" id="{7E99CDF3-3F6A-4E0A-97FC-490F6919B514}"/>
            </a:ext>
          </a:extLst>
        </xdr:cNvPr>
        <xdr:cNvCxnSpPr/>
      </xdr:nvCxnSpPr>
      <xdr:spPr>
        <a:xfrm>
          <a:off x="2184400" y="6251998"/>
          <a:ext cx="647700" cy="11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46355</xdr:rowOff>
    </xdr:from>
    <xdr:to>
      <xdr:col>7</xdr:col>
      <xdr:colOff>187325</xdr:colOff>
      <xdr:row>31</xdr:row>
      <xdr:rowOff>147955</xdr:rowOff>
    </xdr:to>
    <xdr:sp macro="" textlink="">
      <xdr:nvSpPr>
        <xdr:cNvPr id="89" name="楕円 88">
          <a:extLst>
            <a:ext uri="{FF2B5EF4-FFF2-40B4-BE49-F238E27FC236}">
              <a16:creationId xmlns:a16="http://schemas.microsoft.com/office/drawing/2014/main" id="{AEF15F15-4547-4553-A2F1-27DDBDDDCB19}"/>
            </a:ext>
          </a:extLst>
        </xdr:cNvPr>
        <xdr:cNvSpPr/>
      </xdr:nvSpPr>
      <xdr:spPr>
        <a:xfrm>
          <a:off x="1485900" y="613283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97155</xdr:rowOff>
    </xdr:from>
    <xdr:to>
      <xdr:col>11</xdr:col>
      <xdr:colOff>136525</xdr:colOff>
      <xdr:row>31</xdr:row>
      <xdr:rowOff>165523</xdr:rowOff>
    </xdr:to>
    <xdr:cxnSp macro="">
      <xdr:nvCxnSpPr>
        <xdr:cNvPr id="90" name="直線コネクタ 89">
          <a:extLst>
            <a:ext uri="{FF2B5EF4-FFF2-40B4-BE49-F238E27FC236}">
              <a16:creationId xmlns:a16="http://schemas.microsoft.com/office/drawing/2014/main" id="{340139C7-54AA-4CAF-8C49-C469737E8DB8}"/>
            </a:ext>
          </a:extLst>
        </xdr:cNvPr>
        <xdr:cNvCxnSpPr/>
      </xdr:nvCxnSpPr>
      <xdr:spPr>
        <a:xfrm>
          <a:off x="1536700" y="6183630"/>
          <a:ext cx="6477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25417</xdr:rowOff>
    </xdr:from>
    <xdr:ext cx="405111" cy="259045"/>
    <xdr:sp macro="" textlink="">
      <xdr:nvSpPr>
        <xdr:cNvPr id="91" name="n_1aveValue有形固定資産減価償却率">
          <a:extLst>
            <a:ext uri="{FF2B5EF4-FFF2-40B4-BE49-F238E27FC236}">
              <a16:creationId xmlns:a16="http://schemas.microsoft.com/office/drawing/2014/main" id="{1F27C66D-3AB1-4554-BDAF-A4B1D87016E0}"/>
            </a:ext>
          </a:extLst>
        </xdr:cNvPr>
        <xdr:cNvSpPr txBox="1"/>
      </xdr:nvSpPr>
      <xdr:spPr>
        <a:xfrm>
          <a:off x="3293119" y="594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57802</xdr:rowOff>
    </xdr:from>
    <xdr:ext cx="405111" cy="259045"/>
    <xdr:sp macro="" textlink="">
      <xdr:nvSpPr>
        <xdr:cNvPr id="92" name="n_2aveValue有形固定資産減価償却率">
          <a:extLst>
            <a:ext uri="{FF2B5EF4-FFF2-40B4-BE49-F238E27FC236}">
              <a16:creationId xmlns:a16="http://schemas.microsoft.com/office/drawing/2014/main" id="{FBD65A55-2E59-4A45-8BAA-52EF19633FDC}"/>
            </a:ext>
          </a:extLst>
        </xdr:cNvPr>
        <xdr:cNvSpPr txBox="1"/>
      </xdr:nvSpPr>
      <xdr:spPr>
        <a:xfrm>
          <a:off x="2658119"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32614</xdr:rowOff>
    </xdr:from>
    <xdr:ext cx="405111" cy="259045"/>
    <xdr:sp macro="" textlink="">
      <xdr:nvSpPr>
        <xdr:cNvPr id="93" name="n_3aveValue有形固定資産減価償却率">
          <a:extLst>
            <a:ext uri="{FF2B5EF4-FFF2-40B4-BE49-F238E27FC236}">
              <a16:creationId xmlns:a16="http://schemas.microsoft.com/office/drawing/2014/main" id="{DD7B0694-5D8E-48E7-926D-81A4555FE7FB}"/>
            </a:ext>
          </a:extLst>
        </xdr:cNvPr>
        <xdr:cNvSpPr txBox="1"/>
      </xdr:nvSpPr>
      <xdr:spPr>
        <a:xfrm>
          <a:off x="2010419" y="5947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139294</xdr:rowOff>
    </xdr:from>
    <xdr:ext cx="405111" cy="259045"/>
    <xdr:sp macro="" textlink="">
      <xdr:nvSpPr>
        <xdr:cNvPr id="94" name="n_4aveValue有形固定資産減価償却率">
          <a:extLst>
            <a:ext uri="{FF2B5EF4-FFF2-40B4-BE49-F238E27FC236}">
              <a16:creationId xmlns:a16="http://schemas.microsoft.com/office/drawing/2014/main" id="{CB422753-5B21-4D5F-A049-01E16D4EFBB0}"/>
            </a:ext>
          </a:extLst>
        </xdr:cNvPr>
        <xdr:cNvSpPr txBox="1"/>
      </xdr:nvSpPr>
      <xdr:spPr>
        <a:xfrm>
          <a:off x="1362719" y="5882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26475</xdr:rowOff>
    </xdr:from>
    <xdr:ext cx="405111" cy="259045"/>
    <xdr:sp macro="" textlink="">
      <xdr:nvSpPr>
        <xdr:cNvPr id="95" name="n_1mainValue有形固定資産減価償却率">
          <a:extLst>
            <a:ext uri="{FF2B5EF4-FFF2-40B4-BE49-F238E27FC236}">
              <a16:creationId xmlns:a16="http://schemas.microsoft.com/office/drawing/2014/main" id="{1BA8760B-07FE-4E9B-A3CC-3DFFF9E132AB}"/>
            </a:ext>
          </a:extLst>
        </xdr:cNvPr>
        <xdr:cNvSpPr txBox="1"/>
      </xdr:nvSpPr>
      <xdr:spPr>
        <a:xfrm>
          <a:off x="3293119" y="6455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154745</xdr:rowOff>
    </xdr:from>
    <xdr:ext cx="405111" cy="259045"/>
    <xdr:sp macro="" textlink="">
      <xdr:nvSpPr>
        <xdr:cNvPr id="96" name="n_2mainValue有形固定資産減価償却率">
          <a:extLst>
            <a:ext uri="{FF2B5EF4-FFF2-40B4-BE49-F238E27FC236}">
              <a16:creationId xmlns:a16="http://schemas.microsoft.com/office/drawing/2014/main" id="{C8708455-094F-4B5C-B113-8B34151A1A66}"/>
            </a:ext>
          </a:extLst>
        </xdr:cNvPr>
        <xdr:cNvSpPr txBox="1"/>
      </xdr:nvSpPr>
      <xdr:spPr>
        <a:xfrm>
          <a:off x="2658119" y="6412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36000</xdr:rowOff>
    </xdr:from>
    <xdr:ext cx="405111" cy="259045"/>
    <xdr:sp macro="" textlink="">
      <xdr:nvSpPr>
        <xdr:cNvPr id="97" name="n_3mainValue有形固定資産減価償却率">
          <a:extLst>
            <a:ext uri="{FF2B5EF4-FFF2-40B4-BE49-F238E27FC236}">
              <a16:creationId xmlns:a16="http://schemas.microsoft.com/office/drawing/2014/main" id="{C55B820D-94C1-4842-B656-A7EA443B14EF}"/>
            </a:ext>
          </a:extLst>
        </xdr:cNvPr>
        <xdr:cNvSpPr txBox="1"/>
      </xdr:nvSpPr>
      <xdr:spPr>
        <a:xfrm>
          <a:off x="2010419" y="6293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139082</xdr:rowOff>
    </xdr:from>
    <xdr:ext cx="405111" cy="259045"/>
    <xdr:sp macro="" textlink="">
      <xdr:nvSpPr>
        <xdr:cNvPr id="98" name="n_4mainValue有形固定資産減価償却率">
          <a:extLst>
            <a:ext uri="{FF2B5EF4-FFF2-40B4-BE49-F238E27FC236}">
              <a16:creationId xmlns:a16="http://schemas.microsoft.com/office/drawing/2014/main" id="{9D87EE18-23C0-4911-9342-7B67164F97DC}"/>
            </a:ext>
          </a:extLst>
        </xdr:cNvPr>
        <xdr:cNvSpPr txBox="1"/>
      </xdr:nvSpPr>
      <xdr:spPr>
        <a:xfrm>
          <a:off x="1362719" y="6225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CA6DF0BF-4E4C-4C38-8742-C8690815DF4C}"/>
            </a:ext>
          </a:extLst>
        </xdr:cNvPr>
        <xdr:cNvSpPr/>
      </xdr:nvSpPr>
      <xdr:spPr>
        <a:xfrm>
          <a:off x="9645650" y="4254500"/>
          <a:ext cx="358457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981C0677-E5CC-43EA-A6DA-DEDF127C419B}"/>
            </a:ext>
          </a:extLst>
        </xdr:cNvPr>
        <xdr:cNvSpPr/>
      </xdr:nvSpPr>
      <xdr:spPr>
        <a:xfrm>
          <a:off x="10544443" y="4624642"/>
          <a:ext cx="891639"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8607FC2F-5CBB-4736-90CA-BFBB4A91A682}"/>
            </a:ext>
          </a:extLst>
        </xdr:cNvPr>
        <xdr:cNvSpPr/>
      </xdr:nvSpPr>
      <xdr:spPr>
        <a:xfrm>
          <a:off x="11760740" y="4607971"/>
          <a:ext cx="81489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[ 384.3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3ACEB7A0-4D8E-4EC2-8ABC-28374BC18BBE}"/>
            </a:ext>
          </a:extLst>
        </xdr:cNvPr>
        <xdr:cNvSpPr/>
      </xdr:nvSpPr>
      <xdr:spPr>
        <a:xfrm>
          <a:off x="132080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A7683EDD-3CED-4955-84AD-2324C7AFB219}"/>
            </a:ext>
          </a:extLst>
        </xdr:cNvPr>
        <xdr:cNvSpPr/>
      </xdr:nvSpPr>
      <xdr:spPr>
        <a:xfrm>
          <a:off x="132080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FAE9C8B1-C7B8-4596-8600-BECAED7430D7}"/>
            </a:ext>
          </a:extLst>
        </xdr:cNvPr>
        <xdr:cNvSpPr/>
      </xdr:nvSpPr>
      <xdr:spPr>
        <a:xfrm>
          <a:off x="145034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74EF0537-70E2-44D9-918F-0997EB976B61}"/>
            </a:ext>
          </a:extLst>
        </xdr:cNvPr>
        <xdr:cNvSpPr/>
      </xdr:nvSpPr>
      <xdr:spPr>
        <a:xfrm>
          <a:off x="145034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8676B315-D209-403A-BB64-5155B0FF7E94}"/>
            </a:ext>
          </a:extLst>
        </xdr:cNvPr>
        <xdr:cNvSpPr/>
      </xdr:nvSpPr>
      <xdr:spPr>
        <a:xfrm>
          <a:off x="15897225"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0DD8A720-D1A2-46F2-AE5A-1DE191722CA8}"/>
            </a:ext>
          </a:extLst>
        </xdr:cNvPr>
        <xdr:cNvSpPr/>
      </xdr:nvSpPr>
      <xdr:spPr>
        <a:xfrm>
          <a:off x="15897225"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758B1EEA-F214-4570-97A0-5AAB00EDE8BB}"/>
            </a:ext>
          </a:extLst>
        </xdr:cNvPr>
        <xdr:cNvSpPr/>
      </xdr:nvSpPr>
      <xdr:spPr>
        <a:xfrm>
          <a:off x="9645650" y="4953000"/>
          <a:ext cx="3584575"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F8191705-5F6C-4C7C-9BB6-717532B0BA98}"/>
            </a:ext>
          </a:extLst>
        </xdr:cNvPr>
        <xdr:cNvSpPr/>
      </xdr:nvSpPr>
      <xdr:spPr>
        <a:xfrm>
          <a:off x="13468350" y="4953000"/>
          <a:ext cx="4048125"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BCFD395C-F557-4018-BCA2-D34254DDFB6C}"/>
            </a:ext>
          </a:extLst>
        </xdr:cNvPr>
        <xdr:cNvSpPr/>
      </xdr:nvSpPr>
      <xdr:spPr>
        <a:xfrm>
          <a:off x="13468350" y="5016500"/>
          <a:ext cx="38862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3E5D0B47-4222-404B-87E5-96ECF8E534B5}"/>
            </a:ext>
          </a:extLst>
        </xdr:cNvPr>
        <xdr:cNvSpPr txBox="1"/>
      </xdr:nvSpPr>
      <xdr:spPr>
        <a:xfrm>
          <a:off x="13544550" y="5245100"/>
          <a:ext cx="38735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債務償還比率は職員数が少なく人件費も低い水準にあるため、類似団体と比較して</a:t>
          </a:r>
          <a:r>
            <a:rPr kumimoji="1" lang="ja-JP" altLang="en-US" sz="1100">
              <a:solidFill>
                <a:schemeClr val="dk1"/>
              </a:solidFill>
              <a:effectLst/>
              <a:latin typeface="+mn-lt"/>
              <a:ea typeface="+mn-ea"/>
              <a:cs typeface="+mn-cs"/>
            </a:rPr>
            <a:t>も中位</a:t>
          </a:r>
          <a:r>
            <a:rPr kumimoji="1" lang="ja-JP" altLang="ja-JP" sz="1100">
              <a:solidFill>
                <a:schemeClr val="dk1"/>
              </a:solidFill>
              <a:effectLst/>
              <a:latin typeface="+mn-lt"/>
              <a:ea typeface="+mn-ea"/>
              <a:cs typeface="+mn-cs"/>
            </a:rPr>
            <a:t>にあり、</a:t>
          </a:r>
          <a:r>
            <a:rPr lang="ja-JP" altLang="ja-JP" sz="1100">
              <a:solidFill>
                <a:schemeClr val="dk1"/>
              </a:solidFill>
              <a:effectLst/>
              <a:latin typeface="+mn-lt"/>
              <a:ea typeface="+mn-ea"/>
              <a:cs typeface="+mn-cs"/>
            </a:rPr>
            <a:t>全国平均、三重県平均と比べ</a:t>
          </a:r>
          <a:r>
            <a:rPr lang="ja-JP" altLang="en-US" sz="1100">
              <a:solidFill>
                <a:schemeClr val="dk1"/>
              </a:solidFill>
              <a:effectLst/>
              <a:latin typeface="+mn-lt"/>
              <a:ea typeface="+mn-ea"/>
              <a:cs typeface="+mn-cs"/>
            </a:rPr>
            <a:t>て低くなっており、</a:t>
          </a:r>
          <a:r>
            <a:rPr kumimoji="1" lang="ja-JP" altLang="ja-JP" sz="1100">
              <a:solidFill>
                <a:schemeClr val="dk1"/>
              </a:solidFill>
              <a:effectLst/>
              <a:latin typeface="+mn-lt"/>
              <a:ea typeface="+mn-ea"/>
              <a:cs typeface="+mn-cs"/>
            </a:rPr>
            <a:t>近年</a:t>
          </a:r>
          <a:r>
            <a:rPr kumimoji="1" lang="ja-JP" altLang="en-US" sz="1100">
              <a:solidFill>
                <a:schemeClr val="dk1"/>
              </a:solidFill>
              <a:effectLst/>
              <a:latin typeface="+mn-lt"/>
              <a:ea typeface="+mn-ea"/>
              <a:cs typeface="+mn-cs"/>
            </a:rPr>
            <a:t>減少傾向</a:t>
          </a:r>
          <a:r>
            <a:rPr kumimoji="1" lang="ja-JP" altLang="ja-JP" sz="1100">
              <a:solidFill>
                <a:schemeClr val="dk1"/>
              </a:solidFill>
              <a:effectLst/>
              <a:latin typeface="+mn-lt"/>
              <a:ea typeface="+mn-ea"/>
              <a:cs typeface="+mn-cs"/>
            </a:rPr>
            <a:t>となっている。</a:t>
          </a:r>
          <a:endParaRPr kumimoji="1" lang="en-US" altLang="ja-JP" sz="1100">
            <a:solidFill>
              <a:schemeClr val="dk1"/>
            </a:solidFill>
            <a:effectLst/>
            <a:latin typeface="+mn-lt"/>
            <a:ea typeface="+mn-ea"/>
            <a:cs typeface="+mn-cs"/>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ADEBEF94-5C36-411A-B7A5-FE4AE06A29D7}"/>
            </a:ext>
          </a:extLst>
        </xdr:cNvPr>
        <xdr:cNvSpPr txBox="1"/>
      </xdr:nvSpPr>
      <xdr:spPr>
        <a:xfrm>
          <a:off x="960755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35FCF1DB-D8BA-400B-948A-2224675EDDD8}"/>
            </a:ext>
          </a:extLst>
        </xdr:cNvPr>
        <xdr:cNvCxnSpPr/>
      </xdr:nvCxnSpPr>
      <xdr:spPr>
        <a:xfrm>
          <a:off x="9645650" y="7112000"/>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36</xdr:row>
      <xdr:rowOff>74474</xdr:rowOff>
    </xdr:from>
    <xdr:ext cx="410689" cy="225703"/>
    <xdr:sp macro="" textlink="">
      <xdr:nvSpPr>
        <xdr:cNvPr id="114" name="テキスト ボックス 113">
          <a:extLst>
            <a:ext uri="{FF2B5EF4-FFF2-40B4-BE49-F238E27FC236}">
              <a16:creationId xmlns:a16="http://schemas.microsoft.com/office/drawing/2014/main" id="{A0FF6564-7279-4ECA-A689-71C2BDE08EB5}"/>
            </a:ext>
          </a:extLst>
        </xdr:cNvPr>
        <xdr:cNvSpPr txBox="1"/>
      </xdr:nvSpPr>
      <xdr:spPr>
        <a:xfrm>
          <a:off x="92286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115" name="直線コネクタ 114">
          <a:extLst>
            <a:ext uri="{FF2B5EF4-FFF2-40B4-BE49-F238E27FC236}">
              <a16:creationId xmlns:a16="http://schemas.microsoft.com/office/drawing/2014/main" id="{56FEE12B-3388-4030-96B7-7E25897CF18F}"/>
            </a:ext>
          </a:extLst>
        </xdr:cNvPr>
        <xdr:cNvCxnSpPr/>
      </xdr:nvCxnSpPr>
      <xdr:spPr>
        <a:xfrm>
          <a:off x="9645650" y="6680200"/>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33</xdr:row>
      <xdr:rowOff>157024</xdr:rowOff>
    </xdr:from>
    <xdr:ext cx="410689" cy="225703"/>
    <xdr:sp macro="" textlink="">
      <xdr:nvSpPr>
        <xdr:cNvPr id="116" name="テキスト ボックス 115">
          <a:extLst>
            <a:ext uri="{FF2B5EF4-FFF2-40B4-BE49-F238E27FC236}">
              <a16:creationId xmlns:a16="http://schemas.microsoft.com/office/drawing/2014/main" id="{B7A16C85-884E-4BD9-83D4-437BA4E79F64}"/>
            </a:ext>
          </a:extLst>
        </xdr:cNvPr>
        <xdr:cNvSpPr txBox="1"/>
      </xdr:nvSpPr>
      <xdr:spPr>
        <a:xfrm>
          <a:off x="92286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17" name="直線コネクタ 116">
          <a:extLst>
            <a:ext uri="{FF2B5EF4-FFF2-40B4-BE49-F238E27FC236}">
              <a16:creationId xmlns:a16="http://schemas.microsoft.com/office/drawing/2014/main" id="{956E6A29-1AF0-4A12-8844-07C0D5BE5AD7}"/>
            </a:ext>
          </a:extLst>
        </xdr:cNvPr>
        <xdr:cNvCxnSpPr/>
      </xdr:nvCxnSpPr>
      <xdr:spPr>
        <a:xfrm>
          <a:off x="9645650" y="6248400"/>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68124</xdr:rowOff>
    </xdr:from>
    <xdr:ext cx="410689" cy="225703"/>
    <xdr:sp macro="" textlink="">
      <xdr:nvSpPr>
        <xdr:cNvPr id="118" name="テキスト ボックス 117">
          <a:extLst>
            <a:ext uri="{FF2B5EF4-FFF2-40B4-BE49-F238E27FC236}">
              <a16:creationId xmlns:a16="http://schemas.microsoft.com/office/drawing/2014/main" id="{EA364D7B-A7FC-41B6-8735-49F75D2884F6}"/>
            </a:ext>
          </a:extLst>
        </xdr:cNvPr>
        <xdr:cNvSpPr txBox="1"/>
      </xdr:nvSpPr>
      <xdr:spPr>
        <a:xfrm>
          <a:off x="9228611" y="61545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19" name="直線コネクタ 118">
          <a:extLst>
            <a:ext uri="{FF2B5EF4-FFF2-40B4-BE49-F238E27FC236}">
              <a16:creationId xmlns:a16="http://schemas.microsoft.com/office/drawing/2014/main" id="{6D7E9FB1-A626-4DAB-A43E-540F1547CF13}"/>
            </a:ext>
          </a:extLst>
        </xdr:cNvPr>
        <xdr:cNvCxnSpPr/>
      </xdr:nvCxnSpPr>
      <xdr:spPr>
        <a:xfrm>
          <a:off x="9645650" y="5816600"/>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150674</xdr:rowOff>
    </xdr:from>
    <xdr:ext cx="410689" cy="225703"/>
    <xdr:sp macro="" textlink="">
      <xdr:nvSpPr>
        <xdr:cNvPr id="120" name="テキスト ボックス 119">
          <a:extLst>
            <a:ext uri="{FF2B5EF4-FFF2-40B4-BE49-F238E27FC236}">
              <a16:creationId xmlns:a16="http://schemas.microsoft.com/office/drawing/2014/main" id="{2F6E7ADE-A36D-4F97-9070-57EC7267BF6F}"/>
            </a:ext>
          </a:extLst>
        </xdr:cNvPr>
        <xdr:cNvSpPr txBox="1"/>
      </xdr:nvSpPr>
      <xdr:spPr>
        <a:xfrm>
          <a:off x="9228611" y="57227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21" name="直線コネクタ 120">
          <a:extLst>
            <a:ext uri="{FF2B5EF4-FFF2-40B4-BE49-F238E27FC236}">
              <a16:creationId xmlns:a16="http://schemas.microsoft.com/office/drawing/2014/main" id="{3E223BDB-F5CE-441E-B19A-BE335C50EC3A}"/>
            </a:ext>
          </a:extLst>
        </xdr:cNvPr>
        <xdr:cNvCxnSpPr/>
      </xdr:nvCxnSpPr>
      <xdr:spPr>
        <a:xfrm>
          <a:off x="9645650" y="5384800"/>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26</xdr:row>
      <xdr:rowOff>61774</xdr:rowOff>
    </xdr:from>
    <xdr:ext cx="308097" cy="225703"/>
    <xdr:sp macro="" textlink="">
      <xdr:nvSpPr>
        <xdr:cNvPr id="122" name="テキスト ボックス 121">
          <a:extLst>
            <a:ext uri="{FF2B5EF4-FFF2-40B4-BE49-F238E27FC236}">
              <a16:creationId xmlns:a16="http://schemas.microsoft.com/office/drawing/2014/main" id="{1ADD3669-46E2-421A-BC60-7078DAAA2E60}"/>
            </a:ext>
          </a:extLst>
        </xdr:cNvPr>
        <xdr:cNvSpPr txBox="1"/>
      </xdr:nvSpPr>
      <xdr:spPr>
        <a:xfrm>
          <a:off x="9331203" y="52909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a:extLst>
            <a:ext uri="{FF2B5EF4-FFF2-40B4-BE49-F238E27FC236}">
              <a16:creationId xmlns:a16="http://schemas.microsoft.com/office/drawing/2014/main" id="{4A29B134-090E-4208-AB2E-0279841476CC}"/>
            </a:ext>
          </a:extLst>
        </xdr:cNvPr>
        <xdr:cNvCxnSpPr/>
      </xdr:nvCxnSpPr>
      <xdr:spPr>
        <a:xfrm>
          <a:off x="9645650" y="4953000"/>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a:extLst>
            <a:ext uri="{FF2B5EF4-FFF2-40B4-BE49-F238E27FC236}">
              <a16:creationId xmlns:a16="http://schemas.microsoft.com/office/drawing/2014/main" id="{C821FFE9-3038-401F-A89C-EDA9B4C66163}"/>
            </a:ext>
          </a:extLst>
        </xdr:cNvPr>
        <xdr:cNvSpPr/>
      </xdr:nvSpPr>
      <xdr:spPr>
        <a:xfrm>
          <a:off x="9645650" y="4953000"/>
          <a:ext cx="3584575"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155575</xdr:rowOff>
    </xdr:from>
    <xdr:to>
      <xdr:col>76</xdr:col>
      <xdr:colOff>21589</xdr:colOff>
      <xdr:row>34</xdr:row>
      <xdr:rowOff>129896</xdr:rowOff>
    </xdr:to>
    <xdr:cxnSp macro="">
      <xdr:nvCxnSpPr>
        <xdr:cNvPr id="125" name="直線コネクタ 124">
          <a:extLst>
            <a:ext uri="{FF2B5EF4-FFF2-40B4-BE49-F238E27FC236}">
              <a16:creationId xmlns:a16="http://schemas.microsoft.com/office/drawing/2014/main" id="{21C8317B-A3BD-44BF-8E3A-333495689169}"/>
            </a:ext>
          </a:extLst>
        </xdr:cNvPr>
        <xdr:cNvCxnSpPr/>
      </xdr:nvCxnSpPr>
      <xdr:spPr>
        <a:xfrm flipV="1">
          <a:off x="12593320" y="5384800"/>
          <a:ext cx="1269" cy="1345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133723</xdr:rowOff>
    </xdr:from>
    <xdr:ext cx="469744" cy="259045"/>
    <xdr:sp macro="" textlink="">
      <xdr:nvSpPr>
        <xdr:cNvPr id="126" name="債務償還比率最小値テキスト">
          <a:extLst>
            <a:ext uri="{FF2B5EF4-FFF2-40B4-BE49-F238E27FC236}">
              <a16:creationId xmlns:a16="http://schemas.microsoft.com/office/drawing/2014/main" id="{EBA0E964-E6B0-45F0-830C-E773E4DF18E0}"/>
            </a:ext>
          </a:extLst>
        </xdr:cNvPr>
        <xdr:cNvSpPr txBox="1"/>
      </xdr:nvSpPr>
      <xdr:spPr>
        <a:xfrm>
          <a:off x="12646025" y="6734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129896</xdr:rowOff>
    </xdr:from>
    <xdr:to>
      <xdr:col>76</xdr:col>
      <xdr:colOff>111125</xdr:colOff>
      <xdr:row>34</xdr:row>
      <xdr:rowOff>129896</xdr:rowOff>
    </xdr:to>
    <xdr:cxnSp macro="">
      <xdr:nvCxnSpPr>
        <xdr:cNvPr id="127" name="直線コネクタ 126">
          <a:extLst>
            <a:ext uri="{FF2B5EF4-FFF2-40B4-BE49-F238E27FC236}">
              <a16:creationId xmlns:a16="http://schemas.microsoft.com/office/drawing/2014/main" id="{125AD33A-2EC3-4203-83BD-9754A827BAD1}"/>
            </a:ext>
          </a:extLst>
        </xdr:cNvPr>
        <xdr:cNvCxnSpPr/>
      </xdr:nvCxnSpPr>
      <xdr:spPr>
        <a:xfrm>
          <a:off x="12534900" y="673072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102252</xdr:rowOff>
    </xdr:from>
    <xdr:ext cx="340478" cy="259045"/>
    <xdr:sp macro="" textlink="">
      <xdr:nvSpPr>
        <xdr:cNvPr id="128" name="債務償還比率最大値テキスト">
          <a:extLst>
            <a:ext uri="{FF2B5EF4-FFF2-40B4-BE49-F238E27FC236}">
              <a16:creationId xmlns:a16="http://schemas.microsoft.com/office/drawing/2014/main" id="{3D8AC983-1CF1-4D2D-9E8C-7AD6AFF9907C}"/>
            </a:ext>
          </a:extLst>
        </xdr:cNvPr>
        <xdr:cNvSpPr txBox="1"/>
      </xdr:nvSpPr>
      <xdr:spPr>
        <a:xfrm>
          <a:off x="12646025" y="51600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155575</xdr:rowOff>
    </xdr:from>
    <xdr:to>
      <xdr:col>76</xdr:col>
      <xdr:colOff>111125</xdr:colOff>
      <xdr:row>26</xdr:row>
      <xdr:rowOff>155575</xdr:rowOff>
    </xdr:to>
    <xdr:cxnSp macro="">
      <xdr:nvCxnSpPr>
        <xdr:cNvPr id="129" name="直線コネクタ 128">
          <a:extLst>
            <a:ext uri="{FF2B5EF4-FFF2-40B4-BE49-F238E27FC236}">
              <a16:creationId xmlns:a16="http://schemas.microsoft.com/office/drawing/2014/main" id="{8B26ACA6-DC53-487C-9B42-1B5C8192C2F4}"/>
            </a:ext>
          </a:extLst>
        </xdr:cNvPr>
        <xdr:cNvCxnSpPr/>
      </xdr:nvCxnSpPr>
      <xdr:spPr>
        <a:xfrm>
          <a:off x="12534900" y="53848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34472</xdr:rowOff>
    </xdr:from>
    <xdr:ext cx="469744" cy="259045"/>
    <xdr:sp macro="" textlink="">
      <xdr:nvSpPr>
        <xdr:cNvPr id="130" name="債務償還比率平均値テキスト">
          <a:extLst>
            <a:ext uri="{FF2B5EF4-FFF2-40B4-BE49-F238E27FC236}">
              <a16:creationId xmlns:a16="http://schemas.microsoft.com/office/drawing/2014/main" id="{84A5E02C-D728-44E0-A091-90E4E807F30E}"/>
            </a:ext>
          </a:extLst>
        </xdr:cNvPr>
        <xdr:cNvSpPr txBox="1"/>
      </xdr:nvSpPr>
      <xdr:spPr>
        <a:xfrm>
          <a:off x="12646025" y="59494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11595</xdr:rowOff>
    </xdr:from>
    <xdr:to>
      <xdr:col>76</xdr:col>
      <xdr:colOff>73025</xdr:colOff>
      <xdr:row>31</xdr:row>
      <xdr:rowOff>113195</xdr:rowOff>
    </xdr:to>
    <xdr:sp macro="" textlink="">
      <xdr:nvSpPr>
        <xdr:cNvPr id="131" name="フローチャート: 判断 130">
          <a:extLst>
            <a:ext uri="{FF2B5EF4-FFF2-40B4-BE49-F238E27FC236}">
              <a16:creationId xmlns:a16="http://schemas.microsoft.com/office/drawing/2014/main" id="{F6D758F6-C78A-4A21-9467-23825D0B6BCB}"/>
            </a:ext>
          </a:extLst>
        </xdr:cNvPr>
        <xdr:cNvSpPr/>
      </xdr:nvSpPr>
      <xdr:spPr>
        <a:xfrm>
          <a:off x="12573000" y="609807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32</xdr:row>
      <xdr:rowOff>126428</xdr:rowOff>
    </xdr:from>
    <xdr:to>
      <xdr:col>72</xdr:col>
      <xdr:colOff>123825</xdr:colOff>
      <xdr:row>33</xdr:row>
      <xdr:rowOff>56578</xdr:rowOff>
    </xdr:to>
    <xdr:sp macro="" textlink="">
      <xdr:nvSpPr>
        <xdr:cNvPr id="132" name="フローチャート: 判断 131">
          <a:extLst>
            <a:ext uri="{FF2B5EF4-FFF2-40B4-BE49-F238E27FC236}">
              <a16:creationId xmlns:a16="http://schemas.microsoft.com/office/drawing/2014/main" id="{253F2C48-0A5B-4511-A3BA-7660F3019D8C}"/>
            </a:ext>
          </a:extLst>
        </xdr:cNvPr>
        <xdr:cNvSpPr/>
      </xdr:nvSpPr>
      <xdr:spPr>
        <a:xfrm>
          <a:off x="11947525" y="6384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33</xdr:row>
      <xdr:rowOff>94450</xdr:rowOff>
    </xdr:from>
    <xdr:to>
      <xdr:col>68</xdr:col>
      <xdr:colOff>123825</xdr:colOff>
      <xdr:row>34</xdr:row>
      <xdr:rowOff>24600</xdr:rowOff>
    </xdr:to>
    <xdr:sp macro="" textlink="">
      <xdr:nvSpPr>
        <xdr:cNvPr id="133" name="フローチャート: 判断 132">
          <a:extLst>
            <a:ext uri="{FF2B5EF4-FFF2-40B4-BE49-F238E27FC236}">
              <a16:creationId xmlns:a16="http://schemas.microsoft.com/office/drawing/2014/main" id="{963E1C33-1256-46C0-862F-B06E4274E29D}"/>
            </a:ext>
          </a:extLst>
        </xdr:cNvPr>
        <xdr:cNvSpPr/>
      </xdr:nvSpPr>
      <xdr:spPr>
        <a:xfrm>
          <a:off x="11299825" y="652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33</xdr:row>
      <xdr:rowOff>132880</xdr:rowOff>
    </xdr:from>
    <xdr:to>
      <xdr:col>64</xdr:col>
      <xdr:colOff>123825</xdr:colOff>
      <xdr:row>34</xdr:row>
      <xdr:rowOff>63030</xdr:rowOff>
    </xdr:to>
    <xdr:sp macro="" textlink="">
      <xdr:nvSpPr>
        <xdr:cNvPr id="134" name="フローチャート: 判断 133">
          <a:extLst>
            <a:ext uri="{FF2B5EF4-FFF2-40B4-BE49-F238E27FC236}">
              <a16:creationId xmlns:a16="http://schemas.microsoft.com/office/drawing/2014/main" id="{8BDB1334-CCCC-441C-A156-D91C8794DAE3}"/>
            </a:ext>
          </a:extLst>
        </xdr:cNvPr>
        <xdr:cNvSpPr/>
      </xdr:nvSpPr>
      <xdr:spPr>
        <a:xfrm>
          <a:off x="10652125" y="6562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33</xdr:row>
      <xdr:rowOff>157061</xdr:rowOff>
    </xdr:from>
    <xdr:to>
      <xdr:col>60</xdr:col>
      <xdr:colOff>123825</xdr:colOff>
      <xdr:row>34</xdr:row>
      <xdr:rowOff>87211</xdr:rowOff>
    </xdr:to>
    <xdr:sp macro="" textlink="">
      <xdr:nvSpPr>
        <xdr:cNvPr id="135" name="フローチャート: 判断 134">
          <a:extLst>
            <a:ext uri="{FF2B5EF4-FFF2-40B4-BE49-F238E27FC236}">
              <a16:creationId xmlns:a16="http://schemas.microsoft.com/office/drawing/2014/main" id="{5164AF23-501C-4A23-9D03-C0E289FDFF37}"/>
            </a:ext>
          </a:extLst>
        </xdr:cNvPr>
        <xdr:cNvSpPr/>
      </xdr:nvSpPr>
      <xdr:spPr>
        <a:xfrm>
          <a:off x="10004425" y="6586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BE24EBD8-92F2-4D5D-8B8F-691B5FFAF389}"/>
            </a:ext>
          </a:extLst>
        </xdr:cNvPr>
        <xdr:cNvSpPr txBox="1"/>
      </xdr:nvSpPr>
      <xdr:spPr>
        <a:xfrm>
          <a:off x="124460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4A2969E5-6B0E-4782-BF6C-1D60BB9FE164}"/>
            </a:ext>
          </a:extLst>
        </xdr:cNvPr>
        <xdr:cNvSpPr txBox="1"/>
      </xdr:nvSpPr>
      <xdr:spPr>
        <a:xfrm>
          <a:off x="118491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2985CB61-38F4-4BF1-A679-A113263CC7EC}"/>
            </a:ext>
          </a:extLst>
        </xdr:cNvPr>
        <xdr:cNvSpPr txBox="1"/>
      </xdr:nvSpPr>
      <xdr:spPr>
        <a:xfrm>
          <a:off x="112014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88165457-ECE6-4DE1-907A-DC0DF9B8E16A}"/>
            </a:ext>
          </a:extLst>
        </xdr:cNvPr>
        <xdr:cNvSpPr txBox="1"/>
      </xdr:nvSpPr>
      <xdr:spPr>
        <a:xfrm>
          <a:off x="10553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B7EA6780-9B3C-40B3-A826-E850B051D683}"/>
            </a:ext>
          </a:extLst>
        </xdr:cNvPr>
        <xdr:cNvSpPr txBox="1"/>
      </xdr:nvSpPr>
      <xdr:spPr>
        <a:xfrm>
          <a:off x="99060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77229</xdr:rowOff>
    </xdr:from>
    <xdr:to>
      <xdr:col>76</xdr:col>
      <xdr:colOff>73025</xdr:colOff>
      <xdr:row>32</xdr:row>
      <xdr:rowOff>7379</xdr:rowOff>
    </xdr:to>
    <xdr:sp macro="" textlink="">
      <xdr:nvSpPr>
        <xdr:cNvPr id="141" name="楕円 140">
          <a:extLst>
            <a:ext uri="{FF2B5EF4-FFF2-40B4-BE49-F238E27FC236}">
              <a16:creationId xmlns:a16="http://schemas.microsoft.com/office/drawing/2014/main" id="{ABAF975D-21F5-4B7F-8202-7253B8B2EA96}"/>
            </a:ext>
          </a:extLst>
        </xdr:cNvPr>
        <xdr:cNvSpPr/>
      </xdr:nvSpPr>
      <xdr:spPr>
        <a:xfrm>
          <a:off x="12573000" y="616370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55656</xdr:rowOff>
    </xdr:from>
    <xdr:ext cx="469744" cy="259045"/>
    <xdr:sp macro="" textlink="">
      <xdr:nvSpPr>
        <xdr:cNvPr id="142" name="債務償還比率該当値テキスト">
          <a:extLst>
            <a:ext uri="{FF2B5EF4-FFF2-40B4-BE49-F238E27FC236}">
              <a16:creationId xmlns:a16="http://schemas.microsoft.com/office/drawing/2014/main" id="{3728CB8D-1635-4620-AB65-715CBF10931C}"/>
            </a:ext>
          </a:extLst>
        </xdr:cNvPr>
        <xdr:cNvSpPr txBox="1"/>
      </xdr:nvSpPr>
      <xdr:spPr>
        <a:xfrm>
          <a:off x="12646025" y="6142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4877</xdr:rowOff>
    </xdr:from>
    <xdr:to>
      <xdr:col>72</xdr:col>
      <xdr:colOff>123825</xdr:colOff>
      <xdr:row>32</xdr:row>
      <xdr:rowOff>106477</xdr:rowOff>
    </xdr:to>
    <xdr:sp macro="" textlink="">
      <xdr:nvSpPr>
        <xdr:cNvPr id="143" name="楕円 142">
          <a:extLst>
            <a:ext uri="{FF2B5EF4-FFF2-40B4-BE49-F238E27FC236}">
              <a16:creationId xmlns:a16="http://schemas.microsoft.com/office/drawing/2014/main" id="{6C9EB743-7F26-4DAA-A206-61D67D0EEA05}"/>
            </a:ext>
          </a:extLst>
        </xdr:cNvPr>
        <xdr:cNvSpPr/>
      </xdr:nvSpPr>
      <xdr:spPr>
        <a:xfrm>
          <a:off x="11947525" y="6262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128029</xdr:rowOff>
    </xdr:from>
    <xdr:to>
      <xdr:col>76</xdr:col>
      <xdr:colOff>22225</xdr:colOff>
      <xdr:row>32</xdr:row>
      <xdr:rowOff>55677</xdr:rowOff>
    </xdr:to>
    <xdr:cxnSp macro="">
      <xdr:nvCxnSpPr>
        <xdr:cNvPr id="144" name="直線コネクタ 143">
          <a:extLst>
            <a:ext uri="{FF2B5EF4-FFF2-40B4-BE49-F238E27FC236}">
              <a16:creationId xmlns:a16="http://schemas.microsoft.com/office/drawing/2014/main" id="{6A1F1014-F98D-4838-ACE3-DF558EA85144}"/>
            </a:ext>
          </a:extLst>
        </xdr:cNvPr>
        <xdr:cNvCxnSpPr/>
      </xdr:nvCxnSpPr>
      <xdr:spPr>
        <a:xfrm flipV="1">
          <a:off x="11998325" y="6214504"/>
          <a:ext cx="596900" cy="99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110236</xdr:rowOff>
    </xdr:from>
    <xdr:to>
      <xdr:col>68</xdr:col>
      <xdr:colOff>123825</xdr:colOff>
      <xdr:row>33</xdr:row>
      <xdr:rowOff>40386</xdr:rowOff>
    </xdr:to>
    <xdr:sp macro="" textlink="">
      <xdr:nvSpPr>
        <xdr:cNvPr id="145" name="楕円 144">
          <a:extLst>
            <a:ext uri="{FF2B5EF4-FFF2-40B4-BE49-F238E27FC236}">
              <a16:creationId xmlns:a16="http://schemas.microsoft.com/office/drawing/2014/main" id="{1230EB23-DC18-4AE6-BE5A-CF45B3903C32}"/>
            </a:ext>
          </a:extLst>
        </xdr:cNvPr>
        <xdr:cNvSpPr/>
      </xdr:nvSpPr>
      <xdr:spPr>
        <a:xfrm>
          <a:off x="11299825" y="636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55677</xdr:rowOff>
    </xdr:from>
    <xdr:to>
      <xdr:col>72</xdr:col>
      <xdr:colOff>73025</xdr:colOff>
      <xdr:row>32</xdr:row>
      <xdr:rowOff>161036</xdr:rowOff>
    </xdr:to>
    <xdr:cxnSp macro="">
      <xdr:nvCxnSpPr>
        <xdr:cNvPr id="146" name="直線コネクタ 145">
          <a:extLst>
            <a:ext uri="{FF2B5EF4-FFF2-40B4-BE49-F238E27FC236}">
              <a16:creationId xmlns:a16="http://schemas.microsoft.com/office/drawing/2014/main" id="{27FA716E-E1BF-4821-8E28-BB44140B0949}"/>
            </a:ext>
          </a:extLst>
        </xdr:cNvPr>
        <xdr:cNvCxnSpPr/>
      </xdr:nvCxnSpPr>
      <xdr:spPr>
        <a:xfrm flipV="1">
          <a:off x="11350625" y="6313602"/>
          <a:ext cx="647700" cy="105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83248</xdr:rowOff>
    </xdr:from>
    <xdr:to>
      <xdr:col>64</xdr:col>
      <xdr:colOff>123825</xdr:colOff>
      <xdr:row>33</xdr:row>
      <xdr:rowOff>13398</xdr:rowOff>
    </xdr:to>
    <xdr:sp macro="" textlink="">
      <xdr:nvSpPr>
        <xdr:cNvPr id="147" name="楕円 146">
          <a:extLst>
            <a:ext uri="{FF2B5EF4-FFF2-40B4-BE49-F238E27FC236}">
              <a16:creationId xmlns:a16="http://schemas.microsoft.com/office/drawing/2014/main" id="{A92AE2EB-2072-4F5A-B070-AED963654B42}"/>
            </a:ext>
          </a:extLst>
        </xdr:cNvPr>
        <xdr:cNvSpPr/>
      </xdr:nvSpPr>
      <xdr:spPr>
        <a:xfrm>
          <a:off x="10652125" y="6341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134048</xdr:rowOff>
    </xdr:from>
    <xdr:to>
      <xdr:col>68</xdr:col>
      <xdr:colOff>73025</xdr:colOff>
      <xdr:row>32</xdr:row>
      <xdr:rowOff>161036</xdr:rowOff>
    </xdr:to>
    <xdr:cxnSp macro="">
      <xdr:nvCxnSpPr>
        <xdr:cNvPr id="148" name="直線コネクタ 147">
          <a:extLst>
            <a:ext uri="{FF2B5EF4-FFF2-40B4-BE49-F238E27FC236}">
              <a16:creationId xmlns:a16="http://schemas.microsoft.com/office/drawing/2014/main" id="{888A130B-1844-4BAF-8E87-303573724E3D}"/>
            </a:ext>
          </a:extLst>
        </xdr:cNvPr>
        <xdr:cNvCxnSpPr/>
      </xdr:nvCxnSpPr>
      <xdr:spPr>
        <a:xfrm>
          <a:off x="10702925" y="6391973"/>
          <a:ext cx="647700" cy="26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45009</xdr:rowOff>
    </xdr:from>
    <xdr:to>
      <xdr:col>60</xdr:col>
      <xdr:colOff>123825</xdr:colOff>
      <xdr:row>33</xdr:row>
      <xdr:rowOff>146609</xdr:rowOff>
    </xdr:to>
    <xdr:sp macro="" textlink="">
      <xdr:nvSpPr>
        <xdr:cNvPr id="149" name="楕円 148">
          <a:extLst>
            <a:ext uri="{FF2B5EF4-FFF2-40B4-BE49-F238E27FC236}">
              <a16:creationId xmlns:a16="http://schemas.microsoft.com/office/drawing/2014/main" id="{0853D4AE-51C8-4285-97BF-55FC999165A0}"/>
            </a:ext>
          </a:extLst>
        </xdr:cNvPr>
        <xdr:cNvSpPr/>
      </xdr:nvSpPr>
      <xdr:spPr>
        <a:xfrm>
          <a:off x="10004425" y="647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134048</xdr:rowOff>
    </xdr:from>
    <xdr:to>
      <xdr:col>64</xdr:col>
      <xdr:colOff>73025</xdr:colOff>
      <xdr:row>33</xdr:row>
      <xdr:rowOff>95809</xdr:rowOff>
    </xdr:to>
    <xdr:cxnSp macro="">
      <xdr:nvCxnSpPr>
        <xdr:cNvPr id="150" name="直線コネクタ 149">
          <a:extLst>
            <a:ext uri="{FF2B5EF4-FFF2-40B4-BE49-F238E27FC236}">
              <a16:creationId xmlns:a16="http://schemas.microsoft.com/office/drawing/2014/main" id="{556A6DE5-973C-46E3-B42D-0AA003D52FEB}"/>
            </a:ext>
          </a:extLst>
        </xdr:cNvPr>
        <xdr:cNvCxnSpPr/>
      </xdr:nvCxnSpPr>
      <xdr:spPr>
        <a:xfrm flipV="1">
          <a:off x="10055225" y="6391973"/>
          <a:ext cx="647700" cy="133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33</xdr:row>
      <xdr:rowOff>47706</xdr:rowOff>
    </xdr:from>
    <xdr:ext cx="469744" cy="259045"/>
    <xdr:sp macro="" textlink="">
      <xdr:nvSpPr>
        <xdr:cNvPr id="151" name="n_1aveValue債務償還比率">
          <a:extLst>
            <a:ext uri="{FF2B5EF4-FFF2-40B4-BE49-F238E27FC236}">
              <a16:creationId xmlns:a16="http://schemas.microsoft.com/office/drawing/2014/main" id="{F4B647F6-D156-41DB-9464-8DB070E1E426}"/>
            </a:ext>
          </a:extLst>
        </xdr:cNvPr>
        <xdr:cNvSpPr txBox="1"/>
      </xdr:nvSpPr>
      <xdr:spPr>
        <a:xfrm>
          <a:off x="11779327" y="6477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34</xdr:row>
      <xdr:rowOff>15727</xdr:rowOff>
    </xdr:from>
    <xdr:ext cx="469744" cy="259045"/>
    <xdr:sp macro="" textlink="">
      <xdr:nvSpPr>
        <xdr:cNvPr id="152" name="n_2aveValue債務償還比率">
          <a:extLst>
            <a:ext uri="{FF2B5EF4-FFF2-40B4-BE49-F238E27FC236}">
              <a16:creationId xmlns:a16="http://schemas.microsoft.com/office/drawing/2014/main" id="{EADDBB13-C26E-44E7-8AA2-74C8B993EBB3}"/>
            </a:ext>
          </a:extLst>
        </xdr:cNvPr>
        <xdr:cNvSpPr txBox="1"/>
      </xdr:nvSpPr>
      <xdr:spPr>
        <a:xfrm>
          <a:off x="11144327" y="6616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34</xdr:row>
      <xdr:rowOff>54157</xdr:rowOff>
    </xdr:from>
    <xdr:ext cx="469744" cy="259045"/>
    <xdr:sp macro="" textlink="">
      <xdr:nvSpPr>
        <xdr:cNvPr id="153" name="n_3aveValue債務償還比率">
          <a:extLst>
            <a:ext uri="{FF2B5EF4-FFF2-40B4-BE49-F238E27FC236}">
              <a16:creationId xmlns:a16="http://schemas.microsoft.com/office/drawing/2014/main" id="{7C6A4501-FA51-42C7-A022-E5C52CF2D74E}"/>
            </a:ext>
          </a:extLst>
        </xdr:cNvPr>
        <xdr:cNvSpPr txBox="1"/>
      </xdr:nvSpPr>
      <xdr:spPr>
        <a:xfrm>
          <a:off x="10496627" y="6654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34</xdr:row>
      <xdr:rowOff>78338</xdr:rowOff>
    </xdr:from>
    <xdr:ext cx="469744" cy="259045"/>
    <xdr:sp macro="" textlink="">
      <xdr:nvSpPr>
        <xdr:cNvPr id="154" name="n_4aveValue債務償還比率">
          <a:extLst>
            <a:ext uri="{FF2B5EF4-FFF2-40B4-BE49-F238E27FC236}">
              <a16:creationId xmlns:a16="http://schemas.microsoft.com/office/drawing/2014/main" id="{2C625D4C-ECAC-4AC4-9E88-ECAB282979C0}"/>
            </a:ext>
          </a:extLst>
        </xdr:cNvPr>
        <xdr:cNvSpPr txBox="1"/>
      </xdr:nvSpPr>
      <xdr:spPr>
        <a:xfrm>
          <a:off x="9848927" y="6679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123004</xdr:rowOff>
    </xdr:from>
    <xdr:ext cx="469744" cy="259045"/>
    <xdr:sp macro="" textlink="">
      <xdr:nvSpPr>
        <xdr:cNvPr id="155" name="n_1mainValue債務償還比率">
          <a:extLst>
            <a:ext uri="{FF2B5EF4-FFF2-40B4-BE49-F238E27FC236}">
              <a16:creationId xmlns:a16="http://schemas.microsoft.com/office/drawing/2014/main" id="{1AC8A811-49D6-43BE-8B1A-6C0140E371AF}"/>
            </a:ext>
          </a:extLst>
        </xdr:cNvPr>
        <xdr:cNvSpPr txBox="1"/>
      </xdr:nvSpPr>
      <xdr:spPr>
        <a:xfrm>
          <a:off x="11779327" y="6038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56913</xdr:rowOff>
    </xdr:from>
    <xdr:ext cx="469744" cy="259045"/>
    <xdr:sp macro="" textlink="">
      <xdr:nvSpPr>
        <xdr:cNvPr id="156" name="n_2mainValue債務償還比率">
          <a:extLst>
            <a:ext uri="{FF2B5EF4-FFF2-40B4-BE49-F238E27FC236}">
              <a16:creationId xmlns:a16="http://schemas.microsoft.com/office/drawing/2014/main" id="{0B91A63B-B7AF-43C0-81C8-ED870BDCE38E}"/>
            </a:ext>
          </a:extLst>
        </xdr:cNvPr>
        <xdr:cNvSpPr txBox="1"/>
      </xdr:nvSpPr>
      <xdr:spPr>
        <a:xfrm>
          <a:off x="11144327" y="614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29925</xdr:rowOff>
    </xdr:from>
    <xdr:ext cx="469744" cy="259045"/>
    <xdr:sp macro="" textlink="">
      <xdr:nvSpPr>
        <xdr:cNvPr id="157" name="n_3mainValue債務償還比率">
          <a:extLst>
            <a:ext uri="{FF2B5EF4-FFF2-40B4-BE49-F238E27FC236}">
              <a16:creationId xmlns:a16="http://schemas.microsoft.com/office/drawing/2014/main" id="{A5C0A5C8-C63A-40F3-BBF8-4A7DE9621727}"/>
            </a:ext>
          </a:extLst>
        </xdr:cNvPr>
        <xdr:cNvSpPr txBox="1"/>
      </xdr:nvSpPr>
      <xdr:spPr>
        <a:xfrm>
          <a:off x="10496627" y="6116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163136</xdr:rowOff>
    </xdr:from>
    <xdr:ext cx="469744" cy="259045"/>
    <xdr:sp macro="" textlink="">
      <xdr:nvSpPr>
        <xdr:cNvPr id="158" name="n_4mainValue債務償還比率">
          <a:extLst>
            <a:ext uri="{FF2B5EF4-FFF2-40B4-BE49-F238E27FC236}">
              <a16:creationId xmlns:a16="http://schemas.microsoft.com/office/drawing/2014/main" id="{E86B65C5-50E8-4C46-A39E-4B04466B360B}"/>
            </a:ext>
          </a:extLst>
        </xdr:cNvPr>
        <xdr:cNvSpPr txBox="1"/>
      </xdr:nvSpPr>
      <xdr:spPr>
        <a:xfrm>
          <a:off x="9848927" y="624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id="{5E1C39D2-8393-4F53-9DB9-487ABA4CA96A}"/>
            </a:ext>
          </a:extLst>
        </xdr:cNvPr>
        <xdr:cNvSpPr/>
      </xdr:nvSpPr>
      <xdr:spPr>
        <a:xfrm>
          <a:off x="1098550" y="8001000"/>
          <a:ext cx="5019675"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a:extLst>
            <a:ext uri="{FF2B5EF4-FFF2-40B4-BE49-F238E27FC236}">
              <a16:creationId xmlns:a16="http://schemas.microsoft.com/office/drawing/2014/main" id="{D6587BA1-5093-45F4-8942-27008A8E94C2}"/>
            </a:ext>
          </a:extLst>
        </xdr:cNvPr>
        <xdr:cNvSpPr/>
      </xdr:nvSpPr>
      <xdr:spPr>
        <a:xfrm>
          <a:off x="1098550" y="11811000"/>
          <a:ext cx="5019675"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a:extLst>
            <a:ext uri="{FF2B5EF4-FFF2-40B4-BE49-F238E27FC236}">
              <a16:creationId xmlns:a16="http://schemas.microsoft.com/office/drawing/2014/main" id="{73FC5990-CEB2-4F5A-817B-B6C60447A94A}"/>
            </a:ext>
          </a:extLst>
        </xdr:cNvPr>
        <xdr:cNvSpPr txBox="1"/>
      </xdr:nvSpPr>
      <xdr:spPr>
        <a:xfrm>
          <a:off x="8001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a:extLst>
            <a:ext uri="{FF2B5EF4-FFF2-40B4-BE49-F238E27FC236}">
              <a16:creationId xmlns:a16="http://schemas.microsoft.com/office/drawing/2014/main" id="{7C498A26-7BED-49E6-9CF1-4ACC72695C14}"/>
            </a:ext>
          </a:extLst>
        </xdr:cNvPr>
        <xdr:cNvSpPr txBox="1"/>
      </xdr:nvSpPr>
      <xdr:spPr>
        <a:xfrm>
          <a:off x="59563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a:extLst>
            <a:ext uri="{FF2B5EF4-FFF2-40B4-BE49-F238E27FC236}">
              <a16:creationId xmlns:a16="http://schemas.microsoft.com/office/drawing/2014/main" id="{9F27D962-2492-49B3-A0C7-AB7A46B160E7}"/>
            </a:ext>
          </a:extLst>
        </xdr:cNvPr>
        <xdr:cNvSpPr txBox="1"/>
      </xdr:nvSpPr>
      <xdr:spPr>
        <a:xfrm>
          <a:off x="8001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a:extLst>
            <a:ext uri="{FF2B5EF4-FFF2-40B4-BE49-F238E27FC236}">
              <a16:creationId xmlns:a16="http://schemas.microsoft.com/office/drawing/2014/main" id="{19603342-8FCB-4FCE-88A1-B0813AB934EC}"/>
            </a:ext>
          </a:extLst>
        </xdr:cNvPr>
        <xdr:cNvSpPr txBox="1"/>
      </xdr:nvSpPr>
      <xdr:spPr>
        <a:xfrm>
          <a:off x="59563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41622E8-4120-49A7-AC17-094615D862FD}"/>
            </a:ext>
          </a:extLst>
        </xdr:cNvPr>
        <xdr:cNvSpPr/>
      </xdr:nvSpPr>
      <xdr:spPr>
        <a:xfrm>
          <a:off x="549275" y="127000"/>
          <a:ext cx="107854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F4C04F7-97B7-4064-86F5-AB4ECA12F437}"/>
            </a:ext>
          </a:extLst>
        </xdr:cNvPr>
        <xdr:cNvSpPr/>
      </xdr:nvSpPr>
      <xdr:spPr>
        <a:xfrm>
          <a:off x="16192500" y="190500"/>
          <a:ext cx="33909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8160E61-C72B-4F14-8F1F-ADE44E0759FA}"/>
            </a:ext>
          </a:extLst>
        </xdr:cNvPr>
        <xdr:cNvSpPr/>
      </xdr:nvSpPr>
      <xdr:spPr>
        <a:xfrm>
          <a:off x="16211550" y="215900"/>
          <a:ext cx="33464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A3F1F36-02C6-43C6-8F92-3ADCDE16BDE3}"/>
            </a:ext>
          </a:extLst>
        </xdr:cNvPr>
        <xdr:cNvSpPr/>
      </xdr:nvSpPr>
      <xdr:spPr>
        <a:xfrm>
          <a:off x="16236950" y="241300"/>
          <a:ext cx="32893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三重県玉城町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A02BA67-DD04-4270-A2AF-6D9110C511E0}"/>
            </a:ext>
          </a:extLst>
        </xdr:cNvPr>
        <xdr:cNvSpPr/>
      </xdr:nvSpPr>
      <xdr:spPr>
        <a:xfrm>
          <a:off x="13827125" y="190500"/>
          <a:ext cx="22606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BF3DD1B-2E83-4CF4-A8E3-4DB9850378B9}"/>
            </a:ext>
          </a:extLst>
        </xdr:cNvPr>
        <xdr:cNvSpPr/>
      </xdr:nvSpPr>
      <xdr:spPr>
        <a:xfrm>
          <a:off x="13852525" y="215900"/>
          <a:ext cx="22161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8489F39-100C-44BC-BAAE-E762678ED831}"/>
            </a:ext>
          </a:extLst>
        </xdr:cNvPr>
        <xdr:cNvSpPr/>
      </xdr:nvSpPr>
      <xdr:spPr>
        <a:xfrm>
          <a:off x="13877925" y="241300"/>
          <a:ext cx="21590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495C9C9-EF28-4E7B-86EE-A2E4DEC1EDED}"/>
            </a:ext>
          </a:extLst>
        </xdr:cNvPr>
        <xdr:cNvSpPr/>
      </xdr:nvSpPr>
      <xdr:spPr>
        <a:xfrm>
          <a:off x="647700" y="889000"/>
          <a:ext cx="85820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CD122CF-0F53-4B4B-BC77-6CDDF2CB8431}"/>
            </a:ext>
          </a:extLst>
        </xdr:cNvPr>
        <xdr:cNvSpPr/>
      </xdr:nvSpPr>
      <xdr:spPr>
        <a:xfrm>
          <a:off x="774700" y="920750"/>
          <a:ext cx="1168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D5CE218-F023-4341-9CE3-9AC4E2DB486B}"/>
            </a:ext>
          </a:extLst>
        </xdr:cNvPr>
        <xdr:cNvSpPr/>
      </xdr:nvSpPr>
      <xdr:spPr>
        <a:xfrm>
          <a:off x="1908175" y="920750"/>
          <a:ext cx="113347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15,271
15,142
40.91
7,543,213
7,200,202
271,212
4,638,890
5,500,118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9404747-3CDF-4354-95C5-FA8AEFA5EF68}"/>
            </a:ext>
          </a:extLst>
        </xdr:cNvPr>
        <xdr:cNvSpPr/>
      </xdr:nvSpPr>
      <xdr:spPr>
        <a:xfrm>
          <a:off x="3041650" y="920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81FC60A-5292-416D-AEE9-7CD8E484337C}"/>
            </a:ext>
          </a:extLst>
        </xdr:cNvPr>
        <xdr:cNvSpPr/>
      </xdr:nvSpPr>
      <xdr:spPr>
        <a:xfrm>
          <a:off x="4337050" y="939800"/>
          <a:ext cx="17176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FE3DC48-145F-464B-9463-D5FA068A4497}"/>
            </a:ext>
          </a:extLst>
        </xdr:cNvPr>
        <xdr:cNvSpPr/>
      </xdr:nvSpPr>
      <xdr:spPr>
        <a:xfrm>
          <a:off x="6054725" y="939800"/>
          <a:ext cx="10699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28.5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682F1DB-0245-4AD9-9B72-DC081060C70C}"/>
            </a:ext>
          </a:extLst>
        </xdr:cNvPr>
        <xdr:cNvSpPr/>
      </xdr:nvSpPr>
      <xdr:spPr>
        <a:xfrm>
          <a:off x="7188200" y="952500"/>
          <a:ext cx="5492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5D7A3FD-089C-41B6-AB65-132BB6AAE6D4}"/>
            </a:ext>
          </a:extLst>
        </xdr:cNvPr>
        <xdr:cNvSpPr/>
      </xdr:nvSpPr>
      <xdr:spPr>
        <a:xfrm>
          <a:off x="4337050" y="1714500"/>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D610AB53-3C0D-48A8-9A33-746E5F485AC5}"/>
            </a:ext>
          </a:extLst>
        </xdr:cNvPr>
        <xdr:cNvSpPr/>
      </xdr:nvSpPr>
      <xdr:spPr>
        <a:xfrm>
          <a:off x="6118225" y="1714500"/>
          <a:ext cx="3111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14A1BC9-37FB-4465-8E52-71C5AA96CDF4}"/>
            </a:ext>
          </a:extLst>
        </xdr:cNvPr>
        <xdr:cNvSpPr/>
      </xdr:nvSpPr>
      <xdr:spPr>
        <a:xfrm>
          <a:off x="9417050" y="889000"/>
          <a:ext cx="12954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DFBED75-7CC3-4E11-98D8-E962121EA1F6}"/>
            </a:ext>
          </a:extLst>
        </xdr:cNvPr>
        <xdr:cNvSpPr/>
      </xdr:nvSpPr>
      <xdr:spPr>
        <a:xfrm>
          <a:off x="9648825" y="9525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990C738-29B2-4821-96BE-E46FD9A529C3}"/>
            </a:ext>
          </a:extLst>
        </xdr:cNvPr>
        <xdr:cNvSpPr/>
      </xdr:nvSpPr>
      <xdr:spPr>
        <a:xfrm>
          <a:off x="9648825" y="12192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398E561-FDF5-489C-9D3F-C4F2FC7D157B}"/>
            </a:ext>
          </a:extLst>
        </xdr:cNvPr>
        <xdr:cNvSpPr/>
      </xdr:nvSpPr>
      <xdr:spPr>
        <a:xfrm>
          <a:off x="9648825" y="1549400"/>
          <a:ext cx="12319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C5B77F3-6446-4CE4-A071-F5BF70493D9D}"/>
            </a:ext>
          </a:extLst>
        </xdr:cNvPr>
        <xdr:cNvCxnSpPr/>
      </xdr:nvCxnSpPr>
      <xdr:spPr>
        <a:xfrm flipH="1">
          <a:off x="9499600" y="1041400"/>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BC61A4E-2985-4D82-9F8E-863BB83C1441}"/>
            </a:ext>
          </a:extLst>
        </xdr:cNvPr>
        <xdr:cNvSpPr/>
      </xdr:nvSpPr>
      <xdr:spPr>
        <a:xfrm>
          <a:off x="9553575" y="9906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D66BF5A-143E-4126-B042-B4A452AD6C46}"/>
            </a:ext>
          </a:extLst>
        </xdr:cNvPr>
        <xdr:cNvSpPr/>
      </xdr:nvSpPr>
      <xdr:spPr>
        <a:xfrm>
          <a:off x="9553575" y="12573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E0A12FC-217B-41CA-B48C-E6914E7F9211}"/>
            </a:ext>
          </a:extLst>
        </xdr:cNvPr>
        <xdr:cNvCxnSpPr/>
      </xdr:nvCxnSpPr>
      <xdr:spPr>
        <a:xfrm>
          <a:off x="956945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19C10D0-2444-40B6-9FAE-5947051E0438}"/>
            </a:ext>
          </a:extLst>
        </xdr:cNvPr>
        <xdr:cNvCxnSpPr/>
      </xdr:nvCxnSpPr>
      <xdr:spPr>
        <a:xfrm>
          <a:off x="9518650" y="1524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2898BAB-AB9A-45D6-9D0C-7DAF8297A16F}"/>
            </a:ext>
          </a:extLst>
        </xdr:cNvPr>
        <xdr:cNvCxnSpPr/>
      </xdr:nvCxnSpPr>
      <xdr:spPr>
        <a:xfrm flipV="1">
          <a:off x="956945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65BF52E-B94E-4A7A-B59C-D20294E7D19F}"/>
            </a:ext>
          </a:extLst>
        </xdr:cNvPr>
        <xdr:cNvCxnSpPr/>
      </xdr:nvCxnSpPr>
      <xdr:spPr>
        <a:xfrm>
          <a:off x="9518650" y="1905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F1292D0-AA1A-4AF8-96ED-D50725BD0B32}"/>
            </a:ext>
          </a:extLst>
        </xdr:cNvPr>
        <xdr:cNvSpPr txBox="1"/>
      </xdr:nvSpPr>
      <xdr:spPr>
        <a:xfrm>
          <a:off x="612775"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122AC78-718F-4DEB-9AAB-B93A51D2FB0F}"/>
            </a:ext>
          </a:extLst>
        </xdr:cNvPr>
        <xdr:cNvSpPr txBox="1"/>
      </xdr:nvSpPr>
      <xdr:spPr>
        <a:xfrm>
          <a:off x="612775"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FC6A090-4A7E-41EA-B20D-76C9D7F3CB09}"/>
            </a:ext>
          </a:extLst>
        </xdr:cNvPr>
        <xdr:cNvSpPr txBox="1"/>
      </xdr:nvSpPr>
      <xdr:spPr>
        <a:xfrm>
          <a:off x="612775"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05221DB-2812-4F4D-A54F-09C9B3816E84}"/>
            </a:ext>
          </a:extLst>
        </xdr:cNvPr>
        <xdr:cNvSpPr txBox="1"/>
      </xdr:nvSpPr>
      <xdr:spPr>
        <a:xfrm>
          <a:off x="612775"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82FD13B-DF2A-46FA-A0A3-27ADB4FB5B75}"/>
            </a:ext>
          </a:extLst>
        </xdr:cNvPr>
        <xdr:cNvSpPr/>
      </xdr:nvSpPr>
      <xdr:spPr>
        <a:xfrm>
          <a:off x="6477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490C473-62C2-4DA5-9F63-426A065053F9}"/>
            </a:ext>
          </a:extLst>
        </xdr:cNvPr>
        <xdr:cNvSpPr/>
      </xdr:nvSpPr>
      <xdr:spPr>
        <a:xfrm>
          <a:off x="7747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7AF9ACE-731D-4242-A5A2-DAFC766D088A}"/>
            </a:ext>
          </a:extLst>
        </xdr:cNvPr>
        <xdr:cNvSpPr/>
      </xdr:nvSpPr>
      <xdr:spPr>
        <a:xfrm>
          <a:off x="7747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90A5621-1C39-4461-BE9A-8D597EB284B5}"/>
            </a:ext>
          </a:extLst>
        </xdr:cNvPr>
        <xdr:cNvSpPr/>
      </xdr:nvSpPr>
      <xdr:spPr>
        <a:xfrm>
          <a:off x="16192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BE352E4-531F-4DB8-8D0B-AF11C8E08EED}"/>
            </a:ext>
          </a:extLst>
        </xdr:cNvPr>
        <xdr:cNvSpPr/>
      </xdr:nvSpPr>
      <xdr:spPr>
        <a:xfrm>
          <a:off x="16192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E71D45B-0754-41DD-A2C8-6914B88F2235}"/>
            </a:ext>
          </a:extLst>
        </xdr:cNvPr>
        <xdr:cNvSpPr/>
      </xdr:nvSpPr>
      <xdr:spPr>
        <a:xfrm>
          <a:off x="2590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A85B131-23BF-4B70-B8D4-156C70307870}"/>
            </a:ext>
          </a:extLst>
        </xdr:cNvPr>
        <xdr:cNvSpPr/>
      </xdr:nvSpPr>
      <xdr:spPr>
        <a:xfrm>
          <a:off x="2590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745299F-6C21-4269-BC7B-0BF583E8D7AB}"/>
            </a:ext>
          </a:extLst>
        </xdr:cNvPr>
        <xdr:cNvSpPr/>
      </xdr:nvSpPr>
      <xdr:spPr>
        <a:xfrm>
          <a:off x="6477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7773F02-A4BD-4FAB-9C10-6C85944F1E2D}"/>
            </a:ext>
          </a:extLst>
        </xdr:cNvPr>
        <xdr:cNvSpPr txBox="1"/>
      </xdr:nvSpPr>
      <xdr:spPr>
        <a:xfrm>
          <a:off x="63817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5A17ED7-AA95-4129-B8BC-87BAEE30E50D}"/>
            </a:ext>
          </a:extLst>
        </xdr:cNvPr>
        <xdr:cNvCxnSpPr/>
      </xdr:nvCxnSpPr>
      <xdr:spPr>
        <a:xfrm>
          <a:off x="6477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368ADFB7-B651-4BCC-BFAC-8DF44691B701}"/>
            </a:ext>
          </a:extLst>
        </xdr:cNvPr>
        <xdr:cNvSpPr txBox="1"/>
      </xdr:nvSpPr>
      <xdr:spPr>
        <a:xfrm>
          <a:off x="266246"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60C974BC-E0E6-4E1E-B92B-74105D49488A}"/>
            </a:ext>
          </a:extLst>
        </xdr:cNvPr>
        <xdr:cNvCxnSpPr/>
      </xdr:nvCxnSpPr>
      <xdr:spPr>
        <a:xfrm>
          <a:off x="647700" y="723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BBF62EF-B1AF-438C-92EF-3F7F6BB31D4F}"/>
            </a:ext>
          </a:extLst>
        </xdr:cNvPr>
        <xdr:cNvSpPr txBox="1"/>
      </xdr:nvSpPr>
      <xdr:spPr>
        <a:xfrm>
          <a:off x="266246"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2E65920C-DAD1-4F6E-AD79-4C09FD61F2BB}"/>
            </a:ext>
          </a:extLst>
        </xdr:cNvPr>
        <xdr:cNvCxnSpPr/>
      </xdr:nvCxnSpPr>
      <xdr:spPr>
        <a:xfrm>
          <a:off x="647700" y="685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9FB9768C-D92B-460F-B31E-B5C01D2A6375}"/>
            </a:ext>
          </a:extLst>
        </xdr:cNvPr>
        <xdr:cNvSpPr txBox="1"/>
      </xdr:nvSpPr>
      <xdr:spPr>
        <a:xfrm>
          <a:off x="3208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E75996C5-FE7E-4CB0-8EB1-7ABBBE349DB8}"/>
            </a:ext>
          </a:extLst>
        </xdr:cNvPr>
        <xdr:cNvCxnSpPr/>
      </xdr:nvCxnSpPr>
      <xdr:spPr>
        <a:xfrm>
          <a:off x="647700" y="647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6E4A15D0-0553-4706-8C50-E222108DFB5E}"/>
            </a:ext>
          </a:extLst>
        </xdr:cNvPr>
        <xdr:cNvSpPr txBox="1"/>
      </xdr:nvSpPr>
      <xdr:spPr>
        <a:xfrm>
          <a:off x="3208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2589BE7A-1994-4464-B5B8-578F97955AE2}"/>
            </a:ext>
          </a:extLst>
        </xdr:cNvPr>
        <xdr:cNvCxnSpPr/>
      </xdr:nvCxnSpPr>
      <xdr:spPr>
        <a:xfrm>
          <a:off x="647700" y="609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F4CB009C-EB42-4D8F-81D0-B5DC59F363FA}"/>
            </a:ext>
          </a:extLst>
        </xdr:cNvPr>
        <xdr:cNvSpPr txBox="1"/>
      </xdr:nvSpPr>
      <xdr:spPr>
        <a:xfrm>
          <a:off x="3208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C23D7315-986D-4F45-A6CB-58C6808093CB}"/>
            </a:ext>
          </a:extLst>
        </xdr:cNvPr>
        <xdr:cNvCxnSpPr/>
      </xdr:nvCxnSpPr>
      <xdr:spPr>
        <a:xfrm>
          <a:off x="647700" y="571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C2A62336-4B0D-48B9-AE16-4EB6E4F900BD}"/>
            </a:ext>
          </a:extLst>
        </xdr:cNvPr>
        <xdr:cNvSpPr txBox="1"/>
      </xdr:nvSpPr>
      <xdr:spPr>
        <a:xfrm>
          <a:off x="3208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EE33E2C0-A2C9-47A6-9659-6ADA0B14F6B9}"/>
            </a:ext>
          </a:extLst>
        </xdr:cNvPr>
        <xdr:cNvCxnSpPr/>
      </xdr:nvCxnSpPr>
      <xdr:spPr>
        <a:xfrm>
          <a:off x="6477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E8F22E3F-4958-4AFA-83FD-E42E60DC3683}"/>
            </a:ext>
          </a:extLst>
        </xdr:cNvPr>
        <xdr:cNvSpPr txBox="1"/>
      </xdr:nvSpPr>
      <xdr:spPr>
        <a:xfrm>
          <a:off x="36591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D9A4C82C-395E-4EE9-A6B4-76D0FB0509B9}"/>
            </a:ext>
          </a:extLst>
        </xdr:cNvPr>
        <xdr:cNvSpPr/>
      </xdr:nvSpPr>
      <xdr:spPr>
        <a:xfrm>
          <a:off x="6477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139065</xdr:rowOff>
    </xdr:from>
    <xdr:to>
      <xdr:col>24</xdr:col>
      <xdr:colOff>62865</xdr:colOff>
      <xdr:row>41</xdr:row>
      <xdr:rowOff>154305</xdr:rowOff>
    </xdr:to>
    <xdr:cxnSp macro="">
      <xdr:nvCxnSpPr>
        <xdr:cNvPr id="57" name="直線コネクタ 56">
          <a:extLst>
            <a:ext uri="{FF2B5EF4-FFF2-40B4-BE49-F238E27FC236}">
              <a16:creationId xmlns:a16="http://schemas.microsoft.com/office/drawing/2014/main" id="{BC7785A0-2BE3-4C73-B6C5-6C859167F87B}"/>
            </a:ext>
          </a:extLst>
        </xdr:cNvPr>
        <xdr:cNvCxnSpPr/>
      </xdr:nvCxnSpPr>
      <xdr:spPr>
        <a:xfrm flipV="1">
          <a:off x="3949065" y="5796915"/>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158132</xdr:rowOff>
    </xdr:from>
    <xdr:ext cx="405111" cy="259045"/>
    <xdr:sp macro="" textlink="">
      <xdr:nvSpPr>
        <xdr:cNvPr id="58" name="【道路】&#10;有形固定資産減価償却率最小値テキスト">
          <a:extLst>
            <a:ext uri="{FF2B5EF4-FFF2-40B4-BE49-F238E27FC236}">
              <a16:creationId xmlns:a16="http://schemas.microsoft.com/office/drawing/2014/main" id="{419A29AA-2B6A-4EDB-AB3F-B9BBE872E556}"/>
            </a:ext>
          </a:extLst>
        </xdr:cNvPr>
        <xdr:cNvSpPr txBox="1"/>
      </xdr:nvSpPr>
      <xdr:spPr>
        <a:xfrm>
          <a:off x="3987800" y="718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154305</xdr:rowOff>
    </xdr:from>
    <xdr:to>
      <xdr:col>24</xdr:col>
      <xdr:colOff>152400</xdr:colOff>
      <xdr:row>41</xdr:row>
      <xdr:rowOff>154305</xdr:rowOff>
    </xdr:to>
    <xdr:cxnSp macro="">
      <xdr:nvCxnSpPr>
        <xdr:cNvPr id="59" name="直線コネクタ 58">
          <a:extLst>
            <a:ext uri="{FF2B5EF4-FFF2-40B4-BE49-F238E27FC236}">
              <a16:creationId xmlns:a16="http://schemas.microsoft.com/office/drawing/2014/main" id="{ACAAC0D0-7F19-4B41-B930-2244FF4ACBBC}"/>
            </a:ext>
          </a:extLst>
        </xdr:cNvPr>
        <xdr:cNvCxnSpPr/>
      </xdr:nvCxnSpPr>
      <xdr:spPr>
        <a:xfrm>
          <a:off x="3889375" y="718375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85742</xdr:rowOff>
    </xdr:from>
    <xdr:ext cx="405111" cy="259045"/>
    <xdr:sp macro="" textlink="">
      <xdr:nvSpPr>
        <xdr:cNvPr id="60" name="【道路】&#10;有形固定資産減価償却率最大値テキスト">
          <a:extLst>
            <a:ext uri="{FF2B5EF4-FFF2-40B4-BE49-F238E27FC236}">
              <a16:creationId xmlns:a16="http://schemas.microsoft.com/office/drawing/2014/main" id="{BC15E2B6-72DE-41E8-8CD7-D6DEB69E9D12}"/>
            </a:ext>
          </a:extLst>
        </xdr:cNvPr>
        <xdr:cNvSpPr txBox="1"/>
      </xdr:nvSpPr>
      <xdr:spPr>
        <a:xfrm>
          <a:off x="3987800" y="5572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139065</xdr:rowOff>
    </xdr:from>
    <xdr:to>
      <xdr:col>24</xdr:col>
      <xdr:colOff>152400</xdr:colOff>
      <xdr:row>33</xdr:row>
      <xdr:rowOff>139065</xdr:rowOff>
    </xdr:to>
    <xdr:cxnSp macro="">
      <xdr:nvCxnSpPr>
        <xdr:cNvPr id="61" name="直線コネクタ 60">
          <a:extLst>
            <a:ext uri="{FF2B5EF4-FFF2-40B4-BE49-F238E27FC236}">
              <a16:creationId xmlns:a16="http://schemas.microsoft.com/office/drawing/2014/main" id="{F97C8044-0DAD-469E-9568-6D62ABE6012F}"/>
            </a:ext>
          </a:extLst>
        </xdr:cNvPr>
        <xdr:cNvCxnSpPr/>
      </xdr:nvCxnSpPr>
      <xdr:spPr>
        <a:xfrm>
          <a:off x="3889375" y="579691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21607</xdr:rowOff>
    </xdr:from>
    <xdr:ext cx="405111" cy="259045"/>
    <xdr:sp macro="" textlink="">
      <xdr:nvSpPr>
        <xdr:cNvPr id="62" name="【道路】&#10;有形固定資産減価償却率平均値テキスト">
          <a:extLst>
            <a:ext uri="{FF2B5EF4-FFF2-40B4-BE49-F238E27FC236}">
              <a16:creationId xmlns:a16="http://schemas.microsoft.com/office/drawing/2014/main" id="{466C8590-4889-4291-B57D-25C3B3DD1B86}"/>
            </a:ext>
          </a:extLst>
        </xdr:cNvPr>
        <xdr:cNvSpPr txBox="1"/>
      </xdr:nvSpPr>
      <xdr:spPr>
        <a:xfrm>
          <a:off x="3987800" y="6365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170180</xdr:rowOff>
    </xdr:from>
    <xdr:to>
      <xdr:col>24</xdr:col>
      <xdr:colOff>114300</xdr:colOff>
      <xdr:row>38</xdr:row>
      <xdr:rowOff>100330</xdr:rowOff>
    </xdr:to>
    <xdr:sp macro="" textlink="">
      <xdr:nvSpPr>
        <xdr:cNvPr id="63" name="フローチャート: 判断 62">
          <a:extLst>
            <a:ext uri="{FF2B5EF4-FFF2-40B4-BE49-F238E27FC236}">
              <a16:creationId xmlns:a16="http://schemas.microsoft.com/office/drawing/2014/main" id="{A8C8543B-6D65-41D9-914E-F81EB9B6946C}"/>
            </a:ext>
          </a:extLst>
        </xdr:cNvPr>
        <xdr:cNvSpPr/>
      </xdr:nvSpPr>
      <xdr:spPr>
        <a:xfrm>
          <a:off x="3898900" y="651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44450</xdr:rowOff>
    </xdr:from>
    <xdr:to>
      <xdr:col>20</xdr:col>
      <xdr:colOff>38100</xdr:colOff>
      <xdr:row>38</xdr:row>
      <xdr:rowOff>146050</xdr:rowOff>
    </xdr:to>
    <xdr:sp macro="" textlink="">
      <xdr:nvSpPr>
        <xdr:cNvPr id="64" name="フローチャート: 判断 63">
          <a:extLst>
            <a:ext uri="{FF2B5EF4-FFF2-40B4-BE49-F238E27FC236}">
              <a16:creationId xmlns:a16="http://schemas.microsoft.com/office/drawing/2014/main" id="{445C27B3-F9AB-4998-BE6F-5DF250C95292}"/>
            </a:ext>
          </a:extLst>
        </xdr:cNvPr>
        <xdr:cNvSpPr/>
      </xdr:nvSpPr>
      <xdr:spPr>
        <a:xfrm>
          <a:off x="3203575" y="655955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93980</xdr:rowOff>
    </xdr:from>
    <xdr:to>
      <xdr:col>15</xdr:col>
      <xdr:colOff>101600</xdr:colOff>
      <xdr:row>39</xdr:row>
      <xdr:rowOff>24130</xdr:rowOff>
    </xdr:to>
    <xdr:sp macro="" textlink="">
      <xdr:nvSpPr>
        <xdr:cNvPr id="65" name="フローチャート: 判断 64">
          <a:extLst>
            <a:ext uri="{FF2B5EF4-FFF2-40B4-BE49-F238E27FC236}">
              <a16:creationId xmlns:a16="http://schemas.microsoft.com/office/drawing/2014/main" id="{96347C3B-BAAD-4095-9462-0D3856B73951}"/>
            </a:ext>
          </a:extLst>
        </xdr:cNvPr>
        <xdr:cNvSpPr/>
      </xdr:nvSpPr>
      <xdr:spPr>
        <a:xfrm>
          <a:off x="2428875"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52070</xdr:rowOff>
    </xdr:from>
    <xdr:to>
      <xdr:col>10</xdr:col>
      <xdr:colOff>165100</xdr:colOff>
      <xdr:row>38</xdr:row>
      <xdr:rowOff>153670</xdr:rowOff>
    </xdr:to>
    <xdr:sp macro="" textlink="">
      <xdr:nvSpPr>
        <xdr:cNvPr id="66" name="フローチャート: 判断 65">
          <a:extLst>
            <a:ext uri="{FF2B5EF4-FFF2-40B4-BE49-F238E27FC236}">
              <a16:creationId xmlns:a16="http://schemas.microsoft.com/office/drawing/2014/main" id="{007ED2B0-7305-4502-9588-83665AC1A548}"/>
            </a:ext>
          </a:extLst>
        </xdr:cNvPr>
        <xdr:cNvSpPr/>
      </xdr:nvSpPr>
      <xdr:spPr>
        <a:xfrm>
          <a:off x="1682750" y="656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48260</xdr:rowOff>
    </xdr:from>
    <xdr:to>
      <xdr:col>6</xdr:col>
      <xdr:colOff>38100</xdr:colOff>
      <xdr:row>38</xdr:row>
      <xdr:rowOff>149860</xdr:rowOff>
    </xdr:to>
    <xdr:sp macro="" textlink="">
      <xdr:nvSpPr>
        <xdr:cNvPr id="67" name="フローチャート: 判断 66">
          <a:extLst>
            <a:ext uri="{FF2B5EF4-FFF2-40B4-BE49-F238E27FC236}">
              <a16:creationId xmlns:a16="http://schemas.microsoft.com/office/drawing/2014/main" id="{7037BCEF-166C-40E8-836C-41E53FD37527}"/>
            </a:ext>
          </a:extLst>
        </xdr:cNvPr>
        <xdr:cNvSpPr/>
      </xdr:nvSpPr>
      <xdr:spPr>
        <a:xfrm>
          <a:off x="936625" y="656336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447297C6-6D8B-48EA-B1D8-F5505898DA42}"/>
            </a:ext>
          </a:extLst>
        </xdr:cNvPr>
        <xdr:cNvSpPr txBox="1"/>
      </xdr:nvSpPr>
      <xdr:spPr>
        <a:xfrm>
          <a:off x="37877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6F1ACD2-B2CA-4E3E-993E-CA8754DC0BE4}"/>
            </a:ext>
          </a:extLst>
        </xdr:cNvPr>
        <xdr:cNvSpPr txBox="1"/>
      </xdr:nvSpPr>
      <xdr:spPr>
        <a:xfrm>
          <a:off x="30734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D0750F6-20AF-46B0-ABAA-46900B5CECDA}"/>
            </a:ext>
          </a:extLst>
        </xdr:cNvPr>
        <xdr:cNvSpPr txBox="1"/>
      </xdr:nvSpPr>
      <xdr:spPr>
        <a:xfrm>
          <a:off x="2317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760CE7C0-B4C4-4745-8B7F-01C0F727430F}"/>
            </a:ext>
          </a:extLst>
        </xdr:cNvPr>
        <xdr:cNvSpPr txBox="1"/>
      </xdr:nvSpPr>
      <xdr:spPr>
        <a:xfrm>
          <a:off x="1571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38A36942-77DF-4576-82EA-D6AE4FB0CD97}"/>
            </a:ext>
          </a:extLst>
        </xdr:cNvPr>
        <xdr:cNvSpPr txBox="1"/>
      </xdr:nvSpPr>
      <xdr:spPr>
        <a:xfrm>
          <a:off x="806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90170</xdr:rowOff>
    </xdr:from>
    <xdr:to>
      <xdr:col>24</xdr:col>
      <xdr:colOff>114300</xdr:colOff>
      <xdr:row>39</xdr:row>
      <xdr:rowOff>20320</xdr:rowOff>
    </xdr:to>
    <xdr:sp macro="" textlink="">
      <xdr:nvSpPr>
        <xdr:cNvPr id="73" name="楕円 72">
          <a:extLst>
            <a:ext uri="{FF2B5EF4-FFF2-40B4-BE49-F238E27FC236}">
              <a16:creationId xmlns:a16="http://schemas.microsoft.com/office/drawing/2014/main" id="{A7C43FEA-98A0-4053-ACAE-641EFA7F2E5A}"/>
            </a:ext>
          </a:extLst>
        </xdr:cNvPr>
        <xdr:cNvSpPr/>
      </xdr:nvSpPr>
      <xdr:spPr>
        <a:xfrm>
          <a:off x="3898900" y="660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68597</xdr:rowOff>
    </xdr:from>
    <xdr:ext cx="405111" cy="259045"/>
    <xdr:sp macro="" textlink="">
      <xdr:nvSpPr>
        <xdr:cNvPr id="74" name="【道路】&#10;有形固定資産減価償却率該当値テキスト">
          <a:extLst>
            <a:ext uri="{FF2B5EF4-FFF2-40B4-BE49-F238E27FC236}">
              <a16:creationId xmlns:a16="http://schemas.microsoft.com/office/drawing/2014/main" id="{A1FF1C5D-19E3-404B-AFC7-619CB7C782E4}"/>
            </a:ext>
          </a:extLst>
        </xdr:cNvPr>
        <xdr:cNvSpPr txBox="1"/>
      </xdr:nvSpPr>
      <xdr:spPr>
        <a:xfrm>
          <a:off x="3987800" y="658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65405</xdr:rowOff>
    </xdr:from>
    <xdr:to>
      <xdr:col>20</xdr:col>
      <xdr:colOff>38100</xdr:colOff>
      <xdr:row>38</xdr:row>
      <xdr:rowOff>167005</xdr:rowOff>
    </xdr:to>
    <xdr:sp macro="" textlink="">
      <xdr:nvSpPr>
        <xdr:cNvPr id="75" name="楕円 74">
          <a:extLst>
            <a:ext uri="{FF2B5EF4-FFF2-40B4-BE49-F238E27FC236}">
              <a16:creationId xmlns:a16="http://schemas.microsoft.com/office/drawing/2014/main" id="{9C812531-3E84-4584-B07D-746E264BEB79}"/>
            </a:ext>
          </a:extLst>
        </xdr:cNvPr>
        <xdr:cNvSpPr/>
      </xdr:nvSpPr>
      <xdr:spPr>
        <a:xfrm>
          <a:off x="3203575" y="658050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116205</xdr:rowOff>
    </xdr:from>
    <xdr:to>
      <xdr:col>24</xdr:col>
      <xdr:colOff>63500</xdr:colOff>
      <xdr:row>38</xdr:row>
      <xdr:rowOff>140970</xdr:rowOff>
    </xdr:to>
    <xdr:cxnSp macro="">
      <xdr:nvCxnSpPr>
        <xdr:cNvPr id="76" name="直線コネクタ 75">
          <a:extLst>
            <a:ext uri="{FF2B5EF4-FFF2-40B4-BE49-F238E27FC236}">
              <a16:creationId xmlns:a16="http://schemas.microsoft.com/office/drawing/2014/main" id="{109863F0-E1B8-49EA-A85A-6ADCB4371EC6}"/>
            </a:ext>
          </a:extLst>
        </xdr:cNvPr>
        <xdr:cNvCxnSpPr/>
      </xdr:nvCxnSpPr>
      <xdr:spPr>
        <a:xfrm>
          <a:off x="3235325" y="6631305"/>
          <a:ext cx="714375"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48260</xdr:rowOff>
    </xdr:from>
    <xdr:to>
      <xdr:col>15</xdr:col>
      <xdr:colOff>101600</xdr:colOff>
      <xdr:row>38</xdr:row>
      <xdr:rowOff>149860</xdr:rowOff>
    </xdr:to>
    <xdr:sp macro="" textlink="">
      <xdr:nvSpPr>
        <xdr:cNvPr id="77" name="楕円 76">
          <a:extLst>
            <a:ext uri="{FF2B5EF4-FFF2-40B4-BE49-F238E27FC236}">
              <a16:creationId xmlns:a16="http://schemas.microsoft.com/office/drawing/2014/main" id="{8D11FB8A-1B48-46F0-9DC6-E8EB984CED4B}"/>
            </a:ext>
          </a:extLst>
        </xdr:cNvPr>
        <xdr:cNvSpPr/>
      </xdr:nvSpPr>
      <xdr:spPr>
        <a:xfrm>
          <a:off x="2428875"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99060</xdr:rowOff>
    </xdr:from>
    <xdr:to>
      <xdr:col>19</xdr:col>
      <xdr:colOff>177800</xdr:colOff>
      <xdr:row>38</xdr:row>
      <xdr:rowOff>116205</xdr:rowOff>
    </xdr:to>
    <xdr:cxnSp macro="">
      <xdr:nvCxnSpPr>
        <xdr:cNvPr id="78" name="直線コネクタ 77">
          <a:extLst>
            <a:ext uri="{FF2B5EF4-FFF2-40B4-BE49-F238E27FC236}">
              <a16:creationId xmlns:a16="http://schemas.microsoft.com/office/drawing/2014/main" id="{A9E3CCB0-6856-408D-A239-AF07035F0D6C}"/>
            </a:ext>
          </a:extLst>
        </xdr:cNvPr>
        <xdr:cNvCxnSpPr/>
      </xdr:nvCxnSpPr>
      <xdr:spPr>
        <a:xfrm>
          <a:off x="2479675" y="6614160"/>
          <a:ext cx="75565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4445</xdr:rowOff>
    </xdr:from>
    <xdr:to>
      <xdr:col>10</xdr:col>
      <xdr:colOff>165100</xdr:colOff>
      <xdr:row>38</xdr:row>
      <xdr:rowOff>106045</xdr:rowOff>
    </xdr:to>
    <xdr:sp macro="" textlink="">
      <xdr:nvSpPr>
        <xdr:cNvPr id="79" name="楕円 78">
          <a:extLst>
            <a:ext uri="{FF2B5EF4-FFF2-40B4-BE49-F238E27FC236}">
              <a16:creationId xmlns:a16="http://schemas.microsoft.com/office/drawing/2014/main" id="{9026613A-661B-4757-8691-AED7286BCA96}"/>
            </a:ext>
          </a:extLst>
        </xdr:cNvPr>
        <xdr:cNvSpPr/>
      </xdr:nvSpPr>
      <xdr:spPr>
        <a:xfrm>
          <a:off x="1682750" y="651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55245</xdr:rowOff>
    </xdr:from>
    <xdr:to>
      <xdr:col>15</xdr:col>
      <xdr:colOff>50800</xdr:colOff>
      <xdr:row>38</xdr:row>
      <xdr:rowOff>99060</xdr:rowOff>
    </xdr:to>
    <xdr:cxnSp macro="">
      <xdr:nvCxnSpPr>
        <xdr:cNvPr id="80" name="直線コネクタ 79">
          <a:extLst>
            <a:ext uri="{FF2B5EF4-FFF2-40B4-BE49-F238E27FC236}">
              <a16:creationId xmlns:a16="http://schemas.microsoft.com/office/drawing/2014/main" id="{14A8D7FE-D93B-4E49-8C0F-1D0478FF4C5A}"/>
            </a:ext>
          </a:extLst>
        </xdr:cNvPr>
        <xdr:cNvCxnSpPr/>
      </xdr:nvCxnSpPr>
      <xdr:spPr>
        <a:xfrm>
          <a:off x="1733550" y="6570345"/>
          <a:ext cx="746125"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149225</xdr:rowOff>
    </xdr:from>
    <xdr:to>
      <xdr:col>6</xdr:col>
      <xdr:colOff>38100</xdr:colOff>
      <xdr:row>38</xdr:row>
      <xdr:rowOff>79375</xdr:rowOff>
    </xdr:to>
    <xdr:sp macro="" textlink="">
      <xdr:nvSpPr>
        <xdr:cNvPr id="81" name="楕円 80">
          <a:extLst>
            <a:ext uri="{FF2B5EF4-FFF2-40B4-BE49-F238E27FC236}">
              <a16:creationId xmlns:a16="http://schemas.microsoft.com/office/drawing/2014/main" id="{4BFC2581-7F5F-4F8B-8779-F57D4BD40A40}"/>
            </a:ext>
          </a:extLst>
        </xdr:cNvPr>
        <xdr:cNvSpPr/>
      </xdr:nvSpPr>
      <xdr:spPr>
        <a:xfrm>
          <a:off x="936625" y="649287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28575</xdr:rowOff>
    </xdr:from>
    <xdr:to>
      <xdr:col>10</xdr:col>
      <xdr:colOff>114300</xdr:colOff>
      <xdr:row>38</xdr:row>
      <xdr:rowOff>55245</xdr:rowOff>
    </xdr:to>
    <xdr:cxnSp macro="">
      <xdr:nvCxnSpPr>
        <xdr:cNvPr id="82" name="直線コネクタ 81">
          <a:extLst>
            <a:ext uri="{FF2B5EF4-FFF2-40B4-BE49-F238E27FC236}">
              <a16:creationId xmlns:a16="http://schemas.microsoft.com/office/drawing/2014/main" id="{B4ED888D-32EE-4BBA-B45A-800198124D73}"/>
            </a:ext>
          </a:extLst>
        </xdr:cNvPr>
        <xdr:cNvCxnSpPr/>
      </xdr:nvCxnSpPr>
      <xdr:spPr>
        <a:xfrm>
          <a:off x="968375" y="6543675"/>
          <a:ext cx="765175"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162577</xdr:rowOff>
    </xdr:from>
    <xdr:ext cx="405111" cy="259045"/>
    <xdr:sp macro="" textlink="">
      <xdr:nvSpPr>
        <xdr:cNvPr id="83" name="n_1aveValue【道路】&#10;有形固定資産減価償却率">
          <a:extLst>
            <a:ext uri="{FF2B5EF4-FFF2-40B4-BE49-F238E27FC236}">
              <a16:creationId xmlns:a16="http://schemas.microsoft.com/office/drawing/2014/main" id="{54C56A78-382D-4AA0-88F0-E57E8AFD4959}"/>
            </a:ext>
          </a:extLst>
        </xdr:cNvPr>
        <xdr:cNvSpPr txBox="1"/>
      </xdr:nvSpPr>
      <xdr:spPr>
        <a:xfrm>
          <a:off x="3067694" y="633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15257</xdr:rowOff>
    </xdr:from>
    <xdr:ext cx="405111" cy="259045"/>
    <xdr:sp macro="" textlink="">
      <xdr:nvSpPr>
        <xdr:cNvPr id="84" name="n_2aveValue【道路】&#10;有形固定資産減価償却率">
          <a:extLst>
            <a:ext uri="{FF2B5EF4-FFF2-40B4-BE49-F238E27FC236}">
              <a16:creationId xmlns:a16="http://schemas.microsoft.com/office/drawing/2014/main" id="{B952FFCA-B4FE-46F3-B084-40EB90739836}"/>
            </a:ext>
          </a:extLst>
        </xdr:cNvPr>
        <xdr:cNvSpPr txBox="1"/>
      </xdr:nvSpPr>
      <xdr:spPr>
        <a:xfrm>
          <a:off x="230569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144797</xdr:rowOff>
    </xdr:from>
    <xdr:ext cx="405111" cy="259045"/>
    <xdr:sp macro="" textlink="">
      <xdr:nvSpPr>
        <xdr:cNvPr id="85" name="n_3aveValue【道路】&#10;有形固定資産減価償却率">
          <a:extLst>
            <a:ext uri="{FF2B5EF4-FFF2-40B4-BE49-F238E27FC236}">
              <a16:creationId xmlns:a16="http://schemas.microsoft.com/office/drawing/2014/main" id="{485E7983-9D92-44C1-846E-7A55524E7217}"/>
            </a:ext>
          </a:extLst>
        </xdr:cNvPr>
        <xdr:cNvSpPr txBox="1"/>
      </xdr:nvSpPr>
      <xdr:spPr>
        <a:xfrm>
          <a:off x="1559569" y="665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140987</xdr:rowOff>
    </xdr:from>
    <xdr:ext cx="405111" cy="259045"/>
    <xdr:sp macro="" textlink="">
      <xdr:nvSpPr>
        <xdr:cNvPr id="86" name="n_4aveValue【道路】&#10;有形固定資産減価償却率">
          <a:extLst>
            <a:ext uri="{FF2B5EF4-FFF2-40B4-BE49-F238E27FC236}">
              <a16:creationId xmlns:a16="http://schemas.microsoft.com/office/drawing/2014/main" id="{9DF33604-380B-4FC3-8D20-7740243498F6}"/>
            </a:ext>
          </a:extLst>
        </xdr:cNvPr>
        <xdr:cNvSpPr txBox="1"/>
      </xdr:nvSpPr>
      <xdr:spPr>
        <a:xfrm>
          <a:off x="8134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158132</xdr:rowOff>
    </xdr:from>
    <xdr:ext cx="405111" cy="259045"/>
    <xdr:sp macro="" textlink="">
      <xdr:nvSpPr>
        <xdr:cNvPr id="87" name="n_1mainValue【道路】&#10;有形固定資産減価償却率">
          <a:extLst>
            <a:ext uri="{FF2B5EF4-FFF2-40B4-BE49-F238E27FC236}">
              <a16:creationId xmlns:a16="http://schemas.microsoft.com/office/drawing/2014/main" id="{2B49B5EA-8661-434E-9101-3CBF000DE92D}"/>
            </a:ext>
          </a:extLst>
        </xdr:cNvPr>
        <xdr:cNvSpPr txBox="1"/>
      </xdr:nvSpPr>
      <xdr:spPr>
        <a:xfrm>
          <a:off x="3067694" y="667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166387</xdr:rowOff>
    </xdr:from>
    <xdr:ext cx="405111" cy="259045"/>
    <xdr:sp macro="" textlink="">
      <xdr:nvSpPr>
        <xdr:cNvPr id="88" name="n_2mainValue【道路】&#10;有形固定資産減価償却率">
          <a:extLst>
            <a:ext uri="{FF2B5EF4-FFF2-40B4-BE49-F238E27FC236}">
              <a16:creationId xmlns:a16="http://schemas.microsoft.com/office/drawing/2014/main" id="{42125BD2-86EE-43BE-A5B7-E06495C8008C}"/>
            </a:ext>
          </a:extLst>
        </xdr:cNvPr>
        <xdr:cNvSpPr txBox="1"/>
      </xdr:nvSpPr>
      <xdr:spPr>
        <a:xfrm>
          <a:off x="230569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122572</xdr:rowOff>
    </xdr:from>
    <xdr:ext cx="405111" cy="259045"/>
    <xdr:sp macro="" textlink="">
      <xdr:nvSpPr>
        <xdr:cNvPr id="89" name="n_3mainValue【道路】&#10;有形固定資産減価償却率">
          <a:extLst>
            <a:ext uri="{FF2B5EF4-FFF2-40B4-BE49-F238E27FC236}">
              <a16:creationId xmlns:a16="http://schemas.microsoft.com/office/drawing/2014/main" id="{55347A99-3E01-4F96-9878-309913001277}"/>
            </a:ext>
          </a:extLst>
        </xdr:cNvPr>
        <xdr:cNvSpPr txBox="1"/>
      </xdr:nvSpPr>
      <xdr:spPr>
        <a:xfrm>
          <a:off x="1559569" y="629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95902</xdr:rowOff>
    </xdr:from>
    <xdr:ext cx="405111" cy="259045"/>
    <xdr:sp macro="" textlink="">
      <xdr:nvSpPr>
        <xdr:cNvPr id="90" name="n_4mainValue【道路】&#10;有形固定資産減価償却率">
          <a:extLst>
            <a:ext uri="{FF2B5EF4-FFF2-40B4-BE49-F238E27FC236}">
              <a16:creationId xmlns:a16="http://schemas.microsoft.com/office/drawing/2014/main" id="{B97050D2-5AF8-4788-80ED-1290D31FECA3}"/>
            </a:ext>
          </a:extLst>
        </xdr:cNvPr>
        <xdr:cNvSpPr txBox="1"/>
      </xdr:nvSpPr>
      <xdr:spPr>
        <a:xfrm>
          <a:off x="813444" y="626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7D45D2D5-961D-44E9-8439-821BF140FD06}"/>
            </a:ext>
          </a:extLst>
        </xdr:cNvPr>
        <xdr:cNvSpPr/>
      </xdr:nvSpPr>
      <xdr:spPr>
        <a:xfrm>
          <a:off x="5632450"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6D18FE1A-9554-4EE3-AD2D-4DA8FF9B12E5}"/>
            </a:ext>
          </a:extLst>
        </xdr:cNvPr>
        <xdr:cNvSpPr/>
      </xdr:nvSpPr>
      <xdr:spPr>
        <a:xfrm>
          <a:off x="57308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60453386-EF77-4D4F-9107-2DA61863B939}"/>
            </a:ext>
          </a:extLst>
        </xdr:cNvPr>
        <xdr:cNvSpPr/>
      </xdr:nvSpPr>
      <xdr:spPr>
        <a:xfrm>
          <a:off x="57308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BD6320A0-A8B6-4BE6-8486-2316B0325A72}"/>
            </a:ext>
          </a:extLst>
        </xdr:cNvPr>
        <xdr:cNvSpPr/>
      </xdr:nvSpPr>
      <xdr:spPr>
        <a:xfrm>
          <a:off x="66040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EE3A4125-9D02-4315-94A8-99FD703B5C22}"/>
            </a:ext>
          </a:extLst>
        </xdr:cNvPr>
        <xdr:cNvSpPr/>
      </xdr:nvSpPr>
      <xdr:spPr>
        <a:xfrm>
          <a:off x="66040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B1EBFBAF-4AE2-4D5D-A671-69F25D832170}"/>
            </a:ext>
          </a:extLst>
        </xdr:cNvPr>
        <xdr:cNvSpPr/>
      </xdr:nvSpPr>
      <xdr:spPr>
        <a:xfrm>
          <a:off x="75755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B8C26BCE-CD9C-45A3-B1FE-F455181DB4EA}"/>
            </a:ext>
          </a:extLst>
        </xdr:cNvPr>
        <xdr:cNvSpPr/>
      </xdr:nvSpPr>
      <xdr:spPr>
        <a:xfrm>
          <a:off x="75755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282ADA98-7418-4FFB-B0A3-95713300FF07}"/>
            </a:ext>
          </a:extLst>
        </xdr:cNvPr>
        <xdr:cNvSpPr/>
      </xdr:nvSpPr>
      <xdr:spPr>
        <a:xfrm>
          <a:off x="5632450"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EEC7FEB9-4399-424D-88BB-9A57CB64A485}"/>
            </a:ext>
          </a:extLst>
        </xdr:cNvPr>
        <xdr:cNvSpPr txBox="1"/>
      </xdr:nvSpPr>
      <xdr:spPr>
        <a:xfrm>
          <a:off x="559435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F9FDFD6-4FAC-401B-9D82-F7993ADAAD61}"/>
            </a:ext>
          </a:extLst>
        </xdr:cNvPr>
        <xdr:cNvCxnSpPr/>
      </xdr:nvCxnSpPr>
      <xdr:spPr>
        <a:xfrm>
          <a:off x="5632450" y="762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129325E9-9F21-4AD9-A522-74373CF3F4FB}"/>
            </a:ext>
          </a:extLst>
        </xdr:cNvPr>
        <xdr:cNvCxnSpPr/>
      </xdr:nvCxnSpPr>
      <xdr:spPr>
        <a:xfrm>
          <a:off x="5632450" y="71628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C693E457-B3E7-44C1-B178-4EA2CB4F555A}"/>
            </a:ext>
          </a:extLst>
        </xdr:cNvPr>
        <xdr:cNvSpPr txBox="1"/>
      </xdr:nvSpPr>
      <xdr:spPr>
        <a:xfrm>
          <a:off x="52224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146A3C43-49F2-4B56-B299-C2E3A3BD6ECE}"/>
            </a:ext>
          </a:extLst>
        </xdr:cNvPr>
        <xdr:cNvCxnSpPr/>
      </xdr:nvCxnSpPr>
      <xdr:spPr>
        <a:xfrm>
          <a:off x="5632450" y="67056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4" name="テキスト ボックス 103">
          <a:extLst>
            <a:ext uri="{FF2B5EF4-FFF2-40B4-BE49-F238E27FC236}">
              <a16:creationId xmlns:a16="http://schemas.microsoft.com/office/drawing/2014/main" id="{8D12D75C-782E-4ADB-9862-2181E7500661}"/>
            </a:ext>
          </a:extLst>
        </xdr:cNvPr>
        <xdr:cNvSpPr txBox="1"/>
      </xdr:nvSpPr>
      <xdr:spPr>
        <a:xfrm>
          <a:off x="517735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0F8FAC4C-1D21-4CA0-96C7-C33826B3217C}"/>
            </a:ext>
          </a:extLst>
        </xdr:cNvPr>
        <xdr:cNvCxnSpPr/>
      </xdr:nvCxnSpPr>
      <xdr:spPr>
        <a:xfrm>
          <a:off x="5632450" y="62484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a:extLst>
            <a:ext uri="{FF2B5EF4-FFF2-40B4-BE49-F238E27FC236}">
              <a16:creationId xmlns:a16="http://schemas.microsoft.com/office/drawing/2014/main" id="{8FABC2FA-810B-4DC9-B627-BB88300997D0}"/>
            </a:ext>
          </a:extLst>
        </xdr:cNvPr>
        <xdr:cNvSpPr txBox="1"/>
      </xdr:nvSpPr>
      <xdr:spPr>
        <a:xfrm>
          <a:off x="5122756"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2A42A296-C807-4202-9194-C50E93099EF0}"/>
            </a:ext>
          </a:extLst>
        </xdr:cNvPr>
        <xdr:cNvCxnSpPr/>
      </xdr:nvCxnSpPr>
      <xdr:spPr>
        <a:xfrm>
          <a:off x="5632450" y="57912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a:extLst>
            <a:ext uri="{FF2B5EF4-FFF2-40B4-BE49-F238E27FC236}">
              <a16:creationId xmlns:a16="http://schemas.microsoft.com/office/drawing/2014/main" id="{94435E8B-D653-4AEB-8FBD-56C547BAE6CB}"/>
            </a:ext>
          </a:extLst>
        </xdr:cNvPr>
        <xdr:cNvSpPr txBox="1"/>
      </xdr:nvSpPr>
      <xdr:spPr>
        <a:xfrm>
          <a:off x="5122756"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8DD9E584-130E-4DCB-8252-BF56FCB9AAAE}"/>
            </a:ext>
          </a:extLst>
        </xdr:cNvPr>
        <xdr:cNvCxnSpPr/>
      </xdr:nvCxnSpPr>
      <xdr:spPr>
        <a:xfrm>
          <a:off x="5632450" y="533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666DFEED-F106-4094-85E4-85D21CBFF733}"/>
            </a:ext>
          </a:extLst>
        </xdr:cNvPr>
        <xdr:cNvSpPr txBox="1"/>
      </xdr:nvSpPr>
      <xdr:spPr>
        <a:xfrm>
          <a:off x="5122756"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A2CBA750-5C4F-4A3F-9EEE-D38CDC16252F}"/>
            </a:ext>
          </a:extLst>
        </xdr:cNvPr>
        <xdr:cNvSpPr/>
      </xdr:nvSpPr>
      <xdr:spPr>
        <a:xfrm>
          <a:off x="5632450"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15347</xdr:rowOff>
    </xdr:from>
    <xdr:to>
      <xdr:col>54</xdr:col>
      <xdr:colOff>189865</xdr:colOff>
      <xdr:row>41</xdr:row>
      <xdr:rowOff>80571</xdr:rowOff>
    </xdr:to>
    <xdr:cxnSp macro="">
      <xdr:nvCxnSpPr>
        <xdr:cNvPr id="112" name="直線コネクタ 111">
          <a:extLst>
            <a:ext uri="{FF2B5EF4-FFF2-40B4-BE49-F238E27FC236}">
              <a16:creationId xmlns:a16="http://schemas.microsoft.com/office/drawing/2014/main" id="{43A5F881-190D-4A0F-B135-E4162E85411D}"/>
            </a:ext>
          </a:extLst>
        </xdr:cNvPr>
        <xdr:cNvCxnSpPr/>
      </xdr:nvCxnSpPr>
      <xdr:spPr>
        <a:xfrm flipV="1">
          <a:off x="8905240" y="5673197"/>
          <a:ext cx="0" cy="1436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84398</xdr:rowOff>
    </xdr:from>
    <xdr:ext cx="469744" cy="259045"/>
    <xdr:sp macro="" textlink="">
      <xdr:nvSpPr>
        <xdr:cNvPr id="113" name="【道路】&#10;一人当たり延長最小値テキスト">
          <a:extLst>
            <a:ext uri="{FF2B5EF4-FFF2-40B4-BE49-F238E27FC236}">
              <a16:creationId xmlns:a16="http://schemas.microsoft.com/office/drawing/2014/main" id="{892F4644-196D-4716-9889-7C694B7E5D54}"/>
            </a:ext>
          </a:extLst>
        </xdr:cNvPr>
        <xdr:cNvSpPr txBox="1"/>
      </xdr:nvSpPr>
      <xdr:spPr>
        <a:xfrm>
          <a:off x="8943975" y="7113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80571</xdr:rowOff>
    </xdr:from>
    <xdr:to>
      <xdr:col>55</xdr:col>
      <xdr:colOff>88900</xdr:colOff>
      <xdr:row>41</xdr:row>
      <xdr:rowOff>80571</xdr:rowOff>
    </xdr:to>
    <xdr:cxnSp macro="">
      <xdr:nvCxnSpPr>
        <xdr:cNvPr id="114" name="直線コネクタ 113">
          <a:extLst>
            <a:ext uri="{FF2B5EF4-FFF2-40B4-BE49-F238E27FC236}">
              <a16:creationId xmlns:a16="http://schemas.microsoft.com/office/drawing/2014/main" id="{57A6CD09-1272-456B-97E5-B0032C4B2FF4}"/>
            </a:ext>
          </a:extLst>
        </xdr:cNvPr>
        <xdr:cNvCxnSpPr/>
      </xdr:nvCxnSpPr>
      <xdr:spPr>
        <a:xfrm>
          <a:off x="8845550" y="711002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133474</xdr:rowOff>
    </xdr:from>
    <xdr:ext cx="599010" cy="259045"/>
    <xdr:sp macro="" textlink="">
      <xdr:nvSpPr>
        <xdr:cNvPr id="115" name="【道路】&#10;一人当たり延長最大値テキスト">
          <a:extLst>
            <a:ext uri="{FF2B5EF4-FFF2-40B4-BE49-F238E27FC236}">
              <a16:creationId xmlns:a16="http://schemas.microsoft.com/office/drawing/2014/main" id="{029E1AF7-F648-4111-AE76-28E879C2E045}"/>
            </a:ext>
          </a:extLst>
        </xdr:cNvPr>
        <xdr:cNvSpPr txBox="1"/>
      </xdr:nvSpPr>
      <xdr:spPr>
        <a:xfrm>
          <a:off x="8943975" y="5448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15347</xdr:rowOff>
    </xdr:from>
    <xdr:to>
      <xdr:col>55</xdr:col>
      <xdr:colOff>88900</xdr:colOff>
      <xdr:row>33</xdr:row>
      <xdr:rowOff>15347</xdr:rowOff>
    </xdr:to>
    <xdr:cxnSp macro="">
      <xdr:nvCxnSpPr>
        <xdr:cNvPr id="116" name="直線コネクタ 115">
          <a:extLst>
            <a:ext uri="{FF2B5EF4-FFF2-40B4-BE49-F238E27FC236}">
              <a16:creationId xmlns:a16="http://schemas.microsoft.com/office/drawing/2014/main" id="{A6C481B9-0CCE-43A3-A508-D0BD43EA2F3B}"/>
            </a:ext>
          </a:extLst>
        </xdr:cNvPr>
        <xdr:cNvCxnSpPr/>
      </xdr:nvCxnSpPr>
      <xdr:spPr>
        <a:xfrm>
          <a:off x="8845550" y="567319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148779</xdr:rowOff>
    </xdr:from>
    <xdr:ext cx="534377" cy="259045"/>
    <xdr:sp macro="" textlink="">
      <xdr:nvSpPr>
        <xdr:cNvPr id="117" name="【道路】&#10;一人当たり延長平均値テキスト">
          <a:extLst>
            <a:ext uri="{FF2B5EF4-FFF2-40B4-BE49-F238E27FC236}">
              <a16:creationId xmlns:a16="http://schemas.microsoft.com/office/drawing/2014/main" id="{B8C5A455-3E27-4223-AFCE-B258BFD1A668}"/>
            </a:ext>
          </a:extLst>
        </xdr:cNvPr>
        <xdr:cNvSpPr txBox="1"/>
      </xdr:nvSpPr>
      <xdr:spPr>
        <a:xfrm>
          <a:off x="8943975" y="66638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125902</xdr:rowOff>
    </xdr:from>
    <xdr:to>
      <xdr:col>55</xdr:col>
      <xdr:colOff>50800</xdr:colOff>
      <xdr:row>40</xdr:row>
      <xdr:rowOff>56052</xdr:rowOff>
    </xdr:to>
    <xdr:sp macro="" textlink="">
      <xdr:nvSpPr>
        <xdr:cNvPr id="118" name="フローチャート: 判断 117">
          <a:extLst>
            <a:ext uri="{FF2B5EF4-FFF2-40B4-BE49-F238E27FC236}">
              <a16:creationId xmlns:a16="http://schemas.microsoft.com/office/drawing/2014/main" id="{1EDADD36-2C95-48A1-85D6-F5635AB189D5}"/>
            </a:ext>
          </a:extLst>
        </xdr:cNvPr>
        <xdr:cNvSpPr/>
      </xdr:nvSpPr>
      <xdr:spPr>
        <a:xfrm>
          <a:off x="8883650" y="681245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161692</xdr:rowOff>
    </xdr:from>
    <xdr:to>
      <xdr:col>50</xdr:col>
      <xdr:colOff>165100</xdr:colOff>
      <xdr:row>40</xdr:row>
      <xdr:rowOff>91842</xdr:rowOff>
    </xdr:to>
    <xdr:sp macro="" textlink="">
      <xdr:nvSpPr>
        <xdr:cNvPr id="119" name="フローチャート: 判断 118">
          <a:extLst>
            <a:ext uri="{FF2B5EF4-FFF2-40B4-BE49-F238E27FC236}">
              <a16:creationId xmlns:a16="http://schemas.microsoft.com/office/drawing/2014/main" id="{D475F200-D0A7-4352-9B27-1815A6566E0C}"/>
            </a:ext>
          </a:extLst>
        </xdr:cNvPr>
        <xdr:cNvSpPr/>
      </xdr:nvSpPr>
      <xdr:spPr>
        <a:xfrm>
          <a:off x="8159750" y="684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166876</xdr:rowOff>
    </xdr:from>
    <xdr:to>
      <xdr:col>46</xdr:col>
      <xdr:colOff>38100</xdr:colOff>
      <xdr:row>40</xdr:row>
      <xdr:rowOff>97026</xdr:rowOff>
    </xdr:to>
    <xdr:sp macro="" textlink="">
      <xdr:nvSpPr>
        <xdr:cNvPr id="120" name="フローチャート: 判断 119">
          <a:extLst>
            <a:ext uri="{FF2B5EF4-FFF2-40B4-BE49-F238E27FC236}">
              <a16:creationId xmlns:a16="http://schemas.microsoft.com/office/drawing/2014/main" id="{545871DA-46CF-40D2-907B-8CCA3CE91D79}"/>
            </a:ext>
          </a:extLst>
        </xdr:cNvPr>
        <xdr:cNvSpPr/>
      </xdr:nvSpPr>
      <xdr:spPr>
        <a:xfrm>
          <a:off x="7413625" y="685342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629</xdr:rowOff>
    </xdr:from>
    <xdr:to>
      <xdr:col>41</xdr:col>
      <xdr:colOff>101600</xdr:colOff>
      <xdr:row>40</xdr:row>
      <xdr:rowOff>102229</xdr:rowOff>
    </xdr:to>
    <xdr:sp macro="" textlink="">
      <xdr:nvSpPr>
        <xdr:cNvPr id="121" name="フローチャート: 判断 120">
          <a:extLst>
            <a:ext uri="{FF2B5EF4-FFF2-40B4-BE49-F238E27FC236}">
              <a16:creationId xmlns:a16="http://schemas.microsoft.com/office/drawing/2014/main" id="{0F1122E6-D07E-4FA9-AF2F-9DA786D85921}"/>
            </a:ext>
          </a:extLst>
        </xdr:cNvPr>
        <xdr:cNvSpPr/>
      </xdr:nvSpPr>
      <xdr:spPr>
        <a:xfrm>
          <a:off x="6638925" y="6858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5667</xdr:rowOff>
    </xdr:from>
    <xdr:to>
      <xdr:col>36</xdr:col>
      <xdr:colOff>165100</xdr:colOff>
      <xdr:row>40</xdr:row>
      <xdr:rowOff>107267</xdr:rowOff>
    </xdr:to>
    <xdr:sp macro="" textlink="">
      <xdr:nvSpPr>
        <xdr:cNvPr id="122" name="フローチャート: 判断 121">
          <a:extLst>
            <a:ext uri="{FF2B5EF4-FFF2-40B4-BE49-F238E27FC236}">
              <a16:creationId xmlns:a16="http://schemas.microsoft.com/office/drawing/2014/main" id="{35860B31-061D-487F-A1EF-A917F700AFE8}"/>
            </a:ext>
          </a:extLst>
        </xdr:cNvPr>
        <xdr:cNvSpPr/>
      </xdr:nvSpPr>
      <xdr:spPr>
        <a:xfrm>
          <a:off x="5892800" y="6863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9F128857-9E9C-44EE-8A42-41915D054AE7}"/>
            </a:ext>
          </a:extLst>
        </xdr:cNvPr>
        <xdr:cNvSpPr txBox="1"/>
      </xdr:nvSpPr>
      <xdr:spPr>
        <a:xfrm>
          <a:off x="87439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5FB3E25C-2CB7-4D71-88E1-4B329B1D5EC2}"/>
            </a:ext>
          </a:extLst>
        </xdr:cNvPr>
        <xdr:cNvSpPr txBox="1"/>
      </xdr:nvSpPr>
      <xdr:spPr>
        <a:xfrm>
          <a:off x="8048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9D30A04-D6CA-4162-B761-13F34733B0FA}"/>
            </a:ext>
          </a:extLst>
        </xdr:cNvPr>
        <xdr:cNvSpPr txBox="1"/>
      </xdr:nvSpPr>
      <xdr:spPr>
        <a:xfrm>
          <a:off x="7283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F3CEF960-DA98-4775-B61E-0A367FDD4133}"/>
            </a:ext>
          </a:extLst>
        </xdr:cNvPr>
        <xdr:cNvSpPr txBox="1"/>
      </xdr:nvSpPr>
      <xdr:spPr>
        <a:xfrm>
          <a:off x="652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7B2D07D3-5D47-49E6-B329-2ACDE26C51B3}"/>
            </a:ext>
          </a:extLst>
        </xdr:cNvPr>
        <xdr:cNvSpPr txBox="1"/>
      </xdr:nvSpPr>
      <xdr:spPr>
        <a:xfrm>
          <a:off x="5781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113704</xdr:rowOff>
    </xdr:from>
    <xdr:to>
      <xdr:col>55</xdr:col>
      <xdr:colOff>50800</xdr:colOff>
      <xdr:row>41</xdr:row>
      <xdr:rowOff>43854</xdr:rowOff>
    </xdr:to>
    <xdr:sp macro="" textlink="">
      <xdr:nvSpPr>
        <xdr:cNvPr id="128" name="楕円 127">
          <a:extLst>
            <a:ext uri="{FF2B5EF4-FFF2-40B4-BE49-F238E27FC236}">
              <a16:creationId xmlns:a16="http://schemas.microsoft.com/office/drawing/2014/main" id="{ABBD4A8A-BBCD-4E6F-AFCB-EF4B4F653735}"/>
            </a:ext>
          </a:extLst>
        </xdr:cNvPr>
        <xdr:cNvSpPr/>
      </xdr:nvSpPr>
      <xdr:spPr>
        <a:xfrm>
          <a:off x="8883650" y="697170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28631</xdr:rowOff>
    </xdr:from>
    <xdr:ext cx="534377" cy="259045"/>
    <xdr:sp macro="" textlink="">
      <xdr:nvSpPr>
        <xdr:cNvPr id="129" name="【道路】&#10;一人当たり延長該当値テキスト">
          <a:extLst>
            <a:ext uri="{FF2B5EF4-FFF2-40B4-BE49-F238E27FC236}">
              <a16:creationId xmlns:a16="http://schemas.microsoft.com/office/drawing/2014/main" id="{CFF74E76-E9B3-4AC7-B9B0-C28CA54C4C81}"/>
            </a:ext>
          </a:extLst>
        </xdr:cNvPr>
        <xdr:cNvSpPr txBox="1"/>
      </xdr:nvSpPr>
      <xdr:spPr>
        <a:xfrm>
          <a:off x="8943975" y="6886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115313</xdr:rowOff>
    </xdr:from>
    <xdr:to>
      <xdr:col>50</xdr:col>
      <xdr:colOff>165100</xdr:colOff>
      <xdr:row>41</xdr:row>
      <xdr:rowOff>45463</xdr:rowOff>
    </xdr:to>
    <xdr:sp macro="" textlink="">
      <xdr:nvSpPr>
        <xdr:cNvPr id="130" name="楕円 129">
          <a:extLst>
            <a:ext uri="{FF2B5EF4-FFF2-40B4-BE49-F238E27FC236}">
              <a16:creationId xmlns:a16="http://schemas.microsoft.com/office/drawing/2014/main" id="{464B1C38-B128-4091-9674-5BC9B7BCC581}"/>
            </a:ext>
          </a:extLst>
        </xdr:cNvPr>
        <xdr:cNvSpPr/>
      </xdr:nvSpPr>
      <xdr:spPr>
        <a:xfrm>
          <a:off x="8159750" y="6973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164504</xdr:rowOff>
    </xdr:from>
    <xdr:to>
      <xdr:col>55</xdr:col>
      <xdr:colOff>0</xdr:colOff>
      <xdr:row>40</xdr:row>
      <xdr:rowOff>166113</xdr:rowOff>
    </xdr:to>
    <xdr:cxnSp macro="">
      <xdr:nvCxnSpPr>
        <xdr:cNvPr id="131" name="直線コネクタ 130">
          <a:extLst>
            <a:ext uri="{FF2B5EF4-FFF2-40B4-BE49-F238E27FC236}">
              <a16:creationId xmlns:a16="http://schemas.microsoft.com/office/drawing/2014/main" id="{1336A045-D8A3-4910-9453-058064E6DBDD}"/>
            </a:ext>
          </a:extLst>
        </xdr:cNvPr>
        <xdr:cNvCxnSpPr/>
      </xdr:nvCxnSpPr>
      <xdr:spPr>
        <a:xfrm flipV="1">
          <a:off x="8210550" y="7022504"/>
          <a:ext cx="695325" cy="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116008</xdr:rowOff>
    </xdr:from>
    <xdr:to>
      <xdr:col>46</xdr:col>
      <xdr:colOff>38100</xdr:colOff>
      <xdr:row>41</xdr:row>
      <xdr:rowOff>46158</xdr:rowOff>
    </xdr:to>
    <xdr:sp macro="" textlink="">
      <xdr:nvSpPr>
        <xdr:cNvPr id="132" name="楕円 131">
          <a:extLst>
            <a:ext uri="{FF2B5EF4-FFF2-40B4-BE49-F238E27FC236}">
              <a16:creationId xmlns:a16="http://schemas.microsoft.com/office/drawing/2014/main" id="{BE93D728-B95F-4C9B-A6E9-16DCC5AD1E44}"/>
            </a:ext>
          </a:extLst>
        </xdr:cNvPr>
        <xdr:cNvSpPr/>
      </xdr:nvSpPr>
      <xdr:spPr>
        <a:xfrm>
          <a:off x="7413625" y="6974008"/>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166113</xdr:rowOff>
    </xdr:from>
    <xdr:to>
      <xdr:col>50</xdr:col>
      <xdr:colOff>114300</xdr:colOff>
      <xdr:row>40</xdr:row>
      <xdr:rowOff>166808</xdr:rowOff>
    </xdr:to>
    <xdr:cxnSp macro="">
      <xdr:nvCxnSpPr>
        <xdr:cNvPr id="133" name="直線コネクタ 132">
          <a:extLst>
            <a:ext uri="{FF2B5EF4-FFF2-40B4-BE49-F238E27FC236}">
              <a16:creationId xmlns:a16="http://schemas.microsoft.com/office/drawing/2014/main" id="{211B0324-90AF-493B-B623-6926252DE48F}"/>
            </a:ext>
          </a:extLst>
        </xdr:cNvPr>
        <xdr:cNvCxnSpPr/>
      </xdr:nvCxnSpPr>
      <xdr:spPr>
        <a:xfrm flipV="1">
          <a:off x="7445375" y="7024113"/>
          <a:ext cx="765175" cy="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117151</xdr:rowOff>
    </xdr:from>
    <xdr:to>
      <xdr:col>41</xdr:col>
      <xdr:colOff>101600</xdr:colOff>
      <xdr:row>41</xdr:row>
      <xdr:rowOff>47301</xdr:rowOff>
    </xdr:to>
    <xdr:sp macro="" textlink="">
      <xdr:nvSpPr>
        <xdr:cNvPr id="134" name="楕円 133">
          <a:extLst>
            <a:ext uri="{FF2B5EF4-FFF2-40B4-BE49-F238E27FC236}">
              <a16:creationId xmlns:a16="http://schemas.microsoft.com/office/drawing/2014/main" id="{FE04B454-3097-4F50-B1CA-5A61CAECFD8A}"/>
            </a:ext>
          </a:extLst>
        </xdr:cNvPr>
        <xdr:cNvSpPr/>
      </xdr:nvSpPr>
      <xdr:spPr>
        <a:xfrm>
          <a:off x="6638925" y="6975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166808</xdr:rowOff>
    </xdr:from>
    <xdr:to>
      <xdr:col>45</xdr:col>
      <xdr:colOff>177800</xdr:colOff>
      <xdr:row>40</xdr:row>
      <xdr:rowOff>167951</xdr:rowOff>
    </xdr:to>
    <xdr:cxnSp macro="">
      <xdr:nvCxnSpPr>
        <xdr:cNvPr id="135" name="直線コネクタ 134">
          <a:extLst>
            <a:ext uri="{FF2B5EF4-FFF2-40B4-BE49-F238E27FC236}">
              <a16:creationId xmlns:a16="http://schemas.microsoft.com/office/drawing/2014/main" id="{B2FDCBED-6013-4FEF-A606-E9B0563A6A5C}"/>
            </a:ext>
          </a:extLst>
        </xdr:cNvPr>
        <xdr:cNvCxnSpPr/>
      </xdr:nvCxnSpPr>
      <xdr:spPr>
        <a:xfrm flipV="1">
          <a:off x="6689725" y="7024808"/>
          <a:ext cx="75565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118102</xdr:rowOff>
    </xdr:from>
    <xdr:to>
      <xdr:col>36</xdr:col>
      <xdr:colOff>165100</xdr:colOff>
      <xdr:row>41</xdr:row>
      <xdr:rowOff>48252</xdr:rowOff>
    </xdr:to>
    <xdr:sp macro="" textlink="">
      <xdr:nvSpPr>
        <xdr:cNvPr id="136" name="楕円 135">
          <a:extLst>
            <a:ext uri="{FF2B5EF4-FFF2-40B4-BE49-F238E27FC236}">
              <a16:creationId xmlns:a16="http://schemas.microsoft.com/office/drawing/2014/main" id="{B3B3213E-7714-4D6D-BDA7-4863A587BE87}"/>
            </a:ext>
          </a:extLst>
        </xdr:cNvPr>
        <xdr:cNvSpPr/>
      </xdr:nvSpPr>
      <xdr:spPr>
        <a:xfrm>
          <a:off x="5892800" y="6976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167951</xdr:rowOff>
    </xdr:from>
    <xdr:to>
      <xdr:col>41</xdr:col>
      <xdr:colOff>50800</xdr:colOff>
      <xdr:row>40</xdr:row>
      <xdr:rowOff>168902</xdr:rowOff>
    </xdr:to>
    <xdr:cxnSp macro="">
      <xdr:nvCxnSpPr>
        <xdr:cNvPr id="137" name="直線コネクタ 136">
          <a:extLst>
            <a:ext uri="{FF2B5EF4-FFF2-40B4-BE49-F238E27FC236}">
              <a16:creationId xmlns:a16="http://schemas.microsoft.com/office/drawing/2014/main" id="{14481341-F36F-418C-8CF1-630BCE6A3279}"/>
            </a:ext>
          </a:extLst>
        </xdr:cNvPr>
        <xdr:cNvCxnSpPr/>
      </xdr:nvCxnSpPr>
      <xdr:spPr>
        <a:xfrm flipV="1">
          <a:off x="5943600" y="7025951"/>
          <a:ext cx="746125" cy="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108369</xdr:rowOff>
    </xdr:from>
    <xdr:ext cx="534377" cy="259045"/>
    <xdr:sp macro="" textlink="">
      <xdr:nvSpPr>
        <xdr:cNvPr id="138" name="n_1aveValue【道路】&#10;一人当たり延長">
          <a:extLst>
            <a:ext uri="{FF2B5EF4-FFF2-40B4-BE49-F238E27FC236}">
              <a16:creationId xmlns:a16="http://schemas.microsoft.com/office/drawing/2014/main" id="{AD3818C2-CDED-483A-B153-0CA12D8FECC0}"/>
            </a:ext>
          </a:extLst>
        </xdr:cNvPr>
        <xdr:cNvSpPr txBox="1"/>
      </xdr:nvSpPr>
      <xdr:spPr>
        <a:xfrm>
          <a:off x="7959236" y="662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113553</xdr:rowOff>
    </xdr:from>
    <xdr:ext cx="534377" cy="259045"/>
    <xdr:sp macro="" textlink="">
      <xdr:nvSpPr>
        <xdr:cNvPr id="139" name="n_2aveValue【道路】&#10;一人当たり延長">
          <a:extLst>
            <a:ext uri="{FF2B5EF4-FFF2-40B4-BE49-F238E27FC236}">
              <a16:creationId xmlns:a16="http://schemas.microsoft.com/office/drawing/2014/main" id="{EBA00ED9-0A5C-49D8-A246-3F1C358D9AC1}"/>
            </a:ext>
          </a:extLst>
        </xdr:cNvPr>
        <xdr:cNvSpPr txBox="1"/>
      </xdr:nvSpPr>
      <xdr:spPr>
        <a:xfrm>
          <a:off x="7225811" y="6628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118756</xdr:rowOff>
    </xdr:from>
    <xdr:ext cx="534377" cy="259045"/>
    <xdr:sp macro="" textlink="">
      <xdr:nvSpPr>
        <xdr:cNvPr id="140" name="n_3aveValue【道路】&#10;一人当たり延長">
          <a:extLst>
            <a:ext uri="{FF2B5EF4-FFF2-40B4-BE49-F238E27FC236}">
              <a16:creationId xmlns:a16="http://schemas.microsoft.com/office/drawing/2014/main" id="{19EBEB91-DF64-4AF8-B3E1-69C92842E75A}"/>
            </a:ext>
          </a:extLst>
        </xdr:cNvPr>
        <xdr:cNvSpPr txBox="1"/>
      </xdr:nvSpPr>
      <xdr:spPr>
        <a:xfrm>
          <a:off x="6479686" y="6633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123794</xdr:rowOff>
    </xdr:from>
    <xdr:ext cx="534377" cy="259045"/>
    <xdr:sp macro="" textlink="">
      <xdr:nvSpPr>
        <xdr:cNvPr id="141" name="n_4aveValue【道路】&#10;一人当たり延長">
          <a:extLst>
            <a:ext uri="{FF2B5EF4-FFF2-40B4-BE49-F238E27FC236}">
              <a16:creationId xmlns:a16="http://schemas.microsoft.com/office/drawing/2014/main" id="{36135EF3-720E-45A9-A03D-1A9A9DD8654B}"/>
            </a:ext>
          </a:extLst>
        </xdr:cNvPr>
        <xdr:cNvSpPr txBox="1"/>
      </xdr:nvSpPr>
      <xdr:spPr>
        <a:xfrm>
          <a:off x="5704986" y="6638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36590</xdr:rowOff>
    </xdr:from>
    <xdr:ext cx="534377" cy="259045"/>
    <xdr:sp macro="" textlink="">
      <xdr:nvSpPr>
        <xdr:cNvPr id="142" name="n_1mainValue【道路】&#10;一人当たり延長">
          <a:extLst>
            <a:ext uri="{FF2B5EF4-FFF2-40B4-BE49-F238E27FC236}">
              <a16:creationId xmlns:a16="http://schemas.microsoft.com/office/drawing/2014/main" id="{558A85B7-D3FE-4124-806A-10C4CC093642}"/>
            </a:ext>
          </a:extLst>
        </xdr:cNvPr>
        <xdr:cNvSpPr txBox="1"/>
      </xdr:nvSpPr>
      <xdr:spPr>
        <a:xfrm>
          <a:off x="7959236" y="7066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37285</xdr:rowOff>
    </xdr:from>
    <xdr:ext cx="534377" cy="259045"/>
    <xdr:sp macro="" textlink="">
      <xdr:nvSpPr>
        <xdr:cNvPr id="143" name="n_2mainValue【道路】&#10;一人当たり延長">
          <a:extLst>
            <a:ext uri="{FF2B5EF4-FFF2-40B4-BE49-F238E27FC236}">
              <a16:creationId xmlns:a16="http://schemas.microsoft.com/office/drawing/2014/main" id="{C6E77643-80D8-45A3-AD38-75F61D715E15}"/>
            </a:ext>
          </a:extLst>
        </xdr:cNvPr>
        <xdr:cNvSpPr txBox="1"/>
      </xdr:nvSpPr>
      <xdr:spPr>
        <a:xfrm>
          <a:off x="7225811" y="706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38428</xdr:rowOff>
    </xdr:from>
    <xdr:ext cx="534377" cy="259045"/>
    <xdr:sp macro="" textlink="">
      <xdr:nvSpPr>
        <xdr:cNvPr id="144" name="n_3mainValue【道路】&#10;一人当たり延長">
          <a:extLst>
            <a:ext uri="{FF2B5EF4-FFF2-40B4-BE49-F238E27FC236}">
              <a16:creationId xmlns:a16="http://schemas.microsoft.com/office/drawing/2014/main" id="{6622AE4D-1C8A-483E-9D1E-B4E4C95B2868}"/>
            </a:ext>
          </a:extLst>
        </xdr:cNvPr>
        <xdr:cNvSpPr txBox="1"/>
      </xdr:nvSpPr>
      <xdr:spPr>
        <a:xfrm>
          <a:off x="6479686" y="7067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39379</xdr:rowOff>
    </xdr:from>
    <xdr:ext cx="534377" cy="259045"/>
    <xdr:sp macro="" textlink="">
      <xdr:nvSpPr>
        <xdr:cNvPr id="145" name="n_4mainValue【道路】&#10;一人当たり延長">
          <a:extLst>
            <a:ext uri="{FF2B5EF4-FFF2-40B4-BE49-F238E27FC236}">
              <a16:creationId xmlns:a16="http://schemas.microsoft.com/office/drawing/2014/main" id="{596C945E-08D7-4206-93B1-DE42870EF6F8}"/>
            </a:ext>
          </a:extLst>
        </xdr:cNvPr>
        <xdr:cNvSpPr txBox="1"/>
      </xdr:nvSpPr>
      <xdr:spPr>
        <a:xfrm>
          <a:off x="5704986" y="7068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B724A783-A1C1-4DB0-8D65-75F16146962F}"/>
            </a:ext>
          </a:extLst>
        </xdr:cNvPr>
        <xdr:cNvSpPr/>
      </xdr:nvSpPr>
      <xdr:spPr>
        <a:xfrm>
          <a:off x="6477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761E2DAB-5753-48C2-8B78-77245C0B1D6E}"/>
            </a:ext>
          </a:extLst>
        </xdr:cNvPr>
        <xdr:cNvSpPr/>
      </xdr:nvSpPr>
      <xdr:spPr>
        <a:xfrm>
          <a:off x="7747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7252910D-087E-4E6E-BEAC-3DA7A4A1D730}"/>
            </a:ext>
          </a:extLst>
        </xdr:cNvPr>
        <xdr:cNvSpPr/>
      </xdr:nvSpPr>
      <xdr:spPr>
        <a:xfrm>
          <a:off x="7747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19465D7-9FF9-4647-B53C-BF4040EC5C45}"/>
            </a:ext>
          </a:extLst>
        </xdr:cNvPr>
        <xdr:cNvSpPr/>
      </xdr:nvSpPr>
      <xdr:spPr>
        <a:xfrm>
          <a:off x="16192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971298A6-1DDF-4894-A0F3-07B8B73D3F23}"/>
            </a:ext>
          </a:extLst>
        </xdr:cNvPr>
        <xdr:cNvSpPr/>
      </xdr:nvSpPr>
      <xdr:spPr>
        <a:xfrm>
          <a:off x="16192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7E3913AC-69E8-44E2-84F0-8486FA2AE02F}"/>
            </a:ext>
          </a:extLst>
        </xdr:cNvPr>
        <xdr:cNvSpPr/>
      </xdr:nvSpPr>
      <xdr:spPr>
        <a:xfrm>
          <a:off x="2590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5D53D6C1-9FCB-4AC9-AAEE-9EF4E32FA5A6}"/>
            </a:ext>
          </a:extLst>
        </xdr:cNvPr>
        <xdr:cNvSpPr/>
      </xdr:nvSpPr>
      <xdr:spPr>
        <a:xfrm>
          <a:off x="2590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8A9A004C-5DF0-4F32-A42D-B250F1C0F3D9}"/>
            </a:ext>
          </a:extLst>
        </xdr:cNvPr>
        <xdr:cNvSpPr/>
      </xdr:nvSpPr>
      <xdr:spPr>
        <a:xfrm>
          <a:off x="6477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77A8677B-6582-4577-97A3-4E24E3583C4C}"/>
            </a:ext>
          </a:extLst>
        </xdr:cNvPr>
        <xdr:cNvSpPr txBox="1"/>
      </xdr:nvSpPr>
      <xdr:spPr>
        <a:xfrm>
          <a:off x="63817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CF80A212-4640-4105-B02F-B552242B3767}"/>
            </a:ext>
          </a:extLst>
        </xdr:cNvPr>
        <xdr:cNvCxnSpPr/>
      </xdr:nvCxnSpPr>
      <xdr:spPr>
        <a:xfrm>
          <a:off x="6477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84A4C5E4-9830-4A35-A213-DDACFD4E8EF8}"/>
            </a:ext>
          </a:extLst>
        </xdr:cNvPr>
        <xdr:cNvSpPr txBox="1"/>
      </xdr:nvSpPr>
      <xdr:spPr>
        <a:xfrm>
          <a:off x="266246"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ACE04536-507D-42AB-AE55-4614B1579D15}"/>
            </a:ext>
          </a:extLst>
        </xdr:cNvPr>
        <xdr:cNvCxnSpPr/>
      </xdr:nvCxnSpPr>
      <xdr:spPr>
        <a:xfrm>
          <a:off x="647700" y="11103428"/>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43798815-6945-4C7A-A58D-0C1DF6E99652}"/>
            </a:ext>
          </a:extLst>
        </xdr:cNvPr>
        <xdr:cNvSpPr txBox="1"/>
      </xdr:nvSpPr>
      <xdr:spPr>
        <a:xfrm>
          <a:off x="266246"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2C8D6415-1104-445B-B80B-F62F4D145C18}"/>
            </a:ext>
          </a:extLst>
        </xdr:cNvPr>
        <xdr:cNvCxnSpPr/>
      </xdr:nvCxnSpPr>
      <xdr:spPr>
        <a:xfrm>
          <a:off x="647700" y="1077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9307F437-7D66-4062-995F-627B8219A53A}"/>
            </a:ext>
          </a:extLst>
        </xdr:cNvPr>
        <xdr:cNvSpPr txBox="1"/>
      </xdr:nvSpPr>
      <xdr:spPr>
        <a:xfrm>
          <a:off x="3208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F2DB9A8A-E8FE-4F75-9DB3-9FDB06B4530F}"/>
            </a:ext>
          </a:extLst>
        </xdr:cNvPr>
        <xdr:cNvCxnSpPr/>
      </xdr:nvCxnSpPr>
      <xdr:spPr>
        <a:xfrm>
          <a:off x="647700" y="1045028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DF3130AA-CBC3-4911-8594-A54FB777CE37}"/>
            </a:ext>
          </a:extLst>
        </xdr:cNvPr>
        <xdr:cNvSpPr txBox="1"/>
      </xdr:nvSpPr>
      <xdr:spPr>
        <a:xfrm>
          <a:off x="3208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0F2F93FB-7C30-46DE-92EA-A5F9441FB25C}"/>
            </a:ext>
          </a:extLst>
        </xdr:cNvPr>
        <xdr:cNvCxnSpPr/>
      </xdr:nvCxnSpPr>
      <xdr:spPr>
        <a:xfrm>
          <a:off x="647700" y="1012371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E974DFF5-A72B-4606-80AF-E782642CF36C}"/>
            </a:ext>
          </a:extLst>
        </xdr:cNvPr>
        <xdr:cNvSpPr txBox="1"/>
      </xdr:nvSpPr>
      <xdr:spPr>
        <a:xfrm>
          <a:off x="3208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04EA8F0F-B710-44A5-BF4F-793EE026DFB7}"/>
            </a:ext>
          </a:extLst>
        </xdr:cNvPr>
        <xdr:cNvCxnSpPr/>
      </xdr:nvCxnSpPr>
      <xdr:spPr>
        <a:xfrm>
          <a:off x="647700" y="979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67C7B6B0-D71E-45CF-B3BA-150F18FB817B}"/>
            </a:ext>
          </a:extLst>
        </xdr:cNvPr>
        <xdr:cNvSpPr txBox="1"/>
      </xdr:nvSpPr>
      <xdr:spPr>
        <a:xfrm>
          <a:off x="3208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A771CEB1-7821-4C74-B489-F37C072ACEEA}"/>
            </a:ext>
          </a:extLst>
        </xdr:cNvPr>
        <xdr:cNvCxnSpPr/>
      </xdr:nvCxnSpPr>
      <xdr:spPr>
        <a:xfrm>
          <a:off x="647700" y="9470572"/>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F793B8FD-66E3-4AD2-B7F0-F6613D514B0C}"/>
            </a:ext>
          </a:extLst>
        </xdr:cNvPr>
        <xdr:cNvSpPr txBox="1"/>
      </xdr:nvSpPr>
      <xdr:spPr>
        <a:xfrm>
          <a:off x="36591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B2E1AFB9-EF7A-4AFB-A38C-4A23AABA4D81}"/>
            </a:ext>
          </a:extLst>
        </xdr:cNvPr>
        <xdr:cNvCxnSpPr/>
      </xdr:nvCxnSpPr>
      <xdr:spPr>
        <a:xfrm>
          <a:off x="6477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C281F0EC-428C-456A-8E3A-2718F7DB716B}"/>
            </a:ext>
          </a:extLst>
        </xdr:cNvPr>
        <xdr:cNvSpPr/>
      </xdr:nvSpPr>
      <xdr:spPr>
        <a:xfrm>
          <a:off x="6477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71846</xdr:rowOff>
    </xdr:from>
    <xdr:to>
      <xdr:col>24</xdr:col>
      <xdr:colOff>62865</xdr:colOff>
      <xdr:row>63</xdr:row>
      <xdr:rowOff>106135</xdr:rowOff>
    </xdr:to>
    <xdr:cxnSp macro="">
      <xdr:nvCxnSpPr>
        <xdr:cNvPr id="171" name="直線コネクタ 170">
          <a:extLst>
            <a:ext uri="{FF2B5EF4-FFF2-40B4-BE49-F238E27FC236}">
              <a16:creationId xmlns:a16="http://schemas.microsoft.com/office/drawing/2014/main" id="{FFF3C7EB-18F0-4BF2-8904-D19C02FFC246}"/>
            </a:ext>
          </a:extLst>
        </xdr:cNvPr>
        <xdr:cNvCxnSpPr/>
      </xdr:nvCxnSpPr>
      <xdr:spPr>
        <a:xfrm flipV="1">
          <a:off x="3949065" y="9501596"/>
          <a:ext cx="0" cy="1405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109962</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1DA7F4DC-E147-4846-80C0-C97DF122EBAC}"/>
            </a:ext>
          </a:extLst>
        </xdr:cNvPr>
        <xdr:cNvSpPr txBox="1"/>
      </xdr:nvSpPr>
      <xdr:spPr>
        <a:xfrm>
          <a:off x="3987800" y="1091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106135</xdr:rowOff>
    </xdr:from>
    <xdr:to>
      <xdr:col>24</xdr:col>
      <xdr:colOff>152400</xdr:colOff>
      <xdr:row>63</xdr:row>
      <xdr:rowOff>106135</xdr:rowOff>
    </xdr:to>
    <xdr:cxnSp macro="">
      <xdr:nvCxnSpPr>
        <xdr:cNvPr id="173" name="直線コネクタ 172">
          <a:extLst>
            <a:ext uri="{FF2B5EF4-FFF2-40B4-BE49-F238E27FC236}">
              <a16:creationId xmlns:a16="http://schemas.microsoft.com/office/drawing/2014/main" id="{3D20DF62-E2B2-462E-8458-67AB7A0216ED}"/>
            </a:ext>
          </a:extLst>
        </xdr:cNvPr>
        <xdr:cNvCxnSpPr/>
      </xdr:nvCxnSpPr>
      <xdr:spPr>
        <a:xfrm>
          <a:off x="3889375" y="1090748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18523</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CB15BCCF-A240-4152-B3AC-F24D8D027EBD}"/>
            </a:ext>
          </a:extLst>
        </xdr:cNvPr>
        <xdr:cNvSpPr txBox="1"/>
      </xdr:nvSpPr>
      <xdr:spPr>
        <a:xfrm>
          <a:off x="3987800" y="92768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71846</xdr:rowOff>
    </xdr:from>
    <xdr:to>
      <xdr:col>24</xdr:col>
      <xdr:colOff>152400</xdr:colOff>
      <xdr:row>55</xdr:row>
      <xdr:rowOff>71846</xdr:rowOff>
    </xdr:to>
    <xdr:cxnSp macro="">
      <xdr:nvCxnSpPr>
        <xdr:cNvPr id="175" name="直線コネクタ 174">
          <a:extLst>
            <a:ext uri="{FF2B5EF4-FFF2-40B4-BE49-F238E27FC236}">
              <a16:creationId xmlns:a16="http://schemas.microsoft.com/office/drawing/2014/main" id="{38942546-77B1-4A89-820C-E982E3B02698}"/>
            </a:ext>
          </a:extLst>
        </xdr:cNvPr>
        <xdr:cNvCxnSpPr/>
      </xdr:nvCxnSpPr>
      <xdr:spPr>
        <a:xfrm>
          <a:off x="3889375" y="950159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66783</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08A3CD9A-1212-4D26-997A-0875B0A9D93E}"/>
            </a:ext>
          </a:extLst>
        </xdr:cNvPr>
        <xdr:cNvSpPr txBox="1"/>
      </xdr:nvSpPr>
      <xdr:spPr>
        <a:xfrm>
          <a:off x="3987800" y="103537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43906</xdr:rowOff>
    </xdr:from>
    <xdr:to>
      <xdr:col>24</xdr:col>
      <xdr:colOff>114300</xdr:colOff>
      <xdr:row>61</xdr:row>
      <xdr:rowOff>145506</xdr:rowOff>
    </xdr:to>
    <xdr:sp macro="" textlink="">
      <xdr:nvSpPr>
        <xdr:cNvPr id="177" name="フローチャート: 判断 176">
          <a:extLst>
            <a:ext uri="{FF2B5EF4-FFF2-40B4-BE49-F238E27FC236}">
              <a16:creationId xmlns:a16="http://schemas.microsoft.com/office/drawing/2014/main" id="{8910613C-0409-4569-AA6D-2306E45972B3}"/>
            </a:ext>
          </a:extLst>
        </xdr:cNvPr>
        <xdr:cNvSpPr/>
      </xdr:nvSpPr>
      <xdr:spPr>
        <a:xfrm>
          <a:off x="3898900" y="1050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143510</xdr:rowOff>
    </xdr:from>
    <xdr:to>
      <xdr:col>20</xdr:col>
      <xdr:colOff>38100</xdr:colOff>
      <xdr:row>61</xdr:row>
      <xdr:rowOff>73660</xdr:rowOff>
    </xdr:to>
    <xdr:sp macro="" textlink="">
      <xdr:nvSpPr>
        <xdr:cNvPr id="178" name="フローチャート: 判断 177">
          <a:extLst>
            <a:ext uri="{FF2B5EF4-FFF2-40B4-BE49-F238E27FC236}">
              <a16:creationId xmlns:a16="http://schemas.microsoft.com/office/drawing/2014/main" id="{D409EA2F-86A2-4D0B-AC8C-5A5E846AF6CA}"/>
            </a:ext>
          </a:extLst>
        </xdr:cNvPr>
        <xdr:cNvSpPr/>
      </xdr:nvSpPr>
      <xdr:spPr>
        <a:xfrm>
          <a:off x="3203575" y="1043051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117384</xdr:rowOff>
    </xdr:from>
    <xdr:to>
      <xdr:col>15</xdr:col>
      <xdr:colOff>101600</xdr:colOff>
      <xdr:row>61</xdr:row>
      <xdr:rowOff>47534</xdr:rowOff>
    </xdr:to>
    <xdr:sp macro="" textlink="">
      <xdr:nvSpPr>
        <xdr:cNvPr id="179" name="フローチャート: 判断 178">
          <a:extLst>
            <a:ext uri="{FF2B5EF4-FFF2-40B4-BE49-F238E27FC236}">
              <a16:creationId xmlns:a16="http://schemas.microsoft.com/office/drawing/2014/main" id="{4145CAE7-9404-4D37-A9D3-0EC86C8B3C82}"/>
            </a:ext>
          </a:extLst>
        </xdr:cNvPr>
        <xdr:cNvSpPr/>
      </xdr:nvSpPr>
      <xdr:spPr>
        <a:xfrm>
          <a:off x="2428875" y="1040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114119</xdr:rowOff>
    </xdr:from>
    <xdr:to>
      <xdr:col>10</xdr:col>
      <xdr:colOff>165100</xdr:colOff>
      <xdr:row>61</xdr:row>
      <xdr:rowOff>44269</xdr:rowOff>
    </xdr:to>
    <xdr:sp macro="" textlink="">
      <xdr:nvSpPr>
        <xdr:cNvPr id="180" name="フローチャート: 判断 179">
          <a:extLst>
            <a:ext uri="{FF2B5EF4-FFF2-40B4-BE49-F238E27FC236}">
              <a16:creationId xmlns:a16="http://schemas.microsoft.com/office/drawing/2014/main" id="{E44C01FE-5DE5-4F6F-8945-4ABF36FD05AF}"/>
            </a:ext>
          </a:extLst>
        </xdr:cNvPr>
        <xdr:cNvSpPr/>
      </xdr:nvSpPr>
      <xdr:spPr>
        <a:xfrm>
          <a:off x="1682750" y="1040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81462</xdr:rowOff>
    </xdr:from>
    <xdr:to>
      <xdr:col>6</xdr:col>
      <xdr:colOff>38100</xdr:colOff>
      <xdr:row>61</xdr:row>
      <xdr:rowOff>11612</xdr:rowOff>
    </xdr:to>
    <xdr:sp macro="" textlink="">
      <xdr:nvSpPr>
        <xdr:cNvPr id="181" name="フローチャート: 判断 180">
          <a:extLst>
            <a:ext uri="{FF2B5EF4-FFF2-40B4-BE49-F238E27FC236}">
              <a16:creationId xmlns:a16="http://schemas.microsoft.com/office/drawing/2014/main" id="{DD9684A9-BA46-4EF1-A4DC-31A400A9FF08}"/>
            </a:ext>
          </a:extLst>
        </xdr:cNvPr>
        <xdr:cNvSpPr/>
      </xdr:nvSpPr>
      <xdr:spPr>
        <a:xfrm>
          <a:off x="936625" y="1036846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5CD95C48-A9E2-43E2-A7DB-77D61D22781D}"/>
            </a:ext>
          </a:extLst>
        </xdr:cNvPr>
        <xdr:cNvSpPr txBox="1"/>
      </xdr:nvSpPr>
      <xdr:spPr>
        <a:xfrm>
          <a:off x="37877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4C940655-24CC-4423-A236-437BBD82F045}"/>
            </a:ext>
          </a:extLst>
        </xdr:cNvPr>
        <xdr:cNvSpPr txBox="1"/>
      </xdr:nvSpPr>
      <xdr:spPr>
        <a:xfrm>
          <a:off x="30734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ACD4C740-3E7F-4E46-A1E2-896595C5B551}"/>
            </a:ext>
          </a:extLst>
        </xdr:cNvPr>
        <xdr:cNvSpPr txBox="1"/>
      </xdr:nvSpPr>
      <xdr:spPr>
        <a:xfrm>
          <a:off x="2317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B38D583D-2333-4B79-A447-679B2E96848B}"/>
            </a:ext>
          </a:extLst>
        </xdr:cNvPr>
        <xdr:cNvSpPr txBox="1"/>
      </xdr:nvSpPr>
      <xdr:spPr>
        <a:xfrm>
          <a:off x="1571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75926432-1D8D-4501-A5CA-BF4A25F47D84}"/>
            </a:ext>
          </a:extLst>
        </xdr:cNvPr>
        <xdr:cNvSpPr txBox="1"/>
      </xdr:nvSpPr>
      <xdr:spPr>
        <a:xfrm>
          <a:off x="806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6350</xdr:rowOff>
    </xdr:from>
    <xdr:to>
      <xdr:col>24</xdr:col>
      <xdr:colOff>114300</xdr:colOff>
      <xdr:row>62</xdr:row>
      <xdr:rowOff>107950</xdr:rowOff>
    </xdr:to>
    <xdr:sp macro="" textlink="">
      <xdr:nvSpPr>
        <xdr:cNvPr id="187" name="楕円 186">
          <a:extLst>
            <a:ext uri="{FF2B5EF4-FFF2-40B4-BE49-F238E27FC236}">
              <a16:creationId xmlns:a16="http://schemas.microsoft.com/office/drawing/2014/main" id="{5E01C06E-A98D-4565-939E-E21B40C13791}"/>
            </a:ext>
          </a:extLst>
        </xdr:cNvPr>
        <xdr:cNvSpPr/>
      </xdr:nvSpPr>
      <xdr:spPr>
        <a:xfrm>
          <a:off x="3898900" y="1063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156227</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953194D7-A531-4C36-AA90-9786C5582435}"/>
            </a:ext>
          </a:extLst>
        </xdr:cNvPr>
        <xdr:cNvSpPr txBox="1"/>
      </xdr:nvSpPr>
      <xdr:spPr>
        <a:xfrm>
          <a:off x="3987800" y="1061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122283</xdr:rowOff>
    </xdr:from>
    <xdr:to>
      <xdr:col>20</xdr:col>
      <xdr:colOff>38100</xdr:colOff>
      <xdr:row>62</xdr:row>
      <xdr:rowOff>52433</xdr:rowOff>
    </xdr:to>
    <xdr:sp macro="" textlink="">
      <xdr:nvSpPr>
        <xdr:cNvPr id="189" name="楕円 188">
          <a:extLst>
            <a:ext uri="{FF2B5EF4-FFF2-40B4-BE49-F238E27FC236}">
              <a16:creationId xmlns:a16="http://schemas.microsoft.com/office/drawing/2014/main" id="{B5A03F78-0EC3-45F9-8DB4-3E60DE05CEDF}"/>
            </a:ext>
          </a:extLst>
        </xdr:cNvPr>
        <xdr:cNvSpPr/>
      </xdr:nvSpPr>
      <xdr:spPr>
        <a:xfrm>
          <a:off x="3203575" y="10580733"/>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1633</xdr:rowOff>
    </xdr:from>
    <xdr:to>
      <xdr:col>24</xdr:col>
      <xdr:colOff>63500</xdr:colOff>
      <xdr:row>62</xdr:row>
      <xdr:rowOff>57150</xdr:rowOff>
    </xdr:to>
    <xdr:cxnSp macro="">
      <xdr:nvCxnSpPr>
        <xdr:cNvPr id="190" name="直線コネクタ 189">
          <a:extLst>
            <a:ext uri="{FF2B5EF4-FFF2-40B4-BE49-F238E27FC236}">
              <a16:creationId xmlns:a16="http://schemas.microsoft.com/office/drawing/2014/main" id="{7B5279D5-C0D2-47E6-A878-08E9ADDE6960}"/>
            </a:ext>
          </a:extLst>
        </xdr:cNvPr>
        <xdr:cNvCxnSpPr/>
      </xdr:nvCxnSpPr>
      <xdr:spPr>
        <a:xfrm>
          <a:off x="3235325" y="10631533"/>
          <a:ext cx="714375"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97790</xdr:rowOff>
    </xdr:from>
    <xdr:to>
      <xdr:col>15</xdr:col>
      <xdr:colOff>101600</xdr:colOff>
      <xdr:row>62</xdr:row>
      <xdr:rowOff>27940</xdr:rowOff>
    </xdr:to>
    <xdr:sp macro="" textlink="">
      <xdr:nvSpPr>
        <xdr:cNvPr id="191" name="楕円 190">
          <a:extLst>
            <a:ext uri="{FF2B5EF4-FFF2-40B4-BE49-F238E27FC236}">
              <a16:creationId xmlns:a16="http://schemas.microsoft.com/office/drawing/2014/main" id="{AD97A81E-547F-4C1D-9015-091EEC881B80}"/>
            </a:ext>
          </a:extLst>
        </xdr:cNvPr>
        <xdr:cNvSpPr/>
      </xdr:nvSpPr>
      <xdr:spPr>
        <a:xfrm>
          <a:off x="2428875"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148590</xdr:rowOff>
    </xdr:from>
    <xdr:to>
      <xdr:col>19</xdr:col>
      <xdr:colOff>177800</xdr:colOff>
      <xdr:row>62</xdr:row>
      <xdr:rowOff>1633</xdr:rowOff>
    </xdr:to>
    <xdr:cxnSp macro="">
      <xdr:nvCxnSpPr>
        <xdr:cNvPr id="192" name="直線コネクタ 191">
          <a:extLst>
            <a:ext uri="{FF2B5EF4-FFF2-40B4-BE49-F238E27FC236}">
              <a16:creationId xmlns:a16="http://schemas.microsoft.com/office/drawing/2014/main" id="{59B3C9B9-D245-40CE-8EC3-ACF55C61B627}"/>
            </a:ext>
          </a:extLst>
        </xdr:cNvPr>
        <xdr:cNvCxnSpPr/>
      </xdr:nvCxnSpPr>
      <xdr:spPr>
        <a:xfrm>
          <a:off x="2479675" y="10607040"/>
          <a:ext cx="75565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53703</xdr:rowOff>
    </xdr:from>
    <xdr:to>
      <xdr:col>10</xdr:col>
      <xdr:colOff>165100</xdr:colOff>
      <xdr:row>61</xdr:row>
      <xdr:rowOff>155303</xdr:rowOff>
    </xdr:to>
    <xdr:sp macro="" textlink="">
      <xdr:nvSpPr>
        <xdr:cNvPr id="193" name="楕円 192">
          <a:extLst>
            <a:ext uri="{FF2B5EF4-FFF2-40B4-BE49-F238E27FC236}">
              <a16:creationId xmlns:a16="http://schemas.microsoft.com/office/drawing/2014/main" id="{55108C0B-2ED7-4230-A6FB-5AECA53A5D85}"/>
            </a:ext>
          </a:extLst>
        </xdr:cNvPr>
        <xdr:cNvSpPr/>
      </xdr:nvSpPr>
      <xdr:spPr>
        <a:xfrm>
          <a:off x="1682750" y="1051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104503</xdr:rowOff>
    </xdr:from>
    <xdr:to>
      <xdr:col>15</xdr:col>
      <xdr:colOff>50800</xdr:colOff>
      <xdr:row>61</xdr:row>
      <xdr:rowOff>148590</xdr:rowOff>
    </xdr:to>
    <xdr:cxnSp macro="">
      <xdr:nvCxnSpPr>
        <xdr:cNvPr id="194" name="直線コネクタ 193">
          <a:extLst>
            <a:ext uri="{FF2B5EF4-FFF2-40B4-BE49-F238E27FC236}">
              <a16:creationId xmlns:a16="http://schemas.microsoft.com/office/drawing/2014/main" id="{4144BC7D-348F-4DCA-A28D-BB5835D42FD9}"/>
            </a:ext>
          </a:extLst>
        </xdr:cNvPr>
        <xdr:cNvCxnSpPr/>
      </xdr:nvCxnSpPr>
      <xdr:spPr>
        <a:xfrm>
          <a:off x="1733550" y="10562953"/>
          <a:ext cx="746125"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27577</xdr:rowOff>
    </xdr:from>
    <xdr:to>
      <xdr:col>6</xdr:col>
      <xdr:colOff>38100</xdr:colOff>
      <xdr:row>61</xdr:row>
      <xdr:rowOff>129177</xdr:rowOff>
    </xdr:to>
    <xdr:sp macro="" textlink="">
      <xdr:nvSpPr>
        <xdr:cNvPr id="195" name="楕円 194">
          <a:extLst>
            <a:ext uri="{FF2B5EF4-FFF2-40B4-BE49-F238E27FC236}">
              <a16:creationId xmlns:a16="http://schemas.microsoft.com/office/drawing/2014/main" id="{38E369A4-F98D-4463-8B44-047CC88A7D1D}"/>
            </a:ext>
          </a:extLst>
        </xdr:cNvPr>
        <xdr:cNvSpPr/>
      </xdr:nvSpPr>
      <xdr:spPr>
        <a:xfrm>
          <a:off x="936625" y="10486027"/>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78377</xdr:rowOff>
    </xdr:from>
    <xdr:to>
      <xdr:col>10</xdr:col>
      <xdr:colOff>114300</xdr:colOff>
      <xdr:row>61</xdr:row>
      <xdr:rowOff>104503</xdr:rowOff>
    </xdr:to>
    <xdr:cxnSp macro="">
      <xdr:nvCxnSpPr>
        <xdr:cNvPr id="196" name="直線コネクタ 195">
          <a:extLst>
            <a:ext uri="{FF2B5EF4-FFF2-40B4-BE49-F238E27FC236}">
              <a16:creationId xmlns:a16="http://schemas.microsoft.com/office/drawing/2014/main" id="{C282DC3F-3F71-4809-B3A5-5A26958BB16C}"/>
            </a:ext>
          </a:extLst>
        </xdr:cNvPr>
        <xdr:cNvCxnSpPr/>
      </xdr:nvCxnSpPr>
      <xdr:spPr>
        <a:xfrm>
          <a:off x="968375" y="10536827"/>
          <a:ext cx="765175"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90187</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3AF328C9-D13F-4F7D-A1BE-3A60DEDC5429}"/>
            </a:ext>
          </a:extLst>
        </xdr:cNvPr>
        <xdr:cNvSpPr txBox="1"/>
      </xdr:nvSpPr>
      <xdr:spPr>
        <a:xfrm>
          <a:off x="3067694" y="10205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64061</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4C29567B-6A6D-48F2-A670-E479C554B8AB}"/>
            </a:ext>
          </a:extLst>
        </xdr:cNvPr>
        <xdr:cNvSpPr txBox="1"/>
      </xdr:nvSpPr>
      <xdr:spPr>
        <a:xfrm>
          <a:off x="2305694" y="1017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60796</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3DD46C2C-3455-4B09-905D-A4BB6EA4B4CF}"/>
            </a:ext>
          </a:extLst>
        </xdr:cNvPr>
        <xdr:cNvSpPr txBox="1"/>
      </xdr:nvSpPr>
      <xdr:spPr>
        <a:xfrm>
          <a:off x="1559569" y="1017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28139</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01E20CC9-D91C-4C45-B71F-DDA60CED3830}"/>
            </a:ext>
          </a:extLst>
        </xdr:cNvPr>
        <xdr:cNvSpPr txBox="1"/>
      </xdr:nvSpPr>
      <xdr:spPr>
        <a:xfrm>
          <a:off x="813444" y="1014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43560</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443FB36F-FA1A-4591-B438-28C1018173FB}"/>
            </a:ext>
          </a:extLst>
        </xdr:cNvPr>
        <xdr:cNvSpPr txBox="1"/>
      </xdr:nvSpPr>
      <xdr:spPr>
        <a:xfrm>
          <a:off x="3067694" y="10673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19067</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03E7E20E-F277-48E0-BBF7-A7C2F4085C49}"/>
            </a:ext>
          </a:extLst>
        </xdr:cNvPr>
        <xdr:cNvSpPr txBox="1"/>
      </xdr:nvSpPr>
      <xdr:spPr>
        <a:xfrm>
          <a:off x="2305694" y="1064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146430</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BEA6D855-4138-4DEA-A41E-748FDE8C863E}"/>
            </a:ext>
          </a:extLst>
        </xdr:cNvPr>
        <xdr:cNvSpPr txBox="1"/>
      </xdr:nvSpPr>
      <xdr:spPr>
        <a:xfrm>
          <a:off x="1559569" y="10604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120304</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AB270234-1206-4D3D-9CFC-B91965085D36}"/>
            </a:ext>
          </a:extLst>
        </xdr:cNvPr>
        <xdr:cNvSpPr txBox="1"/>
      </xdr:nvSpPr>
      <xdr:spPr>
        <a:xfrm>
          <a:off x="813444" y="1057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5274BD4E-24BE-41F0-A4F2-EBE3137EEB10}"/>
            </a:ext>
          </a:extLst>
        </xdr:cNvPr>
        <xdr:cNvSpPr/>
      </xdr:nvSpPr>
      <xdr:spPr>
        <a:xfrm>
          <a:off x="5632450"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267391F3-38FC-4862-99FA-EDD08E2B5148}"/>
            </a:ext>
          </a:extLst>
        </xdr:cNvPr>
        <xdr:cNvSpPr/>
      </xdr:nvSpPr>
      <xdr:spPr>
        <a:xfrm>
          <a:off x="57308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DA85C04B-B2BB-4DCF-B813-D745E52963D4}"/>
            </a:ext>
          </a:extLst>
        </xdr:cNvPr>
        <xdr:cNvSpPr/>
      </xdr:nvSpPr>
      <xdr:spPr>
        <a:xfrm>
          <a:off x="57308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F28D7227-20B8-4798-B2B7-A6F8E128478F}"/>
            </a:ext>
          </a:extLst>
        </xdr:cNvPr>
        <xdr:cNvSpPr/>
      </xdr:nvSpPr>
      <xdr:spPr>
        <a:xfrm>
          <a:off x="66040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1399CFCA-4897-44DF-A9B4-028792148C2A}"/>
            </a:ext>
          </a:extLst>
        </xdr:cNvPr>
        <xdr:cNvSpPr/>
      </xdr:nvSpPr>
      <xdr:spPr>
        <a:xfrm>
          <a:off x="66040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28F6AEA2-27FA-4A1B-80EF-9AC1C789D6DE}"/>
            </a:ext>
          </a:extLst>
        </xdr:cNvPr>
        <xdr:cNvSpPr/>
      </xdr:nvSpPr>
      <xdr:spPr>
        <a:xfrm>
          <a:off x="75755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9A5FF519-E66A-4DD9-B3E6-F1D8B68C541D}"/>
            </a:ext>
          </a:extLst>
        </xdr:cNvPr>
        <xdr:cNvSpPr/>
      </xdr:nvSpPr>
      <xdr:spPr>
        <a:xfrm>
          <a:off x="75755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24AA949E-AA55-4F32-9240-00A53B3B81D3}"/>
            </a:ext>
          </a:extLst>
        </xdr:cNvPr>
        <xdr:cNvSpPr/>
      </xdr:nvSpPr>
      <xdr:spPr>
        <a:xfrm>
          <a:off x="5632450"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47BA80A8-0B8F-4387-9A38-55AEC088F51B}"/>
            </a:ext>
          </a:extLst>
        </xdr:cNvPr>
        <xdr:cNvSpPr txBox="1"/>
      </xdr:nvSpPr>
      <xdr:spPr>
        <a:xfrm>
          <a:off x="55943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1EB6F57B-9EA6-458D-8E30-0328942ECB11}"/>
            </a:ext>
          </a:extLst>
        </xdr:cNvPr>
        <xdr:cNvCxnSpPr/>
      </xdr:nvCxnSpPr>
      <xdr:spPr>
        <a:xfrm>
          <a:off x="5632450" y="1143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2125436C-A0F9-4BE4-8E5A-D28DE59861F7}"/>
            </a:ext>
          </a:extLst>
        </xdr:cNvPr>
        <xdr:cNvCxnSpPr/>
      </xdr:nvCxnSpPr>
      <xdr:spPr>
        <a:xfrm>
          <a:off x="5632450" y="1104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64F6C089-7BF9-42AA-B280-C1D60A686922}"/>
            </a:ext>
          </a:extLst>
        </xdr:cNvPr>
        <xdr:cNvSpPr txBox="1"/>
      </xdr:nvSpPr>
      <xdr:spPr>
        <a:xfrm>
          <a:off x="5412239"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3C760849-DE97-4343-9910-D6681CA3D58F}"/>
            </a:ext>
          </a:extLst>
        </xdr:cNvPr>
        <xdr:cNvCxnSpPr/>
      </xdr:nvCxnSpPr>
      <xdr:spPr>
        <a:xfrm>
          <a:off x="5632450" y="1066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A01B2A39-CB75-4C65-AAE6-49D80C91F536}"/>
            </a:ext>
          </a:extLst>
        </xdr:cNvPr>
        <xdr:cNvSpPr txBox="1"/>
      </xdr:nvSpPr>
      <xdr:spPr>
        <a:xfrm>
          <a:off x="5122756"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E0EF0B9B-7C60-4AE2-B681-296FCE6911E5}"/>
            </a:ext>
          </a:extLst>
        </xdr:cNvPr>
        <xdr:cNvCxnSpPr/>
      </xdr:nvCxnSpPr>
      <xdr:spPr>
        <a:xfrm>
          <a:off x="5632450" y="1028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5CF9667B-C9DF-44E2-949C-8B73DFB53884}"/>
            </a:ext>
          </a:extLst>
        </xdr:cNvPr>
        <xdr:cNvSpPr txBox="1"/>
      </xdr:nvSpPr>
      <xdr:spPr>
        <a:xfrm>
          <a:off x="5122756"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F6E8C605-F21D-4091-8885-87CB974FFE2C}"/>
            </a:ext>
          </a:extLst>
        </xdr:cNvPr>
        <xdr:cNvCxnSpPr/>
      </xdr:nvCxnSpPr>
      <xdr:spPr>
        <a:xfrm>
          <a:off x="5632450" y="990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E44DCF2A-D30E-43B4-A42C-2F3A16CEE99B}"/>
            </a:ext>
          </a:extLst>
        </xdr:cNvPr>
        <xdr:cNvSpPr txBox="1"/>
      </xdr:nvSpPr>
      <xdr:spPr>
        <a:xfrm>
          <a:off x="5122756"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3BAA6E70-C4C4-410F-A470-E357DC1DAB12}"/>
            </a:ext>
          </a:extLst>
        </xdr:cNvPr>
        <xdr:cNvCxnSpPr/>
      </xdr:nvCxnSpPr>
      <xdr:spPr>
        <a:xfrm>
          <a:off x="5632450" y="952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4" name="テキスト ボックス 223">
          <a:extLst>
            <a:ext uri="{FF2B5EF4-FFF2-40B4-BE49-F238E27FC236}">
              <a16:creationId xmlns:a16="http://schemas.microsoft.com/office/drawing/2014/main" id="{98289E98-CD37-4D69-A3BA-BDB379FEAD1A}"/>
            </a:ext>
          </a:extLst>
        </xdr:cNvPr>
        <xdr:cNvSpPr txBox="1"/>
      </xdr:nvSpPr>
      <xdr:spPr>
        <a:xfrm>
          <a:off x="5122756"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8FB5AF1B-3FE2-4A50-B4E7-5FB480B99E6B}"/>
            </a:ext>
          </a:extLst>
        </xdr:cNvPr>
        <xdr:cNvCxnSpPr/>
      </xdr:nvCxnSpPr>
      <xdr:spPr>
        <a:xfrm>
          <a:off x="5632450" y="914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2A329DDA-C3EF-468A-BBB9-AEAB77E32365}"/>
            </a:ext>
          </a:extLst>
        </xdr:cNvPr>
        <xdr:cNvSpPr txBox="1"/>
      </xdr:nvSpPr>
      <xdr:spPr>
        <a:xfrm>
          <a:off x="5032603"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3AE5F0F5-61D6-4C14-A631-64243614525C}"/>
            </a:ext>
          </a:extLst>
        </xdr:cNvPr>
        <xdr:cNvSpPr/>
      </xdr:nvSpPr>
      <xdr:spPr>
        <a:xfrm>
          <a:off x="5632450"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13495</xdr:rowOff>
    </xdr:from>
    <xdr:to>
      <xdr:col>54</xdr:col>
      <xdr:colOff>189865</xdr:colOff>
      <xdr:row>64</xdr:row>
      <xdr:rowOff>61196</xdr:rowOff>
    </xdr:to>
    <xdr:cxnSp macro="">
      <xdr:nvCxnSpPr>
        <xdr:cNvPr id="228" name="直線コネクタ 227">
          <a:extLst>
            <a:ext uri="{FF2B5EF4-FFF2-40B4-BE49-F238E27FC236}">
              <a16:creationId xmlns:a16="http://schemas.microsoft.com/office/drawing/2014/main" id="{5E1CC6A6-C3A9-4D7D-BD73-199D5A322CBE}"/>
            </a:ext>
          </a:extLst>
        </xdr:cNvPr>
        <xdr:cNvCxnSpPr/>
      </xdr:nvCxnSpPr>
      <xdr:spPr>
        <a:xfrm flipV="1">
          <a:off x="8905240" y="9786145"/>
          <a:ext cx="0" cy="1247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65023</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7FBD6AE9-865A-4A06-B24D-4D3D01A0827A}"/>
            </a:ext>
          </a:extLst>
        </xdr:cNvPr>
        <xdr:cNvSpPr txBox="1"/>
      </xdr:nvSpPr>
      <xdr:spPr>
        <a:xfrm>
          <a:off x="8943975" y="11037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61196</xdr:rowOff>
    </xdr:from>
    <xdr:to>
      <xdr:col>55</xdr:col>
      <xdr:colOff>88900</xdr:colOff>
      <xdr:row>64</xdr:row>
      <xdr:rowOff>61196</xdr:rowOff>
    </xdr:to>
    <xdr:cxnSp macro="">
      <xdr:nvCxnSpPr>
        <xdr:cNvPr id="230" name="直線コネクタ 229">
          <a:extLst>
            <a:ext uri="{FF2B5EF4-FFF2-40B4-BE49-F238E27FC236}">
              <a16:creationId xmlns:a16="http://schemas.microsoft.com/office/drawing/2014/main" id="{4090A412-DD74-4D34-9086-CBED5E7754F1}"/>
            </a:ext>
          </a:extLst>
        </xdr:cNvPr>
        <xdr:cNvCxnSpPr/>
      </xdr:nvCxnSpPr>
      <xdr:spPr>
        <a:xfrm>
          <a:off x="8845550" y="1103399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131622</xdr:rowOff>
    </xdr:from>
    <xdr:ext cx="599010" cy="259045"/>
    <xdr:sp macro="" textlink="">
      <xdr:nvSpPr>
        <xdr:cNvPr id="231" name="【橋りょう・トンネル】&#10;一人当たり有形固定資産（償却資産）額最大値テキスト">
          <a:extLst>
            <a:ext uri="{FF2B5EF4-FFF2-40B4-BE49-F238E27FC236}">
              <a16:creationId xmlns:a16="http://schemas.microsoft.com/office/drawing/2014/main" id="{29FD2C52-B149-4B1B-BD2E-751AC7C9B33F}"/>
            </a:ext>
          </a:extLst>
        </xdr:cNvPr>
        <xdr:cNvSpPr txBox="1"/>
      </xdr:nvSpPr>
      <xdr:spPr>
        <a:xfrm>
          <a:off x="8943975" y="9561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13495</xdr:rowOff>
    </xdr:from>
    <xdr:to>
      <xdr:col>55</xdr:col>
      <xdr:colOff>88900</xdr:colOff>
      <xdr:row>57</xdr:row>
      <xdr:rowOff>13495</xdr:rowOff>
    </xdr:to>
    <xdr:cxnSp macro="">
      <xdr:nvCxnSpPr>
        <xdr:cNvPr id="232" name="直線コネクタ 231">
          <a:extLst>
            <a:ext uri="{FF2B5EF4-FFF2-40B4-BE49-F238E27FC236}">
              <a16:creationId xmlns:a16="http://schemas.microsoft.com/office/drawing/2014/main" id="{88414766-4D63-48B2-B28E-6F07AEE25947}"/>
            </a:ext>
          </a:extLst>
        </xdr:cNvPr>
        <xdr:cNvCxnSpPr/>
      </xdr:nvCxnSpPr>
      <xdr:spPr>
        <a:xfrm>
          <a:off x="8845550" y="978614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71122</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6B8CDA61-7C25-476B-93A9-14D4067972D4}"/>
            </a:ext>
          </a:extLst>
        </xdr:cNvPr>
        <xdr:cNvSpPr txBox="1"/>
      </xdr:nvSpPr>
      <xdr:spPr>
        <a:xfrm>
          <a:off x="8943975" y="103581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48245</xdr:rowOff>
    </xdr:from>
    <xdr:to>
      <xdr:col>55</xdr:col>
      <xdr:colOff>50800</xdr:colOff>
      <xdr:row>61</xdr:row>
      <xdr:rowOff>149845</xdr:rowOff>
    </xdr:to>
    <xdr:sp macro="" textlink="">
      <xdr:nvSpPr>
        <xdr:cNvPr id="234" name="フローチャート: 判断 233">
          <a:extLst>
            <a:ext uri="{FF2B5EF4-FFF2-40B4-BE49-F238E27FC236}">
              <a16:creationId xmlns:a16="http://schemas.microsoft.com/office/drawing/2014/main" id="{B97AEFCF-FCE0-4A66-A9DD-6A8A1E070251}"/>
            </a:ext>
          </a:extLst>
        </xdr:cNvPr>
        <xdr:cNvSpPr/>
      </xdr:nvSpPr>
      <xdr:spPr>
        <a:xfrm>
          <a:off x="8883650" y="1050669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37864</xdr:rowOff>
    </xdr:from>
    <xdr:to>
      <xdr:col>50</xdr:col>
      <xdr:colOff>165100</xdr:colOff>
      <xdr:row>61</xdr:row>
      <xdr:rowOff>139464</xdr:rowOff>
    </xdr:to>
    <xdr:sp macro="" textlink="">
      <xdr:nvSpPr>
        <xdr:cNvPr id="235" name="フローチャート: 判断 234">
          <a:extLst>
            <a:ext uri="{FF2B5EF4-FFF2-40B4-BE49-F238E27FC236}">
              <a16:creationId xmlns:a16="http://schemas.microsoft.com/office/drawing/2014/main" id="{8CC967E5-38FE-4052-BCD2-DDFA591025D8}"/>
            </a:ext>
          </a:extLst>
        </xdr:cNvPr>
        <xdr:cNvSpPr/>
      </xdr:nvSpPr>
      <xdr:spPr>
        <a:xfrm>
          <a:off x="8159750" y="1049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49003</xdr:rowOff>
    </xdr:from>
    <xdr:to>
      <xdr:col>46</xdr:col>
      <xdr:colOff>38100</xdr:colOff>
      <xdr:row>61</xdr:row>
      <xdr:rowOff>150603</xdr:rowOff>
    </xdr:to>
    <xdr:sp macro="" textlink="">
      <xdr:nvSpPr>
        <xdr:cNvPr id="236" name="フローチャート: 判断 235">
          <a:extLst>
            <a:ext uri="{FF2B5EF4-FFF2-40B4-BE49-F238E27FC236}">
              <a16:creationId xmlns:a16="http://schemas.microsoft.com/office/drawing/2014/main" id="{EE62B53D-4DB9-44AF-BAEF-5A93632CFF23}"/>
            </a:ext>
          </a:extLst>
        </xdr:cNvPr>
        <xdr:cNvSpPr/>
      </xdr:nvSpPr>
      <xdr:spPr>
        <a:xfrm>
          <a:off x="7413625" y="10507453"/>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80235</xdr:rowOff>
    </xdr:from>
    <xdr:to>
      <xdr:col>41</xdr:col>
      <xdr:colOff>101600</xdr:colOff>
      <xdr:row>62</xdr:row>
      <xdr:rowOff>10385</xdr:rowOff>
    </xdr:to>
    <xdr:sp macro="" textlink="">
      <xdr:nvSpPr>
        <xdr:cNvPr id="237" name="フローチャート: 判断 236">
          <a:extLst>
            <a:ext uri="{FF2B5EF4-FFF2-40B4-BE49-F238E27FC236}">
              <a16:creationId xmlns:a16="http://schemas.microsoft.com/office/drawing/2014/main" id="{B295BEF3-9C84-42C0-BEFD-E429DA3E9B47}"/>
            </a:ext>
          </a:extLst>
        </xdr:cNvPr>
        <xdr:cNvSpPr/>
      </xdr:nvSpPr>
      <xdr:spPr>
        <a:xfrm>
          <a:off x="6638925" y="10538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67811</xdr:rowOff>
    </xdr:from>
    <xdr:to>
      <xdr:col>36</xdr:col>
      <xdr:colOff>165100</xdr:colOff>
      <xdr:row>61</xdr:row>
      <xdr:rowOff>169411</xdr:rowOff>
    </xdr:to>
    <xdr:sp macro="" textlink="">
      <xdr:nvSpPr>
        <xdr:cNvPr id="238" name="フローチャート: 判断 237">
          <a:extLst>
            <a:ext uri="{FF2B5EF4-FFF2-40B4-BE49-F238E27FC236}">
              <a16:creationId xmlns:a16="http://schemas.microsoft.com/office/drawing/2014/main" id="{ED7FDCA0-8C1F-4795-8FA0-F002E1B966EE}"/>
            </a:ext>
          </a:extLst>
        </xdr:cNvPr>
        <xdr:cNvSpPr/>
      </xdr:nvSpPr>
      <xdr:spPr>
        <a:xfrm>
          <a:off x="5892800" y="1052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48AB05A1-C1E9-4713-BEF8-200F256D5DFB}"/>
            </a:ext>
          </a:extLst>
        </xdr:cNvPr>
        <xdr:cNvSpPr txBox="1"/>
      </xdr:nvSpPr>
      <xdr:spPr>
        <a:xfrm>
          <a:off x="87439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53F2F971-AF59-4A13-85AE-25FB0EFFF4EB}"/>
            </a:ext>
          </a:extLst>
        </xdr:cNvPr>
        <xdr:cNvSpPr txBox="1"/>
      </xdr:nvSpPr>
      <xdr:spPr>
        <a:xfrm>
          <a:off x="8048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D84B20AD-482A-4675-A5A8-619FE1CC59E4}"/>
            </a:ext>
          </a:extLst>
        </xdr:cNvPr>
        <xdr:cNvSpPr txBox="1"/>
      </xdr:nvSpPr>
      <xdr:spPr>
        <a:xfrm>
          <a:off x="7283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3DC4263-9142-41EF-85F0-A489C18FF612}"/>
            </a:ext>
          </a:extLst>
        </xdr:cNvPr>
        <xdr:cNvSpPr txBox="1"/>
      </xdr:nvSpPr>
      <xdr:spPr>
        <a:xfrm>
          <a:off x="652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DD5CF03A-77F1-4434-927D-30D75D77E48E}"/>
            </a:ext>
          </a:extLst>
        </xdr:cNvPr>
        <xdr:cNvSpPr txBox="1"/>
      </xdr:nvSpPr>
      <xdr:spPr>
        <a:xfrm>
          <a:off x="5781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143451</xdr:rowOff>
    </xdr:from>
    <xdr:to>
      <xdr:col>55</xdr:col>
      <xdr:colOff>50800</xdr:colOff>
      <xdr:row>64</xdr:row>
      <xdr:rowOff>73601</xdr:rowOff>
    </xdr:to>
    <xdr:sp macro="" textlink="">
      <xdr:nvSpPr>
        <xdr:cNvPr id="244" name="楕円 243">
          <a:extLst>
            <a:ext uri="{FF2B5EF4-FFF2-40B4-BE49-F238E27FC236}">
              <a16:creationId xmlns:a16="http://schemas.microsoft.com/office/drawing/2014/main" id="{6C9C91D3-73D2-4D18-9220-FE06F089C73A}"/>
            </a:ext>
          </a:extLst>
        </xdr:cNvPr>
        <xdr:cNvSpPr/>
      </xdr:nvSpPr>
      <xdr:spPr>
        <a:xfrm>
          <a:off x="8883650" y="10944801"/>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58378</xdr:rowOff>
    </xdr:from>
    <xdr:ext cx="534377" cy="259045"/>
    <xdr:sp macro="" textlink="">
      <xdr:nvSpPr>
        <xdr:cNvPr id="245" name="【橋りょう・トンネル】&#10;一人当たり有形固定資産（償却資産）額該当値テキスト">
          <a:extLst>
            <a:ext uri="{FF2B5EF4-FFF2-40B4-BE49-F238E27FC236}">
              <a16:creationId xmlns:a16="http://schemas.microsoft.com/office/drawing/2014/main" id="{AEA6B41F-A9B4-4825-B69E-6109605D4352}"/>
            </a:ext>
          </a:extLst>
        </xdr:cNvPr>
        <xdr:cNvSpPr txBox="1"/>
      </xdr:nvSpPr>
      <xdr:spPr>
        <a:xfrm>
          <a:off x="8943975" y="10859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142253</xdr:rowOff>
    </xdr:from>
    <xdr:to>
      <xdr:col>50</xdr:col>
      <xdr:colOff>165100</xdr:colOff>
      <xdr:row>64</xdr:row>
      <xdr:rowOff>72403</xdr:rowOff>
    </xdr:to>
    <xdr:sp macro="" textlink="">
      <xdr:nvSpPr>
        <xdr:cNvPr id="246" name="楕円 245">
          <a:extLst>
            <a:ext uri="{FF2B5EF4-FFF2-40B4-BE49-F238E27FC236}">
              <a16:creationId xmlns:a16="http://schemas.microsoft.com/office/drawing/2014/main" id="{EF5526E9-4B2C-4CF9-940D-74839211117B}"/>
            </a:ext>
          </a:extLst>
        </xdr:cNvPr>
        <xdr:cNvSpPr/>
      </xdr:nvSpPr>
      <xdr:spPr>
        <a:xfrm>
          <a:off x="8159750" y="1094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21603</xdr:rowOff>
    </xdr:from>
    <xdr:to>
      <xdr:col>55</xdr:col>
      <xdr:colOff>0</xdr:colOff>
      <xdr:row>64</xdr:row>
      <xdr:rowOff>22801</xdr:rowOff>
    </xdr:to>
    <xdr:cxnSp macro="">
      <xdr:nvCxnSpPr>
        <xdr:cNvPr id="247" name="直線コネクタ 246">
          <a:extLst>
            <a:ext uri="{FF2B5EF4-FFF2-40B4-BE49-F238E27FC236}">
              <a16:creationId xmlns:a16="http://schemas.microsoft.com/office/drawing/2014/main" id="{71A002B3-10C7-4785-9D24-B6ADD5224424}"/>
            </a:ext>
          </a:extLst>
        </xdr:cNvPr>
        <xdr:cNvCxnSpPr/>
      </xdr:nvCxnSpPr>
      <xdr:spPr>
        <a:xfrm>
          <a:off x="8210550" y="10994403"/>
          <a:ext cx="695325" cy="1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142515</xdr:rowOff>
    </xdr:from>
    <xdr:to>
      <xdr:col>46</xdr:col>
      <xdr:colOff>38100</xdr:colOff>
      <xdr:row>64</xdr:row>
      <xdr:rowOff>72665</xdr:rowOff>
    </xdr:to>
    <xdr:sp macro="" textlink="">
      <xdr:nvSpPr>
        <xdr:cNvPr id="248" name="楕円 247">
          <a:extLst>
            <a:ext uri="{FF2B5EF4-FFF2-40B4-BE49-F238E27FC236}">
              <a16:creationId xmlns:a16="http://schemas.microsoft.com/office/drawing/2014/main" id="{99D4C1B0-B620-414C-82BD-782824FD551F}"/>
            </a:ext>
          </a:extLst>
        </xdr:cNvPr>
        <xdr:cNvSpPr/>
      </xdr:nvSpPr>
      <xdr:spPr>
        <a:xfrm>
          <a:off x="7413625" y="1094386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21603</xdr:rowOff>
    </xdr:from>
    <xdr:to>
      <xdr:col>50</xdr:col>
      <xdr:colOff>114300</xdr:colOff>
      <xdr:row>64</xdr:row>
      <xdr:rowOff>21865</xdr:rowOff>
    </xdr:to>
    <xdr:cxnSp macro="">
      <xdr:nvCxnSpPr>
        <xdr:cNvPr id="249" name="直線コネクタ 248">
          <a:extLst>
            <a:ext uri="{FF2B5EF4-FFF2-40B4-BE49-F238E27FC236}">
              <a16:creationId xmlns:a16="http://schemas.microsoft.com/office/drawing/2014/main" id="{0FD2D2EC-B88E-4667-B987-04BE8003A03E}"/>
            </a:ext>
          </a:extLst>
        </xdr:cNvPr>
        <xdr:cNvCxnSpPr/>
      </xdr:nvCxnSpPr>
      <xdr:spPr>
        <a:xfrm flipV="1">
          <a:off x="7445375" y="10994403"/>
          <a:ext cx="765175" cy="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143204</xdr:rowOff>
    </xdr:from>
    <xdr:to>
      <xdr:col>41</xdr:col>
      <xdr:colOff>101600</xdr:colOff>
      <xdr:row>64</xdr:row>
      <xdr:rowOff>73354</xdr:rowOff>
    </xdr:to>
    <xdr:sp macro="" textlink="">
      <xdr:nvSpPr>
        <xdr:cNvPr id="250" name="楕円 249">
          <a:extLst>
            <a:ext uri="{FF2B5EF4-FFF2-40B4-BE49-F238E27FC236}">
              <a16:creationId xmlns:a16="http://schemas.microsoft.com/office/drawing/2014/main" id="{EC7E064F-2A01-4045-9AA6-71840C9C4C20}"/>
            </a:ext>
          </a:extLst>
        </xdr:cNvPr>
        <xdr:cNvSpPr/>
      </xdr:nvSpPr>
      <xdr:spPr>
        <a:xfrm>
          <a:off x="6638925" y="10944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21865</xdr:rowOff>
    </xdr:from>
    <xdr:to>
      <xdr:col>45</xdr:col>
      <xdr:colOff>177800</xdr:colOff>
      <xdr:row>64</xdr:row>
      <xdr:rowOff>22554</xdr:rowOff>
    </xdr:to>
    <xdr:cxnSp macro="">
      <xdr:nvCxnSpPr>
        <xdr:cNvPr id="251" name="直線コネクタ 250">
          <a:extLst>
            <a:ext uri="{FF2B5EF4-FFF2-40B4-BE49-F238E27FC236}">
              <a16:creationId xmlns:a16="http://schemas.microsoft.com/office/drawing/2014/main" id="{98902653-B831-4313-ACCC-0790E08C7C92}"/>
            </a:ext>
          </a:extLst>
        </xdr:cNvPr>
        <xdr:cNvCxnSpPr/>
      </xdr:nvCxnSpPr>
      <xdr:spPr>
        <a:xfrm flipV="1">
          <a:off x="6689725" y="10994665"/>
          <a:ext cx="755650" cy="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143407</xdr:rowOff>
    </xdr:from>
    <xdr:to>
      <xdr:col>36</xdr:col>
      <xdr:colOff>165100</xdr:colOff>
      <xdr:row>64</xdr:row>
      <xdr:rowOff>73557</xdr:rowOff>
    </xdr:to>
    <xdr:sp macro="" textlink="">
      <xdr:nvSpPr>
        <xdr:cNvPr id="252" name="楕円 251">
          <a:extLst>
            <a:ext uri="{FF2B5EF4-FFF2-40B4-BE49-F238E27FC236}">
              <a16:creationId xmlns:a16="http://schemas.microsoft.com/office/drawing/2014/main" id="{050B18B8-818B-4DF9-BD66-95A982B97EFB}"/>
            </a:ext>
          </a:extLst>
        </xdr:cNvPr>
        <xdr:cNvSpPr/>
      </xdr:nvSpPr>
      <xdr:spPr>
        <a:xfrm>
          <a:off x="5892800" y="1094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22554</xdr:rowOff>
    </xdr:from>
    <xdr:to>
      <xdr:col>41</xdr:col>
      <xdr:colOff>50800</xdr:colOff>
      <xdr:row>64</xdr:row>
      <xdr:rowOff>22757</xdr:rowOff>
    </xdr:to>
    <xdr:cxnSp macro="">
      <xdr:nvCxnSpPr>
        <xdr:cNvPr id="253" name="直線コネクタ 252">
          <a:extLst>
            <a:ext uri="{FF2B5EF4-FFF2-40B4-BE49-F238E27FC236}">
              <a16:creationId xmlns:a16="http://schemas.microsoft.com/office/drawing/2014/main" id="{4EC70D90-EB96-4C0D-B54C-D782F18589AA}"/>
            </a:ext>
          </a:extLst>
        </xdr:cNvPr>
        <xdr:cNvCxnSpPr/>
      </xdr:nvCxnSpPr>
      <xdr:spPr>
        <a:xfrm flipV="1">
          <a:off x="5943600" y="10995354"/>
          <a:ext cx="746125" cy="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155991</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37F05275-E4D1-4FC9-9726-FE0BF2D4BDEF}"/>
            </a:ext>
          </a:extLst>
        </xdr:cNvPr>
        <xdr:cNvSpPr txBox="1"/>
      </xdr:nvSpPr>
      <xdr:spPr>
        <a:xfrm>
          <a:off x="7936445" y="10271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167130</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2AD06E3A-79B0-44FD-8F1C-73E037181687}"/>
            </a:ext>
          </a:extLst>
        </xdr:cNvPr>
        <xdr:cNvSpPr txBox="1"/>
      </xdr:nvSpPr>
      <xdr:spPr>
        <a:xfrm>
          <a:off x="7193495" y="10282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26912</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6D6D1A03-2F69-4A29-B2F7-A8371B7D6E3D}"/>
            </a:ext>
          </a:extLst>
        </xdr:cNvPr>
        <xdr:cNvSpPr txBox="1"/>
      </xdr:nvSpPr>
      <xdr:spPr>
        <a:xfrm>
          <a:off x="6447370" y="10313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14488</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F471AB2E-A712-4BE1-BBC1-F50265860B07}"/>
            </a:ext>
          </a:extLst>
        </xdr:cNvPr>
        <xdr:cNvSpPr txBox="1"/>
      </xdr:nvSpPr>
      <xdr:spPr>
        <a:xfrm>
          <a:off x="5672670" y="10301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63530</xdr:rowOff>
    </xdr:from>
    <xdr:ext cx="534377" cy="259045"/>
    <xdr:sp macro="" textlink="">
      <xdr:nvSpPr>
        <xdr:cNvPr id="258" name="n_1mainValue【橋りょう・トンネル】&#10;一人当たり有形固定資産（償却資産）額">
          <a:extLst>
            <a:ext uri="{FF2B5EF4-FFF2-40B4-BE49-F238E27FC236}">
              <a16:creationId xmlns:a16="http://schemas.microsoft.com/office/drawing/2014/main" id="{E642C8F1-B3A6-43C7-99A0-9E3B189C2163}"/>
            </a:ext>
          </a:extLst>
        </xdr:cNvPr>
        <xdr:cNvSpPr txBox="1"/>
      </xdr:nvSpPr>
      <xdr:spPr>
        <a:xfrm>
          <a:off x="7959236" y="11036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63792</xdr:rowOff>
    </xdr:from>
    <xdr:ext cx="534377" cy="259045"/>
    <xdr:sp macro="" textlink="">
      <xdr:nvSpPr>
        <xdr:cNvPr id="259" name="n_2mainValue【橋りょう・トンネル】&#10;一人当たり有形固定資産（償却資産）額">
          <a:extLst>
            <a:ext uri="{FF2B5EF4-FFF2-40B4-BE49-F238E27FC236}">
              <a16:creationId xmlns:a16="http://schemas.microsoft.com/office/drawing/2014/main" id="{D9B01EE2-BFDB-4A38-AF70-6B03F0D207D6}"/>
            </a:ext>
          </a:extLst>
        </xdr:cNvPr>
        <xdr:cNvSpPr txBox="1"/>
      </xdr:nvSpPr>
      <xdr:spPr>
        <a:xfrm>
          <a:off x="7225811" y="11036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64481</xdr:rowOff>
    </xdr:from>
    <xdr:ext cx="534377" cy="259045"/>
    <xdr:sp macro="" textlink="">
      <xdr:nvSpPr>
        <xdr:cNvPr id="260" name="n_3mainValue【橋りょう・トンネル】&#10;一人当たり有形固定資産（償却資産）額">
          <a:extLst>
            <a:ext uri="{FF2B5EF4-FFF2-40B4-BE49-F238E27FC236}">
              <a16:creationId xmlns:a16="http://schemas.microsoft.com/office/drawing/2014/main" id="{FD7A8619-FBF6-46A1-8D42-5BB4AFA44454}"/>
            </a:ext>
          </a:extLst>
        </xdr:cNvPr>
        <xdr:cNvSpPr txBox="1"/>
      </xdr:nvSpPr>
      <xdr:spPr>
        <a:xfrm>
          <a:off x="6479686" y="11037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64684</xdr:rowOff>
    </xdr:from>
    <xdr:ext cx="534377" cy="259045"/>
    <xdr:sp macro="" textlink="">
      <xdr:nvSpPr>
        <xdr:cNvPr id="261" name="n_4mainValue【橋りょう・トンネル】&#10;一人当たり有形固定資産（償却資産）額">
          <a:extLst>
            <a:ext uri="{FF2B5EF4-FFF2-40B4-BE49-F238E27FC236}">
              <a16:creationId xmlns:a16="http://schemas.microsoft.com/office/drawing/2014/main" id="{CADC8445-9480-4C91-AD8C-52CB6D202101}"/>
            </a:ext>
          </a:extLst>
        </xdr:cNvPr>
        <xdr:cNvSpPr txBox="1"/>
      </xdr:nvSpPr>
      <xdr:spPr>
        <a:xfrm>
          <a:off x="5704986" y="11037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C75B240D-D429-4943-B49B-E8EE3F2B7DC0}"/>
            </a:ext>
          </a:extLst>
        </xdr:cNvPr>
        <xdr:cNvSpPr/>
      </xdr:nvSpPr>
      <xdr:spPr>
        <a:xfrm>
          <a:off x="6477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7E507353-325E-4BE5-8378-8799F9A9712D}"/>
            </a:ext>
          </a:extLst>
        </xdr:cNvPr>
        <xdr:cNvSpPr/>
      </xdr:nvSpPr>
      <xdr:spPr>
        <a:xfrm>
          <a:off x="7747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120E33DC-1541-4EAE-A1BA-83B7507A93B7}"/>
            </a:ext>
          </a:extLst>
        </xdr:cNvPr>
        <xdr:cNvSpPr/>
      </xdr:nvSpPr>
      <xdr:spPr>
        <a:xfrm>
          <a:off x="7747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952F7EB3-60E6-4275-9D5F-AF8A66F99363}"/>
            </a:ext>
          </a:extLst>
        </xdr:cNvPr>
        <xdr:cNvSpPr/>
      </xdr:nvSpPr>
      <xdr:spPr>
        <a:xfrm>
          <a:off x="16192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D66356A7-FD44-4CA4-9707-50825105F309}"/>
            </a:ext>
          </a:extLst>
        </xdr:cNvPr>
        <xdr:cNvSpPr/>
      </xdr:nvSpPr>
      <xdr:spPr>
        <a:xfrm>
          <a:off x="16192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FBD62DE3-7B07-4619-957C-A001C8639AAB}"/>
            </a:ext>
          </a:extLst>
        </xdr:cNvPr>
        <xdr:cNvSpPr/>
      </xdr:nvSpPr>
      <xdr:spPr>
        <a:xfrm>
          <a:off x="2590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EE2149BC-10F1-41B8-9F44-C6B617D18F37}"/>
            </a:ext>
          </a:extLst>
        </xdr:cNvPr>
        <xdr:cNvSpPr/>
      </xdr:nvSpPr>
      <xdr:spPr>
        <a:xfrm>
          <a:off x="2590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C6E806B2-18F9-4C6A-B1D5-9DC07B9BFE28}"/>
            </a:ext>
          </a:extLst>
        </xdr:cNvPr>
        <xdr:cNvSpPr/>
      </xdr:nvSpPr>
      <xdr:spPr>
        <a:xfrm>
          <a:off x="6477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75FD663E-382F-4726-BB65-121F467E0D95}"/>
            </a:ext>
          </a:extLst>
        </xdr:cNvPr>
        <xdr:cNvSpPr txBox="1"/>
      </xdr:nvSpPr>
      <xdr:spPr>
        <a:xfrm>
          <a:off x="63817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94407BCC-AC75-45AC-97CB-A6A872A37308}"/>
            </a:ext>
          </a:extLst>
        </xdr:cNvPr>
        <xdr:cNvCxnSpPr/>
      </xdr:nvCxnSpPr>
      <xdr:spPr>
        <a:xfrm>
          <a:off x="6477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B9AD984F-6679-4AFD-B5AD-99C2372E2E1D}"/>
            </a:ext>
          </a:extLst>
        </xdr:cNvPr>
        <xdr:cNvSpPr txBox="1"/>
      </xdr:nvSpPr>
      <xdr:spPr>
        <a:xfrm>
          <a:off x="266246"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A641AE65-864E-4D82-9E8A-A36AE333FDC0}"/>
            </a:ext>
          </a:extLst>
        </xdr:cNvPr>
        <xdr:cNvCxnSpPr/>
      </xdr:nvCxnSpPr>
      <xdr:spPr>
        <a:xfrm>
          <a:off x="647700" y="1485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E567E5DE-6A2F-48F0-8E7E-C3D6D020CE40}"/>
            </a:ext>
          </a:extLst>
        </xdr:cNvPr>
        <xdr:cNvSpPr txBox="1"/>
      </xdr:nvSpPr>
      <xdr:spPr>
        <a:xfrm>
          <a:off x="266246"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62294E6D-59C8-4797-ACA2-94B52FC08080}"/>
            </a:ext>
          </a:extLst>
        </xdr:cNvPr>
        <xdr:cNvCxnSpPr/>
      </xdr:nvCxnSpPr>
      <xdr:spPr>
        <a:xfrm>
          <a:off x="647700" y="1447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20A05616-5717-44A9-A5CC-33F0FFB876AA}"/>
            </a:ext>
          </a:extLst>
        </xdr:cNvPr>
        <xdr:cNvSpPr txBox="1"/>
      </xdr:nvSpPr>
      <xdr:spPr>
        <a:xfrm>
          <a:off x="3208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C2B4B6C4-EE72-4083-A723-F3FE1CB3365A}"/>
            </a:ext>
          </a:extLst>
        </xdr:cNvPr>
        <xdr:cNvCxnSpPr/>
      </xdr:nvCxnSpPr>
      <xdr:spPr>
        <a:xfrm>
          <a:off x="647700" y="1409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6693A9E5-C132-456D-A8FF-65073F926194}"/>
            </a:ext>
          </a:extLst>
        </xdr:cNvPr>
        <xdr:cNvSpPr txBox="1"/>
      </xdr:nvSpPr>
      <xdr:spPr>
        <a:xfrm>
          <a:off x="3208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0A272811-A206-41FC-8E2A-BF463A9C38C4}"/>
            </a:ext>
          </a:extLst>
        </xdr:cNvPr>
        <xdr:cNvCxnSpPr/>
      </xdr:nvCxnSpPr>
      <xdr:spPr>
        <a:xfrm>
          <a:off x="647700" y="1371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4C67181B-59BB-4BDE-8E09-FD7A4F13A864}"/>
            </a:ext>
          </a:extLst>
        </xdr:cNvPr>
        <xdr:cNvSpPr txBox="1"/>
      </xdr:nvSpPr>
      <xdr:spPr>
        <a:xfrm>
          <a:off x="3208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66039217-1C3F-4454-9E92-EDF770280370}"/>
            </a:ext>
          </a:extLst>
        </xdr:cNvPr>
        <xdr:cNvCxnSpPr/>
      </xdr:nvCxnSpPr>
      <xdr:spPr>
        <a:xfrm>
          <a:off x="647700" y="1333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DE28E4C6-3B22-4F2B-A889-FC2A2027A7C5}"/>
            </a:ext>
          </a:extLst>
        </xdr:cNvPr>
        <xdr:cNvSpPr txBox="1"/>
      </xdr:nvSpPr>
      <xdr:spPr>
        <a:xfrm>
          <a:off x="3208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45B3A1AA-1903-4474-A745-9B1F9D0D9CAB}"/>
            </a:ext>
          </a:extLst>
        </xdr:cNvPr>
        <xdr:cNvCxnSpPr/>
      </xdr:nvCxnSpPr>
      <xdr:spPr>
        <a:xfrm>
          <a:off x="6477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7F088071-5D33-4439-A37D-3340F7242199}"/>
            </a:ext>
          </a:extLst>
        </xdr:cNvPr>
        <xdr:cNvSpPr txBox="1"/>
      </xdr:nvSpPr>
      <xdr:spPr>
        <a:xfrm>
          <a:off x="36591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6D31FC51-1013-476B-8EDD-6ED81BABBB87}"/>
            </a:ext>
          </a:extLst>
        </xdr:cNvPr>
        <xdr:cNvSpPr/>
      </xdr:nvSpPr>
      <xdr:spPr>
        <a:xfrm>
          <a:off x="6477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129539</xdr:rowOff>
    </xdr:from>
    <xdr:to>
      <xdr:col>24</xdr:col>
      <xdr:colOff>62865</xdr:colOff>
      <xdr:row>86</xdr:row>
      <xdr:rowOff>83820</xdr:rowOff>
    </xdr:to>
    <xdr:cxnSp macro="">
      <xdr:nvCxnSpPr>
        <xdr:cNvPr id="286" name="直線コネクタ 285">
          <a:extLst>
            <a:ext uri="{FF2B5EF4-FFF2-40B4-BE49-F238E27FC236}">
              <a16:creationId xmlns:a16="http://schemas.microsoft.com/office/drawing/2014/main" id="{3D87D671-150F-4ABC-9D56-0F2AE0262AC6}"/>
            </a:ext>
          </a:extLst>
        </xdr:cNvPr>
        <xdr:cNvCxnSpPr/>
      </xdr:nvCxnSpPr>
      <xdr:spPr>
        <a:xfrm flipV="1">
          <a:off x="3949065" y="13331189"/>
          <a:ext cx="0" cy="1497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87647</xdr:rowOff>
    </xdr:from>
    <xdr:ext cx="405111" cy="259045"/>
    <xdr:sp macro="" textlink="">
      <xdr:nvSpPr>
        <xdr:cNvPr id="287" name="【公営住宅】&#10;有形固定資産減価償却率最小値テキスト">
          <a:extLst>
            <a:ext uri="{FF2B5EF4-FFF2-40B4-BE49-F238E27FC236}">
              <a16:creationId xmlns:a16="http://schemas.microsoft.com/office/drawing/2014/main" id="{21997713-FA35-4715-B6E9-AC4B4A2073C4}"/>
            </a:ext>
          </a:extLst>
        </xdr:cNvPr>
        <xdr:cNvSpPr txBox="1"/>
      </xdr:nvSpPr>
      <xdr:spPr>
        <a:xfrm>
          <a:off x="3987800" y="1483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83820</xdr:rowOff>
    </xdr:from>
    <xdr:to>
      <xdr:col>24</xdr:col>
      <xdr:colOff>152400</xdr:colOff>
      <xdr:row>86</xdr:row>
      <xdr:rowOff>83820</xdr:rowOff>
    </xdr:to>
    <xdr:cxnSp macro="">
      <xdr:nvCxnSpPr>
        <xdr:cNvPr id="288" name="直線コネクタ 287">
          <a:extLst>
            <a:ext uri="{FF2B5EF4-FFF2-40B4-BE49-F238E27FC236}">
              <a16:creationId xmlns:a16="http://schemas.microsoft.com/office/drawing/2014/main" id="{67D8530D-9555-4E70-9EC7-E3A7AC8C8878}"/>
            </a:ext>
          </a:extLst>
        </xdr:cNvPr>
        <xdr:cNvCxnSpPr/>
      </xdr:nvCxnSpPr>
      <xdr:spPr>
        <a:xfrm>
          <a:off x="3889375" y="1482852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76216</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61772DE0-65D1-4770-ADFA-3A448D7B7A67}"/>
            </a:ext>
          </a:extLst>
        </xdr:cNvPr>
        <xdr:cNvSpPr txBox="1"/>
      </xdr:nvSpPr>
      <xdr:spPr>
        <a:xfrm>
          <a:off x="3987800" y="13106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129539</xdr:rowOff>
    </xdr:from>
    <xdr:to>
      <xdr:col>24</xdr:col>
      <xdr:colOff>152400</xdr:colOff>
      <xdr:row>77</xdr:row>
      <xdr:rowOff>129539</xdr:rowOff>
    </xdr:to>
    <xdr:cxnSp macro="">
      <xdr:nvCxnSpPr>
        <xdr:cNvPr id="290" name="直線コネクタ 289">
          <a:extLst>
            <a:ext uri="{FF2B5EF4-FFF2-40B4-BE49-F238E27FC236}">
              <a16:creationId xmlns:a16="http://schemas.microsoft.com/office/drawing/2014/main" id="{D62F9C75-71D5-457C-8371-3F12D01757ED}"/>
            </a:ext>
          </a:extLst>
        </xdr:cNvPr>
        <xdr:cNvCxnSpPr/>
      </xdr:nvCxnSpPr>
      <xdr:spPr>
        <a:xfrm>
          <a:off x="3889375" y="1333118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25416</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35DB30B2-EE92-412D-82A0-73AC3A43AE8E}"/>
            </a:ext>
          </a:extLst>
        </xdr:cNvPr>
        <xdr:cNvSpPr txBox="1"/>
      </xdr:nvSpPr>
      <xdr:spPr>
        <a:xfrm>
          <a:off x="3987800" y="140843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2539</xdr:rowOff>
    </xdr:from>
    <xdr:to>
      <xdr:col>24</xdr:col>
      <xdr:colOff>114300</xdr:colOff>
      <xdr:row>83</xdr:row>
      <xdr:rowOff>104139</xdr:rowOff>
    </xdr:to>
    <xdr:sp macro="" textlink="">
      <xdr:nvSpPr>
        <xdr:cNvPr id="292" name="フローチャート: 判断 291">
          <a:extLst>
            <a:ext uri="{FF2B5EF4-FFF2-40B4-BE49-F238E27FC236}">
              <a16:creationId xmlns:a16="http://schemas.microsoft.com/office/drawing/2014/main" id="{44D28766-34CE-47F1-B0B9-CDF05B676E44}"/>
            </a:ext>
          </a:extLst>
        </xdr:cNvPr>
        <xdr:cNvSpPr/>
      </xdr:nvSpPr>
      <xdr:spPr>
        <a:xfrm>
          <a:off x="3898900" y="1423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118745</xdr:rowOff>
    </xdr:from>
    <xdr:to>
      <xdr:col>20</xdr:col>
      <xdr:colOff>38100</xdr:colOff>
      <xdr:row>83</xdr:row>
      <xdr:rowOff>48895</xdr:rowOff>
    </xdr:to>
    <xdr:sp macro="" textlink="">
      <xdr:nvSpPr>
        <xdr:cNvPr id="293" name="フローチャート: 判断 292">
          <a:extLst>
            <a:ext uri="{FF2B5EF4-FFF2-40B4-BE49-F238E27FC236}">
              <a16:creationId xmlns:a16="http://schemas.microsoft.com/office/drawing/2014/main" id="{391D9C05-BEA0-481B-BF91-A985DA0E42D4}"/>
            </a:ext>
          </a:extLst>
        </xdr:cNvPr>
        <xdr:cNvSpPr/>
      </xdr:nvSpPr>
      <xdr:spPr>
        <a:xfrm>
          <a:off x="3203575" y="1417764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105411</xdr:rowOff>
    </xdr:from>
    <xdr:to>
      <xdr:col>15</xdr:col>
      <xdr:colOff>101600</xdr:colOff>
      <xdr:row>82</xdr:row>
      <xdr:rowOff>35561</xdr:rowOff>
    </xdr:to>
    <xdr:sp macro="" textlink="">
      <xdr:nvSpPr>
        <xdr:cNvPr id="294" name="フローチャート: 判断 293">
          <a:extLst>
            <a:ext uri="{FF2B5EF4-FFF2-40B4-BE49-F238E27FC236}">
              <a16:creationId xmlns:a16="http://schemas.microsoft.com/office/drawing/2014/main" id="{133F6710-C623-4081-8B11-3E3D25A66086}"/>
            </a:ext>
          </a:extLst>
        </xdr:cNvPr>
        <xdr:cNvSpPr/>
      </xdr:nvSpPr>
      <xdr:spPr>
        <a:xfrm>
          <a:off x="2428875"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114936</xdr:rowOff>
    </xdr:from>
    <xdr:to>
      <xdr:col>10</xdr:col>
      <xdr:colOff>165100</xdr:colOff>
      <xdr:row>82</xdr:row>
      <xdr:rowOff>45086</xdr:rowOff>
    </xdr:to>
    <xdr:sp macro="" textlink="">
      <xdr:nvSpPr>
        <xdr:cNvPr id="295" name="フローチャート: 判断 294">
          <a:extLst>
            <a:ext uri="{FF2B5EF4-FFF2-40B4-BE49-F238E27FC236}">
              <a16:creationId xmlns:a16="http://schemas.microsoft.com/office/drawing/2014/main" id="{8005D64B-DD3E-4A37-8E05-0C8EE2DB121A}"/>
            </a:ext>
          </a:extLst>
        </xdr:cNvPr>
        <xdr:cNvSpPr/>
      </xdr:nvSpPr>
      <xdr:spPr>
        <a:xfrm>
          <a:off x="168275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130175</xdr:rowOff>
    </xdr:from>
    <xdr:to>
      <xdr:col>6</xdr:col>
      <xdr:colOff>38100</xdr:colOff>
      <xdr:row>82</xdr:row>
      <xdr:rowOff>60325</xdr:rowOff>
    </xdr:to>
    <xdr:sp macro="" textlink="">
      <xdr:nvSpPr>
        <xdr:cNvPr id="296" name="フローチャート: 判断 295">
          <a:extLst>
            <a:ext uri="{FF2B5EF4-FFF2-40B4-BE49-F238E27FC236}">
              <a16:creationId xmlns:a16="http://schemas.microsoft.com/office/drawing/2014/main" id="{8D1EBA7A-08C2-46D1-8D96-9799EBE705DC}"/>
            </a:ext>
          </a:extLst>
        </xdr:cNvPr>
        <xdr:cNvSpPr/>
      </xdr:nvSpPr>
      <xdr:spPr>
        <a:xfrm>
          <a:off x="936625" y="1401762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586554C0-E9F6-46A1-8A4F-F24860B391D3}"/>
            </a:ext>
          </a:extLst>
        </xdr:cNvPr>
        <xdr:cNvSpPr txBox="1"/>
      </xdr:nvSpPr>
      <xdr:spPr>
        <a:xfrm>
          <a:off x="37877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2045F8E6-749F-428A-A9BD-79D2B8FAE515}"/>
            </a:ext>
          </a:extLst>
        </xdr:cNvPr>
        <xdr:cNvSpPr txBox="1"/>
      </xdr:nvSpPr>
      <xdr:spPr>
        <a:xfrm>
          <a:off x="30734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798A625D-D271-40FF-AD46-9DA6E4FF7AD6}"/>
            </a:ext>
          </a:extLst>
        </xdr:cNvPr>
        <xdr:cNvSpPr txBox="1"/>
      </xdr:nvSpPr>
      <xdr:spPr>
        <a:xfrm>
          <a:off x="2317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D26AE28F-AC56-4B20-B8C1-0FC7977F5420}"/>
            </a:ext>
          </a:extLst>
        </xdr:cNvPr>
        <xdr:cNvSpPr txBox="1"/>
      </xdr:nvSpPr>
      <xdr:spPr>
        <a:xfrm>
          <a:off x="1571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7A10846E-481E-4889-BB39-4EC051811D85}"/>
            </a:ext>
          </a:extLst>
        </xdr:cNvPr>
        <xdr:cNvSpPr txBox="1"/>
      </xdr:nvSpPr>
      <xdr:spPr>
        <a:xfrm>
          <a:off x="806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4445</xdr:rowOff>
    </xdr:from>
    <xdr:to>
      <xdr:col>24</xdr:col>
      <xdr:colOff>114300</xdr:colOff>
      <xdr:row>84</xdr:row>
      <xdr:rowOff>106045</xdr:rowOff>
    </xdr:to>
    <xdr:sp macro="" textlink="">
      <xdr:nvSpPr>
        <xdr:cNvPr id="302" name="楕円 301">
          <a:extLst>
            <a:ext uri="{FF2B5EF4-FFF2-40B4-BE49-F238E27FC236}">
              <a16:creationId xmlns:a16="http://schemas.microsoft.com/office/drawing/2014/main" id="{3F639D6C-5DA1-4EA8-A0A2-7CC31B7079AB}"/>
            </a:ext>
          </a:extLst>
        </xdr:cNvPr>
        <xdr:cNvSpPr/>
      </xdr:nvSpPr>
      <xdr:spPr>
        <a:xfrm>
          <a:off x="3898900" y="1440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154322</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D07F4113-5827-426F-BB87-6DE42F7FBCFF}"/>
            </a:ext>
          </a:extLst>
        </xdr:cNvPr>
        <xdr:cNvSpPr txBox="1"/>
      </xdr:nvSpPr>
      <xdr:spPr>
        <a:xfrm>
          <a:off x="3987800" y="1438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132080</xdr:rowOff>
    </xdr:from>
    <xdr:to>
      <xdr:col>20</xdr:col>
      <xdr:colOff>38100</xdr:colOff>
      <xdr:row>84</xdr:row>
      <xdr:rowOff>62230</xdr:rowOff>
    </xdr:to>
    <xdr:sp macro="" textlink="">
      <xdr:nvSpPr>
        <xdr:cNvPr id="304" name="楕円 303">
          <a:extLst>
            <a:ext uri="{FF2B5EF4-FFF2-40B4-BE49-F238E27FC236}">
              <a16:creationId xmlns:a16="http://schemas.microsoft.com/office/drawing/2014/main" id="{D42BF85A-F959-4F8D-AC6D-4E2F8BCAEEEF}"/>
            </a:ext>
          </a:extLst>
        </xdr:cNvPr>
        <xdr:cNvSpPr/>
      </xdr:nvSpPr>
      <xdr:spPr>
        <a:xfrm>
          <a:off x="3203575" y="1436243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11430</xdr:rowOff>
    </xdr:from>
    <xdr:to>
      <xdr:col>24</xdr:col>
      <xdr:colOff>63500</xdr:colOff>
      <xdr:row>84</xdr:row>
      <xdr:rowOff>55245</xdr:rowOff>
    </xdr:to>
    <xdr:cxnSp macro="">
      <xdr:nvCxnSpPr>
        <xdr:cNvPr id="305" name="直線コネクタ 304">
          <a:extLst>
            <a:ext uri="{FF2B5EF4-FFF2-40B4-BE49-F238E27FC236}">
              <a16:creationId xmlns:a16="http://schemas.microsoft.com/office/drawing/2014/main" id="{A1D431B0-3323-41F3-9695-84017E9DE4CA}"/>
            </a:ext>
          </a:extLst>
        </xdr:cNvPr>
        <xdr:cNvCxnSpPr/>
      </xdr:nvCxnSpPr>
      <xdr:spPr>
        <a:xfrm>
          <a:off x="3235325" y="14413230"/>
          <a:ext cx="714375"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90170</xdr:rowOff>
    </xdr:from>
    <xdr:to>
      <xdr:col>15</xdr:col>
      <xdr:colOff>101600</xdr:colOff>
      <xdr:row>84</xdr:row>
      <xdr:rowOff>20320</xdr:rowOff>
    </xdr:to>
    <xdr:sp macro="" textlink="">
      <xdr:nvSpPr>
        <xdr:cNvPr id="306" name="楕円 305">
          <a:extLst>
            <a:ext uri="{FF2B5EF4-FFF2-40B4-BE49-F238E27FC236}">
              <a16:creationId xmlns:a16="http://schemas.microsoft.com/office/drawing/2014/main" id="{C8D4F8DA-E114-4B98-BC71-C475432F4661}"/>
            </a:ext>
          </a:extLst>
        </xdr:cNvPr>
        <xdr:cNvSpPr/>
      </xdr:nvSpPr>
      <xdr:spPr>
        <a:xfrm>
          <a:off x="2428875"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140970</xdr:rowOff>
    </xdr:from>
    <xdr:to>
      <xdr:col>19</xdr:col>
      <xdr:colOff>177800</xdr:colOff>
      <xdr:row>84</xdr:row>
      <xdr:rowOff>11430</xdr:rowOff>
    </xdr:to>
    <xdr:cxnSp macro="">
      <xdr:nvCxnSpPr>
        <xdr:cNvPr id="307" name="直線コネクタ 306">
          <a:extLst>
            <a:ext uri="{FF2B5EF4-FFF2-40B4-BE49-F238E27FC236}">
              <a16:creationId xmlns:a16="http://schemas.microsoft.com/office/drawing/2014/main" id="{A5CE1BAC-AFB3-488A-8B13-65D8A894990C}"/>
            </a:ext>
          </a:extLst>
        </xdr:cNvPr>
        <xdr:cNvCxnSpPr/>
      </xdr:nvCxnSpPr>
      <xdr:spPr>
        <a:xfrm>
          <a:off x="2479675" y="14371320"/>
          <a:ext cx="75565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6350</xdr:rowOff>
    </xdr:from>
    <xdr:to>
      <xdr:col>10</xdr:col>
      <xdr:colOff>165100</xdr:colOff>
      <xdr:row>83</xdr:row>
      <xdr:rowOff>107950</xdr:rowOff>
    </xdr:to>
    <xdr:sp macro="" textlink="">
      <xdr:nvSpPr>
        <xdr:cNvPr id="308" name="楕円 307">
          <a:extLst>
            <a:ext uri="{FF2B5EF4-FFF2-40B4-BE49-F238E27FC236}">
              <a16:creationId xmlns:a16="http://schemas.microsoft.com/office/drawing/2014/main" id="{30BF512D-39AF-4897-AFA3-92DB61B20886}"/>
            </a:ext>
          </a:extLst>
        </xdr:cNvPr>
        <xdr:cNvSpPr/>
      </xdr:nvSpPr>
      <xdr:spPr>
        <a:xfrm>
          <a:off x="1682750" y="1423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57150</xdr:rowOff>
    </xdr:from>
    <xdr:to>
      <xdr:col>15</xdr:col>
      <xdr:colOff>50800</xdr:colOff>
      <xdr:row>83</xdr:row>
      <xdr:rowOff>140970</xdr:rowOff>
    </xdr:to>
    <xdr:cxnSp macro="">
      <xdr:nvCxnSpPr>
        <xdr:cNvPr id="309" name="直線コネクタ 308">
          <a:extLst>
            <a:ext uri="{FF2B5EF4-FFF2-40B4-BE49-F238E27FC236}">
              <a16:creationId xmlns:a16="http://schemas.microsoft.com/office/drawing/2014/main" id="{A6AFACE3-3C8F-4B25-A864-5505362E9EE0}"/>
            </a:ext>
          </a:extLst>
        </xdr:cNvPr>
        <xdr:cNvCxnSpPr/>
      </xdr:nvCxnSpPr>
      <xdr:spPr>
        <a:xfrm>
          <a:off x="1733550" y="14287500"/>
          <a:ext cx="746125"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135889</xdr:rowOff>
    </xdr:from>
    <xdr:to>
      <xdr:col>6</xdr:col>
      <xdr:colOff>38100</xdr:colOff>
      <xdr:row>83</xdr:row>
      <xdr:rowOff>66039</xdr:rowOff>
    </xdr:to>
    <xdr:sp macro="" textlink="">
      <xdr:nvSpPr>
        <xdr:cNvPr id="310" name="楕円 309">
          <a:extLst>
            <a:ext uri="{FF2B5EF4-FFF2-40B4-BE49-F238E27FC236}">
              <a16:creationId xmlns:a16="http://schemas.microsoft.com/office/drawing/2014/main" id="{1F023C46-070E-45B9-B74E-5898E1D3145A}"/>
            </a:ext>
          </a:extLst>
        </xdr:cNvPr>
        <xdr:cNvSpPr/>
      </xdr:nvSpPr>
      <xdr:spPr>
        <a:xfrm>
          <a:off x="936625" y="14194789"/>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15239</xdr:rowOff>
    </xdr:from>
    <xdr:to>
      <xdr:col>10</xdr:col>
      <xdr:colOff>114300</xdr:colOff>
      <xdr:row>83</xdr:row>
      <xdr:rowOff>57150</xdr:rowOff>
    </xdr:to>
    <xdr:cxnSp macro="">
      <xdr:nvCxnSpPr>
        <xdr:cNvPr id="311" name="直線コネクタ 310">
          <a:extLst>
            <a:ext uri="{FF2B5EF4-FFF2-40B4-BE49-F238E27FC236}">
              <a16:creationId xmlns:a16="http://schemas.microsoft.com/office/drawing/2014/main" id="{AC491323-A8DC-4B70-BA33-DD7006AA8EF6}"/>
            </a:ext>
          </a:extLst>
        </xdr:cNvPr>
        <xdr:cNvCxnSpPr/>
      </xdr:nvCxnSpPr>
      <xdr:spPr>
        <a:xfrm>
          <a:off x="968375" y="14245589"/>
          <a:ext cx="765175"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65422</xdr:rowOff>
    </xdr:from>
    <xdr:ext cx="405111" cy="259045"/>
    <xdr:sp macro="" textlink="">
      <xdr:nvSpPr>
        <xdr:cNvPr id="312" name="n_1aveValue【公営住宅】&#10;有形固定資産減価償却率">
          <a:extLst>
            <a:ext uri="{FF2B5EF4-FFF2-40B4-BE49-F238E27FC236}">
              <a16:creationId xmlns:a16="http://schemas.microsoft.com/office/drawing/2014/main" id="{4DD4DECE-63DE-49F9-A59A-53154146E80E}"/>
            </a:ext>
          </a:extLst>
        </xdr:cNvPr>
        <xdr:cNvSpPr txBox="1"/>
      </xdr:nvSpPr>
      <xdr:spPr>
        <a:xfrm>
          <a:off x="3067694" y="1395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52088</xdr:rowOff>
    </xdr:from>
    <xdr:ext cx="405111" cy="259045"/>
    <xdr:sp macro="" textlink="">
      <xdr:nvSpPr>
        <xdr:cNvPr id="313" name="n_2aveValue【公営住宅】&#10;有形固定資産減価償却率">
          <a:extLst>
            <a:ext uri="{FF2B5EF4-FFF2-40B4-BE49-F238E27FC236}">
              <a16:creationId xmlns:a16="http://schemas.microsoft.com/office/drawing/2014/main" id="{1E31D285-29C9-4B87-B74E-6A2F84162C6B}"/>
            </a:ext>
          </a:extLst>
        </xdr:cNvPr>
        <xdr:cNvSpPr txBox="1"/>
      </xdr:nvSpPr>
      <xdr:spPr>
        <a:xfrm>
          <a:off x="230569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61613</xdr:rowOff>
    </xdr:from>
    <xdr:ext cx="405111" cy="259045"/>
    <xdr:sp macro="" textlink="">
      <xdr:nvSpPr>
        <xdr:cNvPr id="314" name="n_3aveValue【公営住宅】&#10;有形固定資産減価償却率">
          <a:extLst>
            <a:ext uri="{FF2B5EF4-FFF2-40B4-BE49-F238E27FC236}">
              <a16:creationId xmlns:a16="http://schemas.microsoft.com/office/drawing/2014/main" id="{0A6188B6-1D0A-42A8-8DEA-E0973E09491E}"/>
            </a:ext>
          </a:extLst>
        </xdr:cNvPr>
        <xdr:cNvSpPr txBox="1"/>
      </xdr:nvSpPr>
      <xdr:spPr>
        <a:xfrm>
          <a:off x="1559569" y="13777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76852</xdr:rowOff>
    </xdr:from>
    <xdr:ext cx="405111" cy="259045"/>
    <xdr:sp macro="" textlink="">
      <xdr:nvSpPr>
        <xdr:cNvPr id="315" name="n_4aveValue【公営住宅】&#10;有形固定資産減価償却率">
          <a:extLst>
            <a:ext uri="{FF2B5EF4-FFF2-40B4-BE49-F238E27FC236}">
              <a16:creationId xmlns:a16="http://schemas.microsoft.com/office/drawing/2014/main" id="{D67FC3CA-770C-4184-A2E4-806B1B56E51D}"/>
            </a:ext>
          </a:extLst>
        </xdr:cNvPr>
        <xdr:cNvSpPr txBox="1"/>
      </xdr:nvSpPr>
      <xdr:spPr>
        <a:xfrm>
          <a:off x="813444" y="1379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53357</xdr:rowOff>
    </xdr:from>
    <xdr:ext cx="405111" cy="259045"/>
    <xdr:sp macro="" textlink="">
      <xdr:nvSpPr>
        <xdr:cNvPr id="316" name="n_1mainValue【公営住宅】&#10;有形固定資産減価償却率">
          <a:extLst>
            <a:ext uri="{FF2B5EF4-FFF2-40B4-BE49-F238E27FC236}">
              <a16:creationId xmlns:a16="http://schemas.microsoft.com/office/drawing/2014/main" id="{4D76E669-A157-4766-87FC-470C8BEB750A}"/>
            </a:ext>
          </a:extLst>
        </xdr:cNvPr>
        <xdr:cNvSpPr txBox="1"/>
      </xdr:nvSpPr>
      <xdr:spPr>
        <a:xfrm>
          <a:off x="3067694" y="1445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11447</xdr:rowOff>
    </xdr:from>
    <xdr:ext cx="405111" cy="259045"/>
    <xdr:sp macro="" textlink="">
      <xdr:nvSpPr>
        <xdr:cNvPr id="317" name="n_2mainValue【公営住宅】&#10;有形固定資産減価償却率">
          <a:extLst>
            <a:ext uri="{FF2B5EF4-FFF2-40B4-BE49-F238E27FC236}">
              <a16:creationId xmlns:a16="http://schemas.microsoft.com/office/drawing/2014/main" id="{1EF0F8F3-A849-4610-9FA4-D5DDB9353511}"/>
            </a:ext>
          </a:extLst>
        </xdr:cNvPr>
        <xdr:cNvSpPr txBox="1"/>
      </xdr:nvSpPr>
      <xdr:spPr>
        <a:xfrm>
          <a:off x="2305694" y="1441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99077</xdr:rowOff>
    </xdr:from>
    <xdr:ext cx="405111" cy="259045"/>
    <xdr:sp macro="" textlink="">
      <xdr:nvSpPr>
        <xdr:cNvPr id="318" name="n_3mainValue【公営住宅】&#10;有形固定資産減価償却率">
          <a:extLst>
            <a:ext uri="{FF2B5EF4-FFF2-40B4-BE49-F238E27FC236}">
              <a16:creationId xmlns:a16="http://schemas.microsoft.com/office/drawing/2014/main" id="{3A753D34-6F54-4859-B41E-D77D63401D61}"/>
            </a:ext>
          </a:extLst>
        </xdr:cNvPr>
        <xdr:cNvSpPr txBox="1"/>
      </xdr:nvSpPr>
      <xdr:spPr>
        <a:xfrm>
          <a:off x="1559569" y="1432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57166</xdr:rowOff>
    </xdr:from>
    <xdr:ext cx="405111" cy="259045"/>
    <xdr:sp macro="" textlink="">
      <xdr:nvSpPr>
        <xdr:cNvPr id="319" name="n_4mainValue【公営住宅】&#10;有形固定資産減価償却率">
          <a:extLst>
            <a:ext uri="{FF2B5EF4-FFF2-40B4-BE49-F238E27FC236}">
              <a16:creationId xmlns:a16="http://schemas.microsoft.com/office/drawing/2014/main" id="{257CE085-9889-4D46-AA78-01F7D291FC95}"/>
            </a:ext>
          </a:extLst>
        </xdr:cNvPr>
        <xdr:cNvSpPr txBox="1"/>
      </xdr:nvSpPr>
      <xdr:spPr>
        <a:xfrm>
          <a:off x="8134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906CB574-72D0-4351-B283-C55A782B3A4B}"/>
            </a:ext>
          </a:extLst>
        </xdr:cNvPr>
        <xdr:cNvSpPr/>
      </xdr:nvSpPr>
      <xdr:spPr>
        <a:xfrm>
          <a:off x="5632450"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27342280-F561-450F-A5FF-EEC1CD0E6ECB}"/>
            </a:ext>
          </a:extLst>
        </xdr:cNvPr>
        <xdr:cNvSpPr/>
      </xdr:nvSpPr>
      <xdr:spPr>
        <a:xfrm>
          <a:off x="57308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7805105F-912D-4160-8512-9B520F020D09}"/>
            </a:ext>
          </a:extLst>
        </xdr:cNvPr>
        <xdr:cNvSpPr/>
      </xdr:nvSpPr>
      <xdr:spPr>
        <a:xfrm>
          <a:off x="57308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B0B063EC-78B6-4AB1-91D8-00B9F2E8A554}"/>
            </a:ext>
          </a:extLst>
        </xdr:cNvPr>
        <xdr:cNvSpPr/>
      </xdr:nvSpPr>
      <xdr:spPr>
        <a:xfrm>
          <a:off x="66040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A5C7B8C1-B2B2-4713-8C17-9119716E4AF0}"/>
            </a:ext>
          </a:extLst>
        </xdr:cNvPr>
        <xdr:cNvSpPr/>
      </xdr:nvSpPr>
      <xdr:spPr>
        <a:xfrm>
          <a:off x="66040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28691EFA-5E3B-4510-AD6D-4C435A824244}"/>
            </a:ext>
          </a:extLst>
        </xdr:cNvPr>
        <xdr:cNvSpPr/>
      </xdr:nvSpPr>
      <xdr:spPr>
        <a:xfrm>
          <a:off x="75755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D05B1C0D-DDDF-46B1-882C-3374E7319BE4}"/>
            </a:ext>
          </a:extLst>
        </xdr:cNvPr>
        <xdr:cNvSpPr/>
      </xdr:nvSpPr>
      <xdr:spPr>
        <a:xfrm>
          <a:off x="75755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820F540A-11AA-4F8D-9D93-3975054F0585}"/>
            </a:ext>
          </a:extLst>
        </xdr:cNvPr>
        <xdr:cNvSpPr/>
      </xdr:nvSpPr>
      <xdr:spPr>
        <a:xfrm>
          <a:off x="5632450"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8524D34B-090A-4B3C-88C6-BD3B8644F0DB}"/>
            </a:ext>
          </a:extLst>
        </xdr:cNvPr>
        <xdr:cNvSpPr txBox="1"/>
      </xdr:nvSpPr>
      <xdr:spPr>
        <a:xfrm>
          <a:off x="55943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76FADCF2-C14A-48A4-91B9-1ACCD1B2156E}"/>
            </a:ext>
          </a:extLst>
        </xdr:cNvPr>
        <xdr:cNvCxnSpPr/>
      </xdr:nvCxnSpPr>
      <xdr:spPr>
        <a:xfrm>
          <a:off x="5632450" y="1524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0" name="直線コネクタ 329">
          <a:extLst>
            <a:ext uri="{FF2B5EF4-FFF2-40B4-BE49-F238E27FC236}">
              <a16:creationId xmlns:a16="http://schemas.microsoft.com/office/drawing/2014/main" id="{3BD84838-F18F-44FB-A137-A28CC44BD3E2}"/>
            </a:ext>
          </a:extLst>
        </xdr:cNvPr>
        <xdr:cNvCxnSpPr/>
      </xdr:nvCxnSpPr>
      <xdr:spPr>
        <a:xfrm>
          <a:off x="5632450" y="146685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1" name="テキスト ボックス 330">
          <a:extLst>
            <a:ext uri="{FF2B5EF4-FFF2-40B4-BE49-F238E27FC236}">
              <a16:creationId xmlns:a16="http://schemas.microsoft.com/office/drawing/2014/main" id="{FE6EB6B9-ABD8-48B3-9144-2FAAE549AD4E}"/>
            </a:ext>
          </a:extLst>
        </xdr:cNvPr>
        <xdr:cNvSpPr txBox="1"/>
      </xdr:nvSpPr>
      <xdr:spPr>
        <a:xfrm>
          <a:off x="52224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ECA5C39F-289E-423C-8A68-93215D4EA0D6}"/>
            </a:ext>
          </a:extLst>
        </xdr:cNvPr>
        <xdr:cNvCxnSpPr/>
      </xdr:nvCxnSpPr>
      <xdr:spPr>
        <a:xfrm>
          <a:off x="5632450" y="1409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a:extLst>
            <a:ext uri="{FF2B5EF4-FFF2-40B4-BE49-F238E27FC236}">
              <a16:creationId xmlns:a16="http://schemas.microsoft.com/office/drawing/2014/main" id="{7FA776EE-6871-4CDC-A8F6-49272A04489B}"/>
            </a:ext>
          </a:extLst>
        </xdr:cNvPr>
        <xdr:cNvSpPr txBox="1"/>
      </xdr:nvSpPr>
      <xdr:spPr>
        <a:xfrm>
          <a:off x="52224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4" name="直線コネクタ 333">
          <a:extLst>
            <a:ext uri="{FF2B5EF4-FFF2-40B4-BE49-F238E27FC236}">
              <a16:creationId xmlns:a16="http://schemas.microsoft.com/office/drawing/2014/main" id="{D79443D3-4F9B-4A1E-87E4-296906F5A208}"/>
            </a:ext>
          </a:extLst>
        </xdr:cNvPr>
        <xdr:cNvCxnSpPr/>
      </xdr:nvCxnSpPr>
      <xdr:spPr>
        <a:xfrm>
          <a:off x="5632450" y="135255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5" name="テキスト ボックス 334">
          <a:extLst>
            <a:ext uri="{FF2B5EF4-FFF2-40B4-BE49-F238E27FC236}">
              <a16:creationId xmlns:a16="http://schemas.microsoft.com/office/drawing/2014/main" id="{EA508BD2-A1FC-49B9-B7C7-2ACD2DC5DD40}"/>
            </a:ext>
          </a:extLst>
        </xdr:cNvPr>
        <xdr:cNvSpPr txBox="1"/>
      </xdr:nvSpPr>
      <xdr:spPr>
        <a:xfrm>
          <a:off x="52224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6" name="直線コネクタ 335">
          <a:extLst>
            <a:ext uri="{FF2B5EF4-FFF2-40B4-BE49-F238E27FC236}">
              <a16:creationId xmlns:a16="http://schemas.microsoft.com/office/drawing/2014/main" id="{9D2E1D50-4D05-4908-A171-792B7C21E64C}"/>
            </a:ext>
          </a:extLst>
        </xdr:cNvPr>
        <xdr:cNvCxnSpPr/>
      </xdr:nvCxnSpPr>
      <xdr:spPr>
        <a:xfrm>
          <a:off x="5632450" y="1295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7" name="テキスト ボックス 336">
          <a:extLst>
            <a:ext uri="{FF2B5EF4-FFF2-40B4-BE49-F238E27FC236}">
              <a16:creationId xmlns:a16="http://schemas.microsoft.com/office/drawing/2014/main" id="{746778C3-6787-433E-89B4-3B28C13847A1}"/>
            </a:ext>
          </a:extLst>
        </xdr:cNvPr>
        <xdr:cNvSpPr txBox="1"/>
      </xdr:nvSpPr>
      <xdr:spPr>
        <a:xfrm>
          <a:off x="52224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8" name="【公営住宅】&#10;一人当たり面積グラフ枠">
          <a:extLst>
            <a:ext uri="{FF2B5EF4-FFF2-40B4-BE49-F238E27FC236}">
              <a16:creationId xmlns:a16="http://schemas.microsoft.com/office/drawing/2014/main" id="{13B4B1A6-1EE8-4368-A165-240019A31E9C}"/>
            </a:ext>
          </a:extLst>
        </xdr:cNvPr>
        <xdr:cNvSpPr/>
      </xdr:nvSpPr>
      <xdr:spPr>
        <a:xfrm>
          <a:off x="5632450"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18669</xdr:rowOff>
    </xdr:from>
    <xdr:to>
      <xdr:col>54</xdr:col>
      <xdr:colOff>189865</xdr:colOff>
      <xdr:row>85</xdr:row>
      <xdr:rowOff>83820</xdr:rowOff>
    </xdr:to>
    <xdr:cxnSp macro="">
      <xdr:nvCxnSpPr>
        <xdr:cNvPr id="339" name="直線コネクタ 338">
          <a:extLst>
            <a:ext uri="{FF2B5EF4-FFF2-40B4-BE49-F238E27FC236}">
              <a16:creationId xmlns:a16="http://schemas.microsoft.com/office/drawing/2014/main" id="{0BF4DBCD-0FD3-4868-B11D-A1E1E9DF3426}"/>
            </a:ext>
          </a:extLst>
        </xdr:cNvPr>
        <xdr:cNvCxnSpPr/>
      </xdr:nvCxnSpPr>
      <xdr:spPr>
        <a:xfrm flipV="1">
          <a:off x="8905240" y="13391769"/>
          <a:ext cx="0" cy="1265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87647</xdr:rowOff>
    </xdr:from>
    <xdr:ext cx="469744" cy="259045"/>
    <xdr:sp macro="" textlink="">
      <xdr:nvSpPr>
        <xdr:cNvPr id="340" name="【公営住宅】&#10;一人当たり面積最小値テキスト">
          <a:extLst>
            <a:ext uri="{FF2B5EF4-FFF2-40B4-BE49-F238E27FC236}">
              <a16:creationId xmlns:a16="http://schemas.microsoft.com/office/drawing/2014/main" id="{98DDF55E-D78D-4CD6-998F-1D13237CEADD}"/>
            </a:ext>
          </a:extLst>
        </xdr:cNvPr>
        <xdr:cNvSpPr txBox="1"/>
      </xdr:nvSpPr>
      <xdr:spPr>
        <a:xfrm>
          <a:off x="8943975" y="1466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83820</xdr:rowOff>
    </xdr:from>
    <xdr:to>
      <xdr:col>55</xdr:col>
      <xdr:colOff>88900</xdr:colOff>
      <xdr:row>85</xdr:row>
      <xdr:rowOff>83820</xdr:rowOff>
    </xdr:to>
    <xdr:cxnSp macro="">
      <xdr:nvCxnSpPr>
        <xdr:cNvPr id="341" name="直線コネクタ 340">
          <a:extLst>
            <a:ext uri="{FF2B5EF4-FFF2-40B4-BE49-F238E27FC236}">
              <a16:creationId xmlns:a16="http://schemas.microsoft.com/office/drawing/2014/main" id="{CD5E7CDA-4329-46A3-B3D8-56F28D2BEC5A}"/>
            </a:ext>
          </a:extLst>
        </xdr:cNvPr>
        <xdr:cNvCxnSpPr/>
      </xdr:nvCxnSpPr>
      <xdr:spPr>
        <a:xfrm>
          <a:off x="8845550" y="1465707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136796</xdr:rowOff>
    </xdr:from>
    <xdr:ext cx="469744" cy="259045"/>
    <xdr:sp macro="" textlink="">
      <xdr:nvSpPr>
        <xdr:cNvPr id="342" name="【公営住宅】&#10;一人当たり面積最大値テキスト">
          <a:extLst>
            <a:ext uri="{FF2B5EF4-FFF2-40B4-BE49-F238E27FC236}">
              <a16:creationId xmlns:a16="http://schemas.microsoft.com/office/drawing/2014/main" id="{2107C9E5-D922-4D2C-9F77-80E8BE70AF1E}"/>
            </a:ext>
          </a:extLst>
        </xdr:cNvPr>
        <xdr:cNvSpPr txBox="1"/>
      </xdr:nvSpPr>
      <xdr:spPr>
        <a:xfrm>
          <a:off x="8943975" y="13166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18669</xdr:rowOff>
    </xdr:from>
    <xdr:to>
      <xdr:col>55</xdr:col>
      <xdr:colOff>88900</xdr:colOff>
      <xdr:row>78</xdr:row>
      <xdr:rowOff>18669</xdr:rowOff>
    </xdr:to>
    <xdr:cxnSp macro="">
      <xdr:nvCxnSpPr>
        <xdr:cNvPr id="343" name="直線コネクタ 342">
          <a:extLst>
            <a:ext uri="{FF2B5EF4-FFF2-40B4-BE49-F238E27FC236}">
              <a16:creationId xmlns:a16="http://schemas.microsoft.com/office/drawing/2014/main" id="{B801992B-FB35-4372-90D4-6563260EEB62}"/>
            </a:ext>
          </a:extLst>
        </xdr:cNvPr>
        <xdr:cNvCxnSpPr/>
      </xdr:nvCxnSpPr>
      <xdr:spPr>
        <a:xfrm>
          <a:off x="8845550" y="1339176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39324</xdr:rowOff>
    </xdr:from>
    <xdr:ext cx="469744" cy="259045"/>
    <xdr:sp macro="" textlink="">
      <xdr:nvSpPr>
        <xdr:cNvPr id="344" name="【公営住宅】&#10;一人当たり面積平均値テキスト">
          <a:extLst>
            <a:ext uri="{FF2B5EF4-FFF2-40B4-BE49-F238E27FC236}">
              <a16:creationId xmlns:a16="http://schemas.microsoft.com/office/drawing/2014/main" id="{6ADD568C-8989-40DC-992C-6D3943E3F165}"/>
            </a:ext>
          </a:extLst>
        </xdr:cNvPr>
        <xdr:cNvSpPr txBox="1"/>
      </xdr:nvSpPr>
      <xdr:spPr>
        <a:xfrm>
          <a:off x="8943975" y="139267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16447</xdr:rowOff>
    </xdr:from>
    <xdr:to>
      <xdr:col>55</xdr:col>
      <xdr:colOff>50800</xdr:colOff>
      <xdr:row>82</xdr:row>
      <xdr:rowOff>118047</xdr:rowOff>
    </xdr:to>
    <xdr:sp macro="" textlink="">
      <xdr:nvSpPr>
        <xdr:cNvPr id="345" name="フローチャート: 判断 344">
          <a:extLst>
            <a:ext uri="{FF2B5EF4-FFF2-40B4-BE49-F238E27FC236}">
              <a16:creationId xmlns:a16="http://schemas.microsoft.com/office/drawing/2014/main" id="{902A68C2-A07C-417D-86C3-6C896A7290C6}"/>
            </a:ext>
          </a:extLst>
        </xdr:cNvPr>
        <xdr:cNvSpPr/>
      </xdr:nvSpPr>
      <xdr:spPr>
        <a:xfrm>
          <a:off x="8883650" y="14075347"/>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89027</xdr:rowOff>
    </xdr:from>
    <xdr:to>
      <xdr:col>50</xdr:col>
      <xdr:colOff>165100</xdr:colOff>
      <xdr:row>83</xdr:row>
      <xdr:rowOff>19177</xdr:rowOff>
    </xdr:to>
    <xdr:sp macro="" textlink="">
      <xdr:nvSpPr>
        <xdr:cNvPr id="346" name="フローチャート: 判断 345">
          <a:extLst>
            <a:ext uri="{FF2B5EF4-FFF2-40B4-BE49-F238E27FC236}">
              <a16:creationId xmlns:a16="http://schemas.microsoft.com/office/drawing/2014/main" id="{D9BA2FA1-6EA0-4AB5-8784-7C721520E8BA}"/>
            </a:ext>
          </a:extLst>
        </xdr:cNvPr>
        <xdr:cNvSpPr/>
      </xdr:nvSpPr>
      <xdr:spPr>
        <a:xfrm>
          <a:off x="8159750" y="1414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98171</xdr:rowOff>
    </xdr:from>
    <xdr:to>
      <xdr:col>46</xdr:col>
      <xdr:colOff>38100</xdr:colOff>
      <xdr:row>83</xdr:row>
      <xdr:rowOff>28321</xdr:rowOff>
    </xdr:to>
    <xdr:sp macro="" textlink="">
      <xdr:nvSpPr>
        <xdr:cNvPr id="347" name="フローチャート: 判断 346">
          <a:extLst>
            <a:ext uri="{FF2B5EF4-FFF2-40B4-BE49-F238E27FC236}">
              <a16:creationId xmlns:a16="http://schemas.microsoft.com/office/drawing/2014/main" id="{9AF57EED-A19D-4DA1-B8D2-671FF66FA098}"/>
            </a:ext>
          </a:extLst>
        </xdr:cNvPr>
        <xdr:cNvSpPr/>
      </xdr:nvSpPr>
      <xdr:spPr>
        <a:xfrm>
          <a:off x="7413625" y="14157071"/>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115888</xdr:rowOff>
    </xdr:from>
    <xdr:to>
      <xdr:col>41</xdr:col>
      <xdr:colOff>101600</xdr:colOff>
      <xdr:row>83</xdr:row>
      <xdr:rowOff>46038</xdr:rowOff>
    </xdr:to>
    <xdr:sp macro="" textlink="">
      <xdr:nvSpPr>
        <xdr:cNvPr id="348" name="フローチャート: 判断 347">
          <a:extLst>
            <a:ext uri="{FF2B5EF4-FFF2-40B4-BE49-F238E27FC236}">
              <a16:creationId xmlns:a16="http://schemas.microsoft.com/office/drawing/2014/main" id="{35D4A8F0-B02C-48B9-8FC5-816B1BEE40D2}"/>
            </a:ext>
          </a:extLst>
        </xdr:cNvPr>
        <xdr:cNvSpPr/>
      </xdr:nvSpPr>
      <xdr:spPr>
        <a:xfrm>
          <a:off x="6638925" y="1417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84455</xdr:rowOff>
    </xdr:from>
    <xdr:to>
      <xdr:col>36</xdr:col>
      <xdr:colOff>165100</xdr:colOff>
      <xdr:row>83</xdr:row>
      <xdr:rowOff>14605</xdr:rowOff>
    </xdr:to>
    <xdr:sp macro="" textlink="">
      <xdr:nvSpPr>
        <xdr:cNvPr id="349" name="フローチャート: 判断 348">
          <a:extLst>
            <a:ext uri="{FF2B5EF4-FFF2-40B4-BE49-F238E27FC236}">
              <a16:creationId xmlns:a16="http://schemas.microsoft.com/office/drawing/2014/main" id="{558906A0-66A6-439B-931A-09E066E1F2B1}"/>
            </a:ext>
          </a:extLst>
        </xdr:cNvPr>
        <xdr:cNvSpPr/>
      </xdr:nvSpPr>
      <xdr:spPr>
        <a:xfrm>
          <a:off x="58928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2FFBCD94-3E0E-4072-8ABF-08410685EC7A}"/>
            </a:ext>
          </a:extLst>
        </xdr:cNvPr>
        <xdr:cNvSpPr txBox="1"/>
      </xdr:nvSpPr>
      <xdr:spPr>
        <a:xfrm>
          <a:off x="87439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3E47FE89-7F30-4580-AEDA-A0FEEA0DFDA4}"/>
            </a:ext>
          </a:extLst>
        </xdr:cNvPr>
        <xdr:cNvSpPr txBox="1"/>
      </xdr:nvSpPr>
      <xdr:spPr>
        <a:xfrm>
          <a:off x="8048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106755F2-3843-4C42-9C1A-74A0A5A058F2}"/>
            </a:ext>
          </a:extLst>
        </xdr:cNvPr>
        <xdr:cNvSpPr txBox="1"/>
      </xdr:nvSpPr>
      <xdr:spPr>
        <a:xfrm>
          <a:off x="7283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BA024160-004A-4EAA-B3A3-0B49BDA0E43B}"/>
            </a:ext>
          </a:extLst>
        </xdr:cNvPr>
        <xdr:cNvSpPr txBox="1"/>
      </xdr:nvSpPr>
      <xdr:spPr>
        <a:xfrm>
          <a:off x="652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61AA30E7-96BE-40B0-AD25-FDB1A6617E22}"/>
            </a:ext>
          </a:extLst>
        </xdr:cNvPr>
        <xdr:cNvSpPr txBox="1"/>
      </xdr:nvSpPr>
      <xdr:spPr>
        <a:xfrm>
          <a:off x="5781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18162</xdr:rowOff>
    </xdr:from>
    <xdr:to>
      <xdr:col>55</xdr:col>
      <xdr:colOff>50800</xdr:colOff>
      <xdr:row>84</xdr:row>
      <xdr:rowOff>119762</xdr:rowOff>
    </xdr:to>
    <xdr:sp macro="" textlink="">
      <xdr:nvSpPr>
        <xdr:cNvPr id="355" name="楕円 354">
          <a:extLst>
            <a:ext uri="{FF2B5EF4-FFF2-40B4-BE49-F238E27FC236}">
              <a16:creationId xmlns:a16="http://schemas.microsoft.com/office/drawing/2014/main" id="{DAE1C5A7-A382-41FE-A795-9D869A690601}"/>
            </a:ext>
          </a:extLst>
        </xdr:cNvPr>
        <xdr:cNvSpPr/>
      </xdr:nvSpPr>
      <xdr:spPr>
        <a:xfrm>
          <a:off x="8883650" y="1441996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168039</xdr:rowOff>
    </xdr:from>
    <xdr:ext cx="469744" cy="259045"/>
    <xdr:sp macro="" textlink="">
      <xdr:nvSpPr>
        <xdr:cNvPr id="356" name="【公営住宅】&#10;一人当たり面積該当値テキスト">
          <a:extLst>
            <a:ext uri="{FF2B5EF4-FFF2-40B4-BE49-F238E27FC236}">
              <a16:creationId xmlns:a16="http://schemas.microsoft.com/office/drawing/2014/main" id="{C1437C50-5D26-4E46-9A6C-4A428F0B6D72}"/>
            </a:ext>
          </a:extLst>
        </xdr:cNvPr>
        <xdr:cNvSpPr txBox="1"/>
      </xdr:nvSpPr>
      <xdr:spPr>
        <a:xfrm>
          <a:off x="8943975" y="14398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19304</xdr:rowOff>
    </xdr:from>
    <xdr:to>
      <xdr:col>50</xdr:col>
      <xdr:colOff>165100</xdr:colOff>
      <xdr:row>84</xdr:row>
      <xdr:rowOff>120904</xdr:rowOff>
    </xdr:to>
    <xdr:sp macro="" textlink="">
      <xdr:nvSpPr>
        <xdr:cNvPr id="357" name="楕円 356">
          <a:extLst>
            <a:ext uri="{FF2B5EF4-FFF2-40B4-BE49-F238E27FC236}">
              <a16:creationId xmlns:a16="http://schemas.microsoft.com/office/drawing/2014/main" id="{82692155-EDDA-4118-A49A-910BF0D49C5C}"/>
            </a:ext>
          </a:extLst>
        </xdr:cNvPr>
        <xdr:cNvSpPr/>
      </xdr:nvSpPr>
      <xdr:spPr>
        <a:xfrm>
          <a:off x="8159750" y="1442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68962</xdr:rowOff>
    </xdr:from>
    <xdr:to>
      <xdr:col>55</xdr:col>
      <xdr:colOff>0</xdr:colOff>
      <xdr:row>84</xdr:row>
      <xdr:rowOff>70104</xdr:rowOff>
    </xdr:to>
    <xdr:cxnSp macro="">
      <xdr:nvCxnSpPr>
        <xdr:cNvPr id="358" name="直線コネクタ 357">
          <a:extLst>
            <a:ext uri="{FF2B5EF4-FFF2-40B4-BE49-F238E27FC236}">
              <a16:creationId xmlns:a16="http://schemas.microsoft.com/office/drawing/2014/main" id="{FB8081E6-B646-4BB2-AF90-5E8ABE99C3B9}"/>
            </a:ext>
          </a:extLst>
        </xdr:cNvPr>
        <xdr:cNvCxnSpPr/>
      </xdr:nvCxnSpPr>
      <xdr:spPr>
        <a:xfrm flipV="1">
          <a:off x="8210550" y="14470762"/>
          <a:ext cx="695325"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20447</xdr:rowOff>
    </xdr:from>
    <xdr:to>
      <xdr:col>46</xdr:col>
      <xdr:colOff>38100</xdr:colOff>
      <xdr:row>84</xdr:row>
      <xdr:rowOff>122047</xdr:rowOff>
    </xdr:to>
    <xdr:sp macro="" textlink="">
      <xdr:nvSpPr>
        <xdr:cNvPr id="359" name="楕円 358">
          <a:extLst>
            <a:ext uri="{FF2B5EF4-FFF2-40B4-BE49-F238E27FC236}">
              <a16:creationId xmlns:a16="http://schemas.microsoft.com/office/drawing/2014/main" id="{153B4D0A-F49A-42A7-9B73-F387F083BB95}"/>
            </a:ext>
          </a:extLst>
        </xdr:cNvPr>
        <xdr:cNvSpPr/>
      </xdr:nvSpPr>
      <xdr:spPr>
        <a:xfrm>
          <a:off x="7413625" y="14422247"/>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70104</xdr:rowOff>
    </xdr:from>
    <xdr:to>
      <xdr:col>50</xdr:col>
      <xdr:colOff>114300</xdr:colOff>
      <xdr:row>84</xdr:row>
      <xdr:rowOff>71247</xdr:rowOff>
    </xdr:to>
    <xdr:cxnSp macro="">
      <xdr:nvCxnSpPr>
        <xdr:cNvPr id="360" name="直線コネクタ 359">
          <a:extLst>
            <a:ext uri="{FF2B5EF4-FFF2-40B4-BE49-F238E27FC236}">
              <a16:creationId xmlns:a16="http://schemas.microsoft.com/office/drawing/2014/main" id="{4C64445F-4C69-488C-BF3F-4F7712F4799A}"/>
            </a:ext>
          </a:extLst>
        </xdr:cNvPr>
        <xdr:cNvCxnSpPr/>
      </xdr:nvCxnSpPr>
      <xdr:spPr>
        <a:xfrm flipV="1">
          <a:off x="7445375" y="14471904"/>
          <a:ext cx="765175"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21589</xdr:rowOff>
    </xdr:from>
    <xdr:to>
      <xdr:col>41</xdr:col>
      <xdr:colOff>101600</xdr:colOff>
      <xdr:row>84</xdr:row>
      <xdr:rowOff>123189</xdr:rowOff>
    </xdr:to>
    <xdr:sp macro="" textlink="">
      <xdr:nvSpPr>
        <xdr:cNvPr id="361" name="楕円 360">
          <a:extLst>
            <a:ext uri="{FF2B5EF4-FFF2-40B4-BE49-F238E27FC236}">
              <a16:creationId xmlns:a16="http://schemas.microsoft.com/office/drawing/2014/main" id="{9C13A648-0706-4B55-A0B2-BD14079866E2}"/>
            </a:ext>
          </a:extLst>
        </xdr:cNvPr>
        <xdr:cNvSpPr/>
      </xdr:nvSpPr>
      <xdr:spPr>
        <a:xfrm>
          <a:off x="6638925" y="1442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71247</xdr:rowOff>
    </xdr:from>
    <xdr:to>
      <xdr:col>45</xdr:col>
      <xdr:colOff>177800</xdr:colOff>
      <xdr:row>84</xdr:row>
      <xdr:rowOff>72389</xdr:rowOff>
    </xdr:to>
    <xdr:cxnSp macro="">
      <xdr:nvCxnSpPr>
        <xdr:cNvPr id="362" name="直線コネクタ 361">
          <a:extLst>
            <a:ext uri="{FF2B5EF4-FFF2-40B4-BE49-F238E27FC236}">
              <a16:creationId xmlns:a16="http://schemas.microsoft.com/office/drawing/2014/main" id="{C59734F3-03AA-4E23-9447-11607BD85F77}"/>
            </a:ext>
          </a:extLst>
        </xdr:cNvPr>
        <xdr:cNvCxnSpPr/>
      </xdr:nvCxnSpPr>
      <xdr:spPr>
        <a:xfrm flipV="1">
          <a:off x="6689725" y="14473047"/>
          <a:ext cx="75565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22161</xdr:rowOff>
    </xdr:from>
    <xdr:to>
      <xdr:col>36</xdr:col>
      <xdr:colOff>165100</xdr:colOff>
      <xdr:row>84</xdr:row>
      <xdr:rowOff>123761</xdr:rowOff>
    </xdr:to>
    <xdr:sp macro="" textlink="">
      <xdr:nvSpPr>
        <xdr:cNvPr id="363" name="楕円 362">
          <a:extLst>
            <a:ext uri="{FF2B5EF4-FFF2-40B4-BE49-F238E27FC236}">
              <a16:creationId xmlns:a16="http://schemas.microsoft.com/office/drawing/2014/main" id="{EAA5FB7B-E92E-4CA2-9355-73FB9D3953EA}"/>
            </a:ext>
          </a:extLst>
        </xdr:cNvPr>
        <xdr:cNvSpPr/>
      </xdr:nvSpPr>
      <xdr:spPr>
        <a:xfrm>
          <a:off x="5892800" y="14423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72389</xdr:rowOff>
    </xdr:from>
    <xdr:to>
      <xdr:col>41</xdr:col>
      <xdr:colOff>50800</xdr:colOff>
      <xdr:row>84</xdr:row>
      <xdr:rowOff>72961</xdr:rowOff>
    </xdr:to>
    <xdr:cxnSp macro="">
      <xdr:nvCxnSpPr>
        <xdr:cNvPr id="364" name="直線コネクタ 363">
          <a:extLst>
            <a:ext uri="{FF2B5EF4-FFF2-40B4-BE49-F238E27FC236}">
              <a16:creationId xmlns:a16="http://schemas.microsoft.com/office/drawing/2014/main" id="{9DD8B39D-AB57-430A-9841-6AC86A833662}"/>
            </a:ext>
          </a:extLst>
        </xdr:cNvPr>
        <xdr:cNvCxnSpPr/>
      </xdr:nvCxnSpPr>
      <xdr:spPr>
        <a:xfrm flipV="1">
          <a:off x="5943600" y="14474189"/>
          <a:ext cx="746125"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35704</xdr:rowOff>
    </xdr:from>
    <xdr:ext cx="469744" cy="259045"/>
    <xdr:sp macro="" textlink="">
      <xdr:nvSpPr>
        <xdr:cNvPr id="365" name="n_1aveValue【公営住宅】&#10;一人当たり面積">
          <a:extLst>
            <a:ext uri="{FF2B5EF4-FFF2-40B4-BE49-F238E27FC236}">
              <a16:creationId xmlns:a16="http://schemas.microsoft.com/office/drawing/2014/main" id="{7E6B9997-974E-4FE7-B6FC-EDBBF4B26355}"/>
            </a:ext>
          </a:extLst>
        </xdr:cNvPr>
        <xdr:cNvSpPr txBox="1"/>
      </xdr:nvSpPr>
      <xdr:spPr>
        <a:xfrm>
          <a:off x="7991552" y="13923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44848</xdr:rowOff>
    </xdr:from>
    <xdr:ext cx="469744" cy="259045"/>
    <xdr:sp macro="" textlink="">
      <xdr:nvSpPr>
        <xdr:cNvPr id="366" name="n_2aveValue【公営住宅】&#10;一人当たり面積">
          <a:extLst>
            <a:ext uri="{FF2B5EF4-FFF2-40B4-BE49-F238E27FC236}">
              <a16:creationId xmlns:a16="http://schemas.microsoft.com/office/drawing/2014/main" id="{2AE849D6-B754-4AA8-A84B-9748A4076012}"/>
            </a:ext>
          </a:extLst>
        </xdr:cNvPr>
        <xdr:cNvSpPr txBox="1"/>
      </xdr:nvSpPr>
      <xdr:spPr>
        <a:xfrm>
          <a:off x="7258127" y="13932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62565</xdr:rowOff>
    </xdr:from>
    <xdr:ext cx="469744" cy="259045"/>
    <xdr:sp macro="" textlink="">
      <xdr:nvSpPr>
        <xdr:cNvPr id="367" name="n_3aveValue【公営住宅】&#10;一人当たり面積">
          <a:extLst>
            <a:ext uri="{FF2B5EF4-FFF2-40B4-BE49-F238E27FC236}">
              <a16:creationId xmlns:a16="http://schemas.microsoft.com/office/drawing/2014/main" id="{01E147ED-0691-4791-AE6D-15409EE36E0A}"/>
            </a:ext>
          </a:extLst>
        </xdr:cNvPr>
        <xdr:cNvSpPr txBox="1"/>
      </xdr:nvSpPr>
      <xdr:spPr>
        <a:xfrm>
          <a:off x="6483427" y="13950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31132</xdr:rowOff>
    </xdr:from>
    <xdr:ext cx="469744" cy="259045"/>
    <xdr:sp macro="" textlink="">
      <xdr:nvSpPr>
        <xdr:cNvPr id="368" name="n_4aveValue【公営住宅】&#10;一人当たり面積">
          <a:extLst>
            <a:ext uri="{FF2B5EF4-FFF2-40B4-BE49-F238E27FC236}">
              <a16:creationId xmlns:a16="http://schemas.microsoft.com/office/drawing/2014/main" id="{5A9166B5-63CD-49F7-8D66-10AA019D9E7D}"/>
            </a:ext>
          </a:extLst>
        </xdr:cNvPr>
        <xdr:cNvSpPr txBox="1"/>
      </xdr:nvSpPr>
      <xdr:spPr>
        <a:xfrm>
          <a:off x="5737302" y="1391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112031</xdr:rowOff>
    </xdr:from>
    <xdr:ext cx="469744" cy="259045"/>
    <xdr:sp macro="" textlink="">
      <xdr:nvSpPr>
        <xdr:cNvPr id="369" name="n_1mainValue【公営住宅】&#10;一人当たり面積">
          <a:extLst>
            <a:ext uri="{FF2B5EF4-FFF2-40B4-BE49-F238E27FC236}">
              <a16:creationId xmlns:a16="http://schemas.microsoft.com/office/drawing/2014/main" id="{9B5AE26B-5847-4252-98B2-DDE47FAFCECF}"/>
            </a:ext>
          </a:extLst>
        </xdr:cNvPr>
        <xdr:cNvSpPr txBox="1"/>
      </xdr:nvSpPr>
      <xdr:spPr>
        <a:xfrm>
          <a:off x="7991552" y="1451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113174</xdr:rowOff>
    </xdr:from>
    <xdr:ext cx="469744" cy="259045"/>
    <xdr:sp macro="" textlink="">
      <xdr:nvSpPr>
        <xdr:cNvPr id="370" name="n_2mainValue【公営住宅】&#10;一人当たり面積">
          <a:extLst>
            <a:ext uri="{FF2B5EF4-FFF2-40B4-BE49-F238E27FC236}">
              <a16:creationId xmlns:a16="http://schemas.microsoft.com/office/drawing/2014/main" id="{F83BEE0A-FB64-4A5E-A441-7A932FBE4935}"/>
            </a:ext>
          </a:extLst>
        </xdr:cNvPr>
        <xdr:cNvSpPr txBox="1"/>
      </xdr:nvSpPr>
      <xdr:spPr>
        <a:xfrm>
          <a:off x="7258127" y="14514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114316</xdr:rowOff>
    </xdr:from>
    <xdr:ext cx="469744" cy="259045"/>
    <xdr:sp macro="" textlink="">
      <xdr:nvSpPr>
        <xdr:cNvPr id="371" name="n_3mainValue【公営住宅】&#10;一人当たり面積">
          <a:extLst>
            <a:ext uri="{FF2B5EF4-FFF2-40B4-BE49-F238E27FC236}">
              <a16:creationId xmlns:a16="http://schemas.microsoft.com/office/drawing/2014/main" id="{85F6DE62-D064-4B45-8820-9DA8624AFE41}"/>
            </a:ext>
          </a:extLst>
        </xdr:cNvPr>
        <xdr:cNvSpPr txBox="1"/>
      </xdr:nvSpPr>
      <xdr:spPr>
        <a:xfrm>
          <a:off x="6483427" y="14516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114888</xdr:rowOff>
    </xdr:from>
    <xdr:ext cx="469744" cy="259045"/>
    <xdr:sp macro="" textlink="">
      <xdr:nvSpPr>
        <xdr:cNvPr id="372" name="n_4mainValue【公営住宅】&#10;一人当たり面積">
          <a:extLst>
            <a:ext uri="{FF2B5EF4-FFF2-40B4-BE49-F238E27FC236}">
              <a16:creationId xmlns:a16="http://schemas.microsoft.com/office/drawing/2014/main" id="{5C35273F-AF6D-407A-A0DF-9D40DB3DC0AA}"/>
            </a:ext>
          </a:extLst>
        </xdr:cNvPr>
        <xdr:cNvSpPr txBox="1"/>
      </xdr:nvSpPr>
      <xdr:spPr>
        <a:xfrm>
          <a:off x="5737302" y="14516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3" name="正方形/長方形 372">
          <a:extLst>
            <a:ext uri="{FF2B5EF4-FFF2-40B4-BE49-F238E27FC236}">
              <a16:creationId xmlns:a16="http://schemas.microsoft.com/office/drawing/2014/main" id="{64150592-5B9B-43D5-961B-7C9F8149EFDB}"/>
            </a:ext>
          </a:extLst>
        </xdr:cNvPr>
        <xdr:cNvSpPr/>
      </xdr:nvSpPr>
      <xdr:spPr>
        <a:xfrm>
          <a:off x="6477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4" name="正方形/長方形 373">
          <a:extLst>
            <a:ext uri="{FF2B5EF4-FFF2-40B4-BE49-F238E27FC236}">
              <a16:creationId xmlns:a16="http://schemas.microsoft.com/office/drawing/2014/main" id="{CCB94CF5-DD9C-4ED4-BD71-77E7EAB4A9CE}"/>
            </a:ext>
          </a:extLst>
        </xdr:cNvPr>
        <xdr:cNvSpPr/>
      </xdr:nvSpPr>
      <xdr:spPr>
        <a:xfrm>
          <a:off x="7747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5" name="正方形/長方形 374">
          <a:extLst>
            <a:ext uri="{FF2B5EF4-FFF2-40B4-BE49-F238E27FC236}">
              <a16:creationId xmlns:a16="http://schemas.microsoft.com/office/drawing/2014/main" id="{79F0AA04-B23B-417C-87D1-7160B72D8B9A}"/>
            </a:ext>
          </a:extLst>
        </xdr:cNvPr>
        <xdr:cNvSpPr/>
      </xdr:nvSpPr>
      <xdr:spPr>
        <a:xfrm>
          <a:off x="7747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6" name="正方形/長方形 375">
          <a:extLst>
            <a:ext uri="{FF2B5EF4-FFF2-40B4-BE49-F238E27FC236}">
              <a16:creationId xmlns:a16="http://schemas.microsoft.com/office/drawing/2014/main" id="{97574D6F-AA12-4530-9C4D-C0B2E100CA75}"/>
            </a:ext>
          </a:extLst>
        </xdr:cNvPr>
        <xdr:cNvSpPr/>
      </xdr:nvSpPr>
      <xdr:spPr>
        <a:xfrm>
          <a:off x="16192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7" name="正方形/長方形 376">
          <a:extLst>
            <a:ext uri="{FF2B5EF4-FFF2-40B4-BE49-F238E27FC236}">
              <a16:creationId xmlns:a16="http://schemas.microsoft.com/office/drawing/2014/main" id="{C6387142-8DFE-4F94-B545-EABA6CAA5404}"/>
            </a:ext>
          </a:extLst>
        </xdr:cNvPr>
        <xdr:cNvSpPr/>
      </xdr:nvSpPr>
      <xdr:spPr>
        <a:xfrm>
          <a:off x="16192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8" name="正方形/長方形 377">
          <a:extLst>
            <a:ext uri="{FF2B5EF4-FFF2-40B4-BE49-F238E27FC236}">
              <a16:creationId xmlns:a16="http://schemas.microsoft.com/office/drawing/2014/main" id="{AC2CFD3B-77FE-4A9B-8317-2A9D7D93FCF9}"/>
            </a:ext>
          </a:extLst>
        </xdr:cNvPr>
        <xdr:cNvSpPr/>
      </xdr:nvSpPr>
      <xdr:spPr>
        <a:xfrm>
          <a:off x="2590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9" name="正方形/長方形 378">
          <a:extLst>
            <a:ext uri="{FF2B5EF4-FFF2-40B4-BE49-F238E27FC236}">
              <a16:creationId xmlns:a16="http://schemas.microsoft.com/office/drawing/2014/main" id="{CB128CCD-3816-4ED7-B348-BF673AA31709}"/>
            </a:ext>
          </a:extLst>
        </xdr:cNvPr>
        <xdr:cNvSpPr/>
      </xdr:nvSpPr>
      <xdr:spPr>
        <a:xfrm>
          <a:off x="2590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0" name="正方形/長方形 379">
          <a:extLst>
            <a:ext uri="{FF2B5EF4-FFF2-40B4-BE49-F238E27FC236}">
              <a16:creationId xmlns:a16="http://schemas.microsoft.com/office/drawing/2014/main" id="{77404265-6400-4BB3-A951-E6AD8E6F3BF2}"/>
            </a:ext>
          </a:extLst>
        </xdr:cNvPr>
        <xdr:cNvSpPr/>
      </xdr:nvSpPr>
      <xdr:spPr>
        <a:xfrm>
          <a:off x="647700" y="16764000"/>
          <a:ext cx="40386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1" name="正方形/長方形 380">
          <a:extLst>
            <a:ext uri="{FF2B5EF4-FFF2-40B4-BE49-F238E27FC236}">
              <a16:creationId xmlns:a16="http://schemas.microsoft.com/office/drawing/2014/main" id="{64AA0C47-B865-42EB-AF32-49AB5116AAB9}"/>
            </a:ext>
          </a:extLst>
        </xdr:cNvPr>
        <xdr:cNvSpPr/>
      </xdr:nvSpPr>
      <xdr:spPr>
        <a:xfrm>
          <a:off x="5632450"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2" name="正方形/長方形 381">
          <a:extLst>
            <a:ext uri="{FF2B5EF4-FFF2-40B4-BE49-F238E27FC236}">
              <a16:creationId xmlns:a16="http://schemas.microsoft.com/office/drawing/2014/main" id="{DED1BB4F-B8AE-4437-B10B-ACE470B4F9C9}"/>
            </a:ext>
          </a:extLst>
        </xdr:cNvPr>
        <xdr:cNvSpPr/>
      </xdr:nvSpPr>
      <xdr:spPr>
        <a:xfrm>
          <a:off x="57308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3" name="正方形/長方形 382">
          <a:extLst>
            <a:ext uri="{FF2B5EF4-FFF2-40B4-BE49-F238E27FC236}">
              <a16:creationId xmlns:a16="http://schemas.microsoft.com/office/drawing/2014/main" id="{848629FD-9960-4EC7-AC93-C61B1CACB0CF}"/>
            </a:ext>
          </a:extLst>
        </xdr:cNvPr>
        <xdr:cNvSpPr/>
      </xdr:nvSpPr>
      <xdr:spPr>
        <a:xfrm>
          <a:off x="57308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4" name="正方形/長方形 383">
          <a:extLst>
            <a:ext uri="{FF2B5EF4-FFF2-40B4-BE49-F238E27FC236}">
              <a16:creationId xmlns:a16="http://schemas.microsoft.com/office/drawing/2014/main" id="{27A5FA09-8B20-4F98-85AF-C30C1A35C421}"/>
            </a:ext>
          </a:extLst>
        </xdr:cNvPr>
        <xdr:cNvSpPr/>
      </xdr:nvSpPr>
      <xdr:spPr>
        <a:xfrm>
          <a:off x="66040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5" name="正方形/長方形 384">
          <a:extLst>
            <a:ext uri="{FF2B5EF4-FFF2-40B4-BE49-F238E27FC236}">
              <a16:creationId xmlns:a16="http://schemas.microsoft.com/office/drawing/2014/main" id="{72C16D44-A31D-46E8-80EE-EBFB9E9274A3}"/>
            </a:ext>
          </a:extLst>
        </xdr:cNvPr>
        <xdr:cNvSpPr/>
      </xdr:nvSpPr>
      <xdr:spPr>
        <a:xfrm>
          <a:off x="66040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6" name="正方形/長方形 385">
          <a:extLst>
            <a:ext uri="{FF2B5EF4-FFF2-40B4-BE49-F238E27FC236}">
              <a16:creationId xmlns:a16="http://schemas.microsoft.com/office/drawing/2014/main" id="{7347BB68-0711-48F9-8E61-30FCF4CC73B7}"/>
            </a:ext>
          </a:extLst>
        </xdr:cNvPr>
        <xdr:cNvSpPr/>
      </xdr:nvSpPr>
      <xdr:spPr>
        <a:xfrm>
          <a:off x="75755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7" name="正方形/長方形 386">
          <a:extLst>
            <a:ext uri="{FF2B5EF4-FFF2-40B4-BE49-F238E27FC236}">
              <a16:creationId xmlns:a16="http://schemas.microsoft.com/office/drawing/2014/main" id="{41A6B37B-5AF8-4134-8C13-CFE71317EE08}"/>
            </a:ext>
          </a:extLst>
        </xdr:cNvPr>
        <xdr:cNvSpPr/>
      </xdr:nvSpPr>
      <xdr:spPr>
        <a:xfrm>
          <a:off x="75755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8" name="正方形/長方形 387">
          <a:extLst>
            <a:ext uri="{FF2B5EF4-FFF2-40B4-BE49-F238E27FC236}">
              <a16:creationId xmlns:a16="http://schemas.microsoft.com/office/drawing/2014/main" id="{7C70E4BA-6578-405C-83FE-3E6AD3F7AC78}"/>
            </a:ext>
          </a:extLst>
        </xdr:cNvPr>
        <xdr:cNvSpPr/>
      </xdr:nvSpPr>
      <xdr:spPr>
        <a:xfrm>
          <a:off x="5632450" y="16764000"/>
          <a:ext cx="40100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9" name="正方形/長方形 388">
          <a:extLst>
            <a:ext uri="{FF2B5EF4-FFF2-40B4-BE49-F238E27FC236}">
              <a16:creationId xmlns:a16="http://schemas.microsoft.com/office/drawing/2014/main" id="{B30FC656-A3B3-4618-8E06-52FFB117F765}"/>
            </a:ext>
          </a:extLst>
        </xdr:cNvPr>
        <xdr:cNvSpPr/>
      </xdr:nvSpPr>
      <xdr:spPr>
        <a:xfrm>
          <a:off x="10588625"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0" name="正方形/長方形 389">
          <a:extLst>
            <a:ext uri="{FF2B5EF4-FFF2-40B4-BE49-F238E27FC236}">
              <a16:creationId xmlns:a16="http://schemas.microsoft.com/office/drawing/2014/main" id="{E96AFCFA-74CD-4690-B8EC-C3F7210AFB0A}"/>
            </a:ext>
          </a:extLst>
        </xdr:cNvPr>
        <xdr:cNvSpPr/>
      </xdr:nvSpPr>
      <xdr:spPr>
        <a:xfrm>
          <a:off x="106870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1" name="正方形/長方形 390">
          <a:extLst>
            <a:ext uri="{FF2B5EF4-FFF2-40B4-BE49-F238E27FC236}">
              <a16:creationId xmlns:a16="http://schemas.microsoft.com/office/drawing/2014/main" id="{ABA442C3-85DD-40D8-953E-A7AB04D739FD}"/>
            </a:ext>
          </a:extLst>
        </xdr:cNvPr>
        <xdr:cNvSpPr/>
      </xdr:nvSpPr>
      <xdr:spPr>
        <a:xfrm>
          <a:off x="106870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2" name="正方形/長方形 391">
          <a:extLst>
            <a:ext uri="{FF2B5EF4-FFF2-40B4-BE49-F238E27FC236}">
              <a16:creationId xmlns:a16="http://schemas.microsoft.com/office/drawing/2014/main" id="{6CDE758F-7B61-4B80-9CAF-6DCE6D4A2E12}"/>
            </a:ext>
          </a:extLst>
        </xdr:cNvPr>
        <xdr:cNvSpPr/>
      </xdr:nvSpPr>
      <xdr:spPr>
        <a:xfrm>
          <a:off x="115601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3" name="正方形/長方形 392">
          <a:extLst>
            <a:ext uri="{FF2B5EF4-FFF2-40B4-BE49-F238E27FC236}">
              <a16:creationId xmlns:a16="http://schemas.microsoft.com/office/drawing/2014/main" id="{F90650FA-6A11-474F-81B9-EA2BE1C00F09}"/>
            </a:ext>
          </a:extLst>
        </xdr:cNvPr>
        <xdr:cNvSpPr/>
      </xdr:nvSpPr>
      <xdr:spPr>
        <a:xfrm>
          <a:off x="115601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4" name="正方形/長方形 393">
          <a:extLst>
            <a:ext uri="{FF2B5EF4-FFF2-40B4-BE49-F238E27FC236}">
              <a16:creationId xmlns:a16="http://schemas.microsoft.com/office/drawing/2014/main" id="{55EF2DD5-6838-4C5D-9C74-6D9AAE25A0E6}"/>
            </a:ext>
          </a:extLst>
        </xdr:cNvPr>
        <xdr:cNvSpPr/>
      </xdr:nvSpPr>
      <xdr:spPr>
        <a:xfrm>
          <a:off x="1253172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5" name="正方形/長方形 394">
          <a:extLst>
            <a:ext uri="{FF2B5EF4-FFF2-40B4-BE49-F238E27FC236}">
              <a16:creationId xmlns:a16="http://schemas.microsoft.com/office/drawing/2014/main" id="{C23085EF-E09B-420C-92E2-2DEDCB4116A1}"/>
            </a:ext>
          </a:extLst>
        </xdr:cNvPr>
        <xdr:cNvSpPr/>
      </xdr:nvSpPr>
      <xdr:spPr>
        <a:xfrm>
          <a:off x="1253172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6" name="正方形/長方形 395">
          <a:extLst>
            <a:ext uri="{FF2B5EF4-FFF2-40B4-BE49-F238E27FC236}">
              <a16:creationId xmlns:a16="http://schemas.microsoft.com/office/drawing/2014/main" id="{9ADAB435-616F-4CA4-9802-10B91313A3F2}"/>
            </a:ext>
          </a:extLst>
        </xdr:cNvPr>
        <xdr:cNvSpPr/>
      </xdr:nvSpPr>
      <xdr:spPr>
        <a:xfrm>
          <a:off x="10588625"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7" name="テキスト ボックス 396">
          <a:extLst>
            <a:ext uri="{FF2B5EF4-FFF2-40B4-BE49-F238E27FC236}">
              <a16:creationId xmlns:a16="http://schemas.microsoft.com/office/drawing/2014/main" id="{BA2C584F-158A-4B31-A93F-976954EE63BB}"/>
            </a:ext>
          </a:extLst>
        </xdr:cNvPr>
        <xdr:cNvSpPr txBox="1"/>
      </xdr:nvSpPr>
      <xdr:spPr>
        <a:xfrm>
          <a:off x="1055052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8" name="直線コネクタ 397">
          <a:extLst>
            <a:ext uri="{FF2B5EF4-FFF2-40B4-BE49-F238E27FC236}">
              <a16:creationId xmlns:a16="http://schemas.microsoft.com/office/drawing/2014/main" id="{2F2231B2-3537-475F-8984-5761FD71E916}"/>
            </a:ext>
          </a:extLst>
        </xdr:cNvPr>
        <xdr:cNvCxnSpPr/>
      </xdr:nvCxnSpPr>
      <xdr:spPr>
        <a:xfrm>
          <a:off x="10588625" y="762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9" name="テキスト ボックス 398">
          <a:extLst>
            <a:ext uri="{FF2B5EF4-FFF2-40B4-BE49-F238E27FC236}">
              <a16:creationId xmlns:a16="http://schemas.microsoft.com/office/drawing/2014/main" id="{E3A8699A-4B38-4F7B-A7B4-06845C3EC802}"/>
            </a:ext>
          </a:extLst>
        </xdr:cNvPr>
        <xdr:cNvSpPr txBox="1"/>
      </xdr:nvSpPr>
      <xdr:spPr>
        <a:xfrm>
          <a:off x="10197646"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0" name="直線コネクタ 399">
          <a:extLst>
            <a:ext uri="{FF2B5EF4-FFF2-40B4-BE49-F238E27FC236}">
              <a16:creationId xmlns:a16="http://schemas.microsoft.com/office/drawing/2014/main" id="{FC5683F0-BD2C-41A3-A806-D8616B7BFF04}"/>
            </a:ext>
          </a:extLst>
        </xdr:cNvPr>
        <xdr:cNvCxnSpPr/>
      </xdr:nvCxnSpPr>
      <xdr:spPr>
        <a:xfrm>
          <a:off x="10588625" y="7239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1" name="テキスト ボックス 400">
          <a:extLst>
            <a:ext uri="{FF2B5EF4-FFF2-40B4-BE49-F238E27FC236}">
              <a16:creationId xmlns:a16="http://schemas.microsoft.com/office/drawing/2014/main" id="{68135DD2-8B64-4AD2-BD24-86644E1F3347}"/>
            </a:ext>
          </a:extLst>
        </xdr:cNvPr>
        <xdr:cNvSpPr txBox="1"/>
      </xdr:nvSpPr>
      <xdr:spPr>
        <a:xfrm>
          <a:off x="10197646"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2" name="直線コネクタ 401">
          <a:extLst>
            <a:ext uri="{FF2B5EF4-FFF2-40B4-BE49-F238E27FC236}">
              <a16:creationId xmlns:a16="http://schemas.microsoft.com/office/drawing/2014/main" id="{A4627364-69B6-43B5-8FFF-3D1962D0BD0F}"/>
            </a:ext>
          </a:extLst>
        </xdr:cNvPr>
        <xdr:cNvCxnSpPr/>
      </xdr:nvCxnSpPr>
      <xdr:spPr>
        <a:xfrm>
          <a:off x="10588625" y="6858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3" name="テキスト ボックス 402">
          <a:extLst>
            <a:ext uri="{FF2B5EF4-FFF2-40B4-BE49-F238E27FC236}">
              <a16:creationId xmlns:a16="http://schemas.microsoft.com/office/drawing/2014/main" id="{CFB4FE80-6742-46EF-8FEF-4DD4AD619E14}"/>
            </a:ext>
          </a:extLst>
        </xdr:cNvPr>
        <xdr:cNvSpPr txBox="1"/>
      </xdr:nvSpPr>
      <xdr:spPr>
        <a:xfrm>
          <a:off x="10242716"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4" name="直線コネクタ 403">
          <a:extLst>
            <a:ext uri="{FF2B5EF4-FFF2-40B4-BE49-F238E27FC236}">
              <a16:creationId xmlns:a16="http://schemas.microsoft.com/office/drawing/2014/main" id="{DD3F4680-097B-421A-9CD3-0E8CA40E6237}"/>
            </a:ext>
          </a:extLst>
        </xdr:cNvPr>
        <xdr:cNvCxnSpPr/>
      </xdr:nvCxnSpPr>
      <xdr:spPr>
        <a:xfrm>
          <a:off x="10588625" y="6477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5" name="テキスト ボックス 404">
          <a:extLst>
            <a:ext uri="{FF2B5EF4-FFF2-40B4-BE49-F238E27FC236}">
              <a16:creationId xmlns:a16="http://schemas.microsoft.com/office/drawing/2014/main" id="{43D75FB9-38B7-49E2-9AF5-EA567357ADFF}"/>
            </a:ext>
          </a:extLst>
        </xdr:cNvPr>
        <xdr:cNvSpPr txBox="1"/>
      </xdr:nvSpPr>
      <xdr:spPr>
        <a:xfrm>
          <a:off x="10242716"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6" name="直線コネクタ 405">
          <a:extLst>
            <a:ext uri="{FF2B5EF4-FFF2-40B4-BE49-F238E27FC236}">
              <a16:creationId xmlns:a16="http://schemas.microsoft.com/office/drawing/2014/main" id="{F7503ACC-E9AA-4535-8882-FEE695E70D4B}"/>
            </a:ext>
          </a:extLst>
        </xdr:cNvPr>
        <xdr:cNvCxnSpPr/>
      </xdr:nvCxnSpPr>
      <xdr:spPr>
        <a:xfrm>
          <a:off x="10588625" y="6096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7" name="テキスト ボックス 406">
          <a:extLst>
            <a:ext uri="{FF2B5EF4-FFF2-40B4-BE49-F238E27FC236}">
              <a16:creationId xmlns:a16="http://schemas.microsoft.com/office/drawing/2014/main" id="{3527338D-32F2-46B1-B8E4-11D8D9DDD1E9}"/>
            </a:ext>
          </a:extLst>
        </xdr:cNvPr>
        <xdr:cNvSpPr txBox="1"/>
      </xdr:nvSpPr>
      <xdr:spPr>
        <a:xfrm>
          <a:off x="10242716"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8" name="直線コネクタ 407">
          <a:extLst>
            <a:ext uri="{FF2B5EF4-FFF2-40B4-BE49-F238E27FC236}">
              <a16:creationId xmlns:a16="http://schemas.microsoft.com/office/drawing/2014/main" id="{4C02F9B0-151E-47B0-8204-C150A5A85724}"/>
            </a:ext>
          </a:extLst>
        </xdr:cNvPr>
        <xdr:cNvCxnSpPr/>
      </xdr:nvCxnSpPr>
      <xdr:spPr>
        <a:xfrm>
          <a:off x="10588625" y="5715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09" name="テキスト ボックス 408">
          <a:extLst>
            <a:ext uri="{FF2B5EF4-FFF2-40B4-BE49-F238E27FC236}">
              <a16:creationId xmlns:a16="http://schemas.microsoft.com/office/drawing/2014/main" id="{685DB44F-ED1A-454B-B500-076A0D63FE03}"/>
            </a:ext>
          </a:extLst>
        </xdr:cNvPr>
        <xdr:cNvSpPr txBox="1"/>
      </xdr:nvSpPr>
      <xdr:spPr>
        <a:xfrm>
          <a:off x="10242716"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0" name="直線コネクタ 409">
          <a:extLst>
            <a:ext uri="{FF2B5EF4-FFF2-40B4-BE49-F238E27FC236}">
              <a16:creationId xmlns:a16="http://schemas.microsoft.com/office/drawing/2014/main" id="{8A8986F9-8B9F-4A6F-B5A5-060DA51B13C3}"/>
            </a:ext>
          </a:extLst>
        </xdr:cNvPr>
        <xdr:cNvCxnSpPr/>
      </xdr:nvCxnSpPr>
      <xdr:spPr>
        <a:xfrm>
          <a:off x="10588625" y="533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1" name="テキスト ボックス 410">
          <a:extLst>
            <a:ext uri="{FF2B5EF4-FFF2-40B4-BE49-F238E27FC236}">
              <a16:creationId xmlns:a16="http://schemas.microsoft.com/office/drawing/2014/main" id="{DC20278C-362B-4B47-96F4-B58C45DC7F21}"/>
            </a:ext>
          </a:extLst>
        </xdr:cNvPr>
        <xdr:cNvSpPr txBox="1"/>
      </xdr:nvSpPr>
      <xdr:spPr>
        <a:xfrm>
          <a:off x="10306836"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2" name="【認定こども園・幼稚園・保育所】&#10;有形固定資産減価償却率グラフ枠">
          <a:extLst>
            <a:ext uri="{FF2B5EF4-FFF2-40B4-BE49-F238E27FC236}">
              <a16:creationId xmlns:a16="http://schemas.microsoft.com/office/drawing/2014/main" id="{66DD4B18-0FBC-47B8-85A1-CFDDEC52A5B0}"/>
            </a:ext>
          </a:extLst>
        </xdr:cNvPr>
        <xdr:cNvSpPr/>
      </xdr:nvSpPr>
      <xdr:spPr>
        <a:xfrm>
          <a:off x="10588625"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106680</xdr:rowOff>
    </xdr:from>
    <xdr:to>
      <xdr:col>85</xdr:col>
      <xdr:colOff>126364</xdr:colOff>
      <xdr:row>42</xdr:row>
      <xdr:rowOff>38100</xdr:rowOff>
    </xdr:to>
    <xdr:cxnSp macro="">
      <xdr:nvCxnSpPr>
        <xdr:cNvPr id="413" name="直線コネクタ 412">
          <a:extLst>
            <a:ext uri="{FF2B5EF4-FFF2-40B4-BE49-F238E27FC236}">
              <a16:creationId xmlns:a16="http://schemas.microsoft.com/office/drawing/2014/main" id="{E121E461-3DBE-444E-A483-A5175AF9D7EC}"/>
            </a:ext>
          </a:extLst>
        </xdr:cNvPr>
        <xdr:cNvCxnSpPr/>
      </xdr:nvCxnSpPr>
      <xdr:spPr>
        <a:xfrm flipV="1">
          <a:off x="13889989" y="593598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4" name="【認定こども園・幼稚園・保育所】&#10;有形固定資産減価償却率最小値テキスト">
          <a:extLst>
            <a:ext uri="{FF2B5EF4-FFF2-40B4-BE49-F238E27FC236}">
              <a16:creationId xmlns:a16="http://schemas.microsoft.com/office/drawing/2014/main" id="{D9461E3B-5EAB-4AC1-8E77-85DCAB2B19C5}"/>
            </a:ext>
          </a:extLst>
        </xdr:cNvPr>
        <xdr:cNvSpPr txBox="1"/>
      </xdr:nvSpPr>
      <xdr:spPr>
        <a:xfrm>
          <a:off x="13928725"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15" name="直線コネクタ 414">
          <a:extLst>
            <a:ext uri="{FF2B5EF4-FFF2-40B4-BE49-F238E27FC236}">
              <a16:creationId xmlns:a16="http://schemas.microsoft.com/office/drawing/2014/main" id="{B338CADD-AADD-4CF5-B63A-8925CE45595E}"/>
            </a:ext>
          </a:extLst>
        </xdr:cNvPr>
        <xdr:cNvCxnSpPr/>
      </xdr:nvCxnSpPr>
      <xdr:spPr>
        <a:xfrm>
          <a:off x="13801725" y="72390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53357</xdr:rowOff>
    </xdr:from>
    <xdr:ext cx="405111" cy="259045"/>
    <xdr:sp macro="" textlink="">
      <xdr:nvSpPr>
        <xdr:cNvPr id="416" name="【認定こども園・幼稚園・保育所】&#10;有形固定資産減価償却率最大値テキスト">
          <a:extLst>
            <a:ext uri="{FF2B5EF4-FFF2-40B4-BE49-F238E27FC236}">
              <a16:creationId xmlns:a16="http://schemas.microsoft.com/office/drawing/2014/main" id="{E96DF1C9-F0D5-4332-A69A-C7263AC136F6}"/>
            </a:ext>
          </a:extLst>
        </xdr:cNvPr>
        <xdr:cNvSpPr txBox="1"/>
      </xdr:nvSpPr>
      <xdr:spPr>
        <a:xfrm>
          <a:off x="13928725" y="5711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106680</xdr:rowOff>
    </xdr:from>
    <xdr:to>
      <xdr:col>86</xdr:col>
      <xdr:colOff>25400</xdr:colOff>
      <xdr:row>34</xdr:row>
      <xdr:rowOff>106680</xdr:rowOff>
    </xdr:to>
    <xdr:cxnSp macro="">
      <xdr:nvCxnSpPr>
        <xdr:cNvPr id="417" name="直線コネクタ 416">
          <a:extLst>
            <a:ext uri="{FF2B5EF4-FFF2-40B4-BE49-F238E27FC236}">
              <a16:creationId xmlns:a16="http://schemas.microsoft.com/office/drawing/2014/main" id="{FAA4E7CB-D1E9-4CB2-B00F-593F934D6A0D}"/>
            </a:ext>
          </a:extLst>
        </xdr:cNvPr>
        <xdr:cNvCxnSpPr/>
      </xdr:nvCxnSpPr>
      <xdr:spPr>
        <a:xfrm>
          <a:off x="13801725" y="593598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95902</xdr:rowOff>
    </xdr:from>
    <xdr:ext cx="405111" cy="259045"/>
    <xdr:sp macro="" textlink="">
      <xdr:nvSpPr>
        <xdr:cNvPr id="418" name="【認定こども園・幼稚園・保育所】&#10;有形固定資産減価償却率平均値テキスト">
          <a:extLst>
            <a:ext uri="{FF2B5EF4-FFF2-40B4-BE49-F238E27FC236}">
              <a16:creationId xmlns:a16="http://schemas.microsoft.com/office/drawing/2014/main" id="{9BA4A3F5-0638-487F-93EE-3A75D0DB024B}"/>
            </a:ext>
          </a:extLst>
        </xdr:cNvPr>
        <xdr:cNvSpPr txBox="1"/>
      </xdr:nvSpPr>
      <xdr:spPr>
        <a:xfrm>
          <a:off x="13928725" y="62681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73025</xdr:rowOff>
    </xdr:from>
    <xdr:to>
      <xdr:col>85</xdr:col>
      <xdr:colOff>177800</xdr:colOff>
      <xdr:row>38</xdr:row>
      <xdr:rowOff>3175</xdr:rowOff>
    </xdr:to>
    <xdr:sp macro="" textlink="">
      <xdr:nvSpPr>
        <xdr:cNvPr id="419" name="フローチャート: 判断 418">
          <a:extLst>
            <a:ext uri="{FF2B5EF4-FFF2-40B4-BE49-F238E27FC236}">
              <a16:creationId xmlns:a16="http://schemas.microsoft.com/office/drawing/2014/main" id="{C0DF423C-223A-4D58-B07C-F7369BE3223A}"/>
            </a:ext>
          </a:extLst>
        </xdr:cNvPr>
        <xdr:cNvSpPr/>
      </xdr:nvSpPr>
      <xdr:spPr>
        <a:xfrm>
          <a:off x="13839825" y="641667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95885</xdr:rowOff>
    </xdr:from>
    <xdr:to>
      <xdr:col>81</xdr:col>
      <xdr:colOff>101600</xdr:colOff>
      <xdr:row>38</xdr:row>
      <xdr:rowOff>26035</xdr:rowOff>
    </xdr:to>
    <xdr:sp macro="" textlink="">
      <xdr:nvSpPr>
        <xdr:cNvPr id="420" name="フローチャート: 判断 419">
          <a:extLst>
            <a:ext uri="{FF2B5EF4-FFF2-40B4-BE49-F238E27FC236}">
              <a16:creationId xmlns:a16="http://schemas.microsoft.com/office/drawing/2014/main" id="{6B4A4477-10B7-44DB-ADAD-E8864FFB5210}"/>
            </a:ext>
          </a:extLst>
        </xdr:cNvPr>
        <xdr:cNvSpPr/>
      </xdr:nvSpPr>
      <xdr:spPr>
        <a:xfrm>
          <a:off x="13115925" y="643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71120</xdr:rowOff>
    </xdr:from>
    <xdr:to>
      <xdr:col>76</xdr:col>
      <xdr:colOff>165100</xdr:colOff>
      <xdr:row>38</xdr:row>
      <xdr:rowOff>1270</xdr:rowOff>
    </xdr:to>
    <xdr:sp macro="" textlink="">
      <xdr:nvSpPr>
        <xdr:cNvPr id="421" name="フローチャート: 判断 420">
          <a:extLst>
            <a:ext uri="{FF2B5EF4-FFF2-40B4-BE49-F238E27FC236}">
              <a16:creationId xmlns:a16="http://schemas.microsoft.com/office/drawing/2014/main" id="{9BEFD897-0930-4AA7-A860-720F2A1777D6}"/>
            </a:ext>
          </a:extLst>
        </xdr:cNvPr>
        <xdr:cNvSpPr/>
      </xdr:nvSpPr>
      <xdr:spPr>
        <a:xfrm>
          <a:off x="123698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160655</xdr:rowOff>
    </xdr:from>
    <xdr:to>
      <xdr:col>72</xdr:col>
      <xdr:colOff>38100</xdr:colOff>
      <xdr:row>37</xdr:row>
      <xdr:rowOff>90805</xdr:rowOff>
    </xdr:to>
    <xdr:sp macro="" textlink="">
      <xdr:nvSpPr>
        <xdr:cNvPr id="422" name="フローチャート: 判断 421">
          <a:extLst>
            <a:ext uri="{FF2B5EF4-FFF2-40B4-BE49-F238E27FC236}">
              <a16:creationId xmlns:a16="http://schemas.microsoft.com/office/drawing/2014/main" id="{CF1C866C-18B5-40F2-BD44-B28D44BB8B0B}"/>
            </a:ext>
          </a:extLst>
        </xdr:cNvPr>
        <xdr:cNvSpPr/>
      </xdr:nvSpPr>
      <xdr:spPr>
        <a:xfrm>
          <a:off x="11623675" y="633285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19685</xdr:rowOff>
    </xdr:from>
    <xdr:to>
      <xdr:col>67</xdr:col>
      <xdr:colOff>101600</xdr:colOff>
      <xdr:row>37</xdr:row>
      <xdr:rowOff>121285</xdr:rowOff>
    </xdr:to>
    <xdr:sp macro="" textlink="">
      <xdr:nvSpPr>
        <xdr:cNvPr id="423" name="フローチャート: 判断 422">
          <a:extLst>
            <a:ext uri="{FF2B5EF4-FFF2-40B4-BE49-F238E27FC236}">
              <a16:creationId xmlns:a16="http://schemas.microsoft.com/office/drawing/2014/main" id="{96E50774-91DC-4ED6-8D94-E976E528A5D9}"/>
            </a:ext>
          </a:extLst>
        </xdr:cNvPr>
        <xdr:cNvSpPr/>
      </xdr:nvSpPr>
      <xdr:spPr>
        <a:xfrm>
          <a:off x="10848975" y="636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5B73AAED-0653-4EC4-A647-AE0A53D87798}"/>
            </a:ext>
          </a:extLst>
        </xdr:cNvPr>
        <xdr:cNvSpPr txBox="1"/>
      </xdr:nvSpPr>
      <xdr:spPr>
        <a:xfrm>
          <a:off x="137287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7151FEF0-6BF8-4161-9FE8-7829E58EA71D}"/>
            </a:ext>
          </a:extLst>
        </xdr:cNvPr>
        <xdr:cNvSpPr txBox="1"/>
      </xdr:nvSpPr>
      <xdr:spPr>
        <a:xfrm>
          <a:off x="1300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F91C986F-EF72-4C6D-A38C-7FB70E658F2F}"/>
            </a:ext>
          </a:extLst>
        </xdr:cNvPr>
        <xdr:cNvSpPr txBox="1"/>
      </xdr:nvSpPr>
      <xdr:spPr>
        <a:xfrm>
          <a:off x="12258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006DE0B7-DA42-43E3-8FCB-47AC38993665}"/>
            </a:ext>
          </a:extLst>
        </xdr:cNvPr>
        <xdr:cNvSpPr txBox="1"/>
      </xdr:nvSpPr>
      <xdr:spPr>
        <a:xfrm>
          <a:off x="11493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5D09129A-E696-4715-A1ED-47BDF223960E}"/>
            </a:ext>
          </a:extLst>
        </xdr:cNvPr>
        <xdr:cNvSpPr txBox="1"/>
      </xdr:nvSpPr>
      <xdr:spPr>
        <a:xfrm>
          <a:off x="10737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145415</xdr:rowOff>
    </xdr:from>
    <xdr:to>
      <xdr:col>85</xdr:col>
      <xdr:colOff>177800</xdr:colOff>
      <xdr:row>40</xdr:row>
      <xdr:rowOff>75565</xdr:rowOff>
    </xdr:to>
    <xdr:sp macro="" textlink="">
      <xdr:nvSpPr>
        <xdr:cNvPr id="429" name="楕円 428">
          <a:extLst>
            <a:ext uri="{FF2B5EF4-FFF2-40B4-BE49-F238E27FC236}">
              <a16:creationId xmlns:a16="http://schemas.microsoft.com/office/drawing/2014/main" id="{9433F9BA-16E2-43D4-8954-37803EE0BC8E}"/>
            </a:ext>
          </a:extLst>
        </xdr:cNvPr>
        <xdr:cNvSpPr/>
      </xdr:nvSpPr>
      <xdr:spPr>
        <a:xfrm>
          <a:off x="13839825" y="683196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123842</xdr:rowOff>
    </xdr:from>
    <xdr:ext cx="405111" cy="259045"/>
    <xdr:sp macro="" textlink="">
      <xdr:nvSpPr>
        <xdr:cNvPr id="430" name="【認定こども園・幼稚園・保育所】&#10;有形固定資産減価償却率該当値テキスト">
          <a:extLst>
            <a:ext uri="{FF2B5EF4-FFF2-40B4-BE49-F238E27FC236}">
              <a16:creationId xmlns:a16="http://schemas.microsoft.com/office/drawing/2014/main" id="{291D0ACD-D729-42A3-8ABA-BFAA3EF5044C}"/>
            </a:ext>
          </a:extLst>
        </xdr:cNvPr>
        <xdr:cNvSpPr txBox="1"/>
      </xdr:nvSpPr>
      <xdr:spPr>
        <a:xfrm>
          <a:off x="13928725" y="6810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84455</xdr:rowOff>
    </xdr:from>
    <xdr:to>
      <xdr:col>81</xdr:col>
      <xdr:colOff>101600</xdr:colOff>
      <xdr:row>40</xdr:row>
      <xdr:rowOff>14605</xdr:rowOff>
    </xdr:to>
    <xdr:sp macro="" textlink="">
      <xdr:nvSpPr>
        <xdr:cNvPr id="431" name="楕円 430">
          <a:extLst>
            <a:ext uri="{FF2B5EF4-FFF2-40B4-BE49-F238E27FC236}">
              <a16:creationId xmlns:a16="http://schemas.microsoft.com/office/drawing/2014/main" id="{1AADBBEF-0DAC-4413-AEA5-1B37287B3CF8}"/>
            </a:ext>
          </a:extLst>
        </xdr:cNvPr>
        <xdr:cNvSpPr/>
      </xdr:nvSpPr>
      <xdr:spPr>
        <a:xfrm>
          <a:off x="13115925" y="677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135255</xdr:rowOff>
    </xdr:from>
    <xdr:to>
      <xdr:col>85</xdr:col>
      <xdr:colOff>127000</xdr:colOff>
      <xdr:row>40</xdr:row>
      <xdr:rowOff>24765</xdr:rowOff>
    </xdr:to>
    <xdr:cxnSp macro="">
      <xdr:nvCxnSpPr>
        <xdr:cNvPr id="432" name="直線コネクタ 431">
          <a:extLst>
            <a:ext uri="{FF2B5EF4-FFF2-40B4-BE49-F238E27FC236}">
              <a16:creationId xmlns:a16="http://schemas.microsoft.com/office/drawing/2014/main" id="{9698D36D-D83A-4E5A-8321-887EC8B19425}"/>
            </a:ext>
          </a:extLst>
        </xdr:cNvPr>
        <xdr:cNvCxnSpPr/>
      </xdr:nvCxnSpPr>
      <xdr:spPr>
        <a:xfrm>
          <a:off x="13166725" y="6821805"/>
          <a:ext cx="7239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25400</xdr:rowOff>
    </xdr:from>
    <xdr:to>
      <xdr:col>76</xdr:col>
      <xdr:colOff>165100</xdr:colOff>
      <xdr:row>39</xdr:row>
      <xdr:rowOff>127000</xdr:rowOff>
    </xdr:to>
    <xdr:sp macro="" textlink="">
      <xdr:nvSpPr>
        <xdr:cNvPr id="433" name="楕円 432">
          <a:extLst>
            <a:ext uri="{FF2B5EF4-FFF2-40B4-BE49-F238E27FC236}">
              <a16:creationId xmlns:a16="http://schemas.microsoft.com/office/drawing/2014/main" id="{0E14944A-5E01-4AAD-9D01-F5AFF7C18622}"/>
            </a:ext>
          </a:extLst>
        </xdr:cNvPr>
        <xdr:cNvSpPr/>
      </xdr:nvSpPr>
      <xdr:spPr>
        <a:xfrm>
          <a:off x="12369800"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76200</xdr:rowOff>
    </xdr:from>
    <xdr:to>
      <xdr:col>81</xdr:col>
      <xdr:colOff>50800</xdr:colOff>
      <xdr:row>39</xdr:row>
      <xdr:rowOff>135255</xdr:rowOff>
    </xdr:to>
    <xdr:cxnSp macro="">
      <xdr:nvCxnSpPr>
        <xdr:cNvPr id="434" name="直線コネクタ 433">
          <a:extLst>
            <a:ext uri="{FF2B5EF4-FFF2-40B4-BE49-F238E27FC236}">
              <a16:creationId xmlns:a16="http://schemas.microsoft.com/office/drawing/2014/main" id="{58DE56D1-BA4F-4E80-B77B-145ACD0BEC01}"/>
            </a:ext>
          </a:extLst>
        </xdr:cNvPr>
        <xdr:cNvCxnSpPr/>
      </xdr:nvCxnSpPr>
      <xdr:spPr>
        <a:xfrm>
          <a:off x="12420600" y="6762750"/>
          <a:ext cx="746125"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80645</xdr:rowOff>
    </xdr:from>
    <xdr:to>
      <xdr:col>72</xdr:col>
      <xdr:colOff>38100</xdr:colOff>
      <xdr:row>39</xdr:row>
      <xdr:rowOff>10795</xdr:rowOff>
    </xdr:to>
    <xdr:sp macro="" textlink="">
      <xdr:nvSpPr>
        <xdr:cNvPr id="435" name="楕円 434">
          <a:extLst>
            <a:ext uri="{FF2B5EF4-FFF2-40B4-BE49-F238E27FC236}">
              <a16:creationId xmlns:a16="http://schemas.microsoft.com/office/drawing/2014/main" id="{AE1041C9-5DC2-468F-A9A8-4CC519166A93}"/>
            </a:ext>
          </a:extLst>
        </xdr:cNvPr>
        <xdr:cNvSpPr/>
      </xdr:nvSpPr>
      <xdr:spPr>
        <a:xfrm>
          <a:off x="11623675" y="659574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131445</xdr:rowOff>
    </xdr:from>
    <xdr:to>
      <xdr:col>76</xdr:col>
      <xdr:colOff>114300</xdr:colOff>
      <xdr:row>39</xdr:row>
      <xdr:rowOff>76200</xdr:rowOff>
    </xdr:to>
    <xdr:cxnSp macro="">
      <xdr:nvCxnSpPr>
        <xdr:cNvPr id="436" name="直線コネクタ 435">
          <a:extLst>
            <a:ext uri="{FF2B5EF4-FFF2-40B4-BE49-F238E27FC236}">
              <a16:creationId xmlns:a16="http://schemas.microsoft.com/office/drawing/2014/main" id="{40FF699A-66C3-477D-83F2-7CEC87E92754}"/>
            </a:ext>
          </a:extLst>
        </xdr:cNvPr>
        <xdr:cNvCxnSpPr/>
      </xdr:nvCxnSpPr>
      <xdr:spPr>
        <a:xfrm>
          <a:off x="11655425" y="6646545"/>
          <a:ext cx="765175" cy="11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17780</xdr:rowOff>
    </xdr:from>
    <xdr:to>
      <xdr:col>67</xdr:col>
      <xdr:colOff>101600</xdr:colOff>
      <xdr:row>38</xdr:row>
      <xdr:rowOff>119380</xdr:rowOff>
    </xdr:to>
    <xdr:sp macro="" textlink="">
      <xdr:nvSpPr>
        <xdr:cNvPr id="437" name="楕円 436">
          <a:extLst>
            <a:ext uri="{FF2B5EF4-FFF2-40B4-BE49-F238E27FC236}">
              <a16:creationId xmlns:a16="http://schemas.microsoft.com/office/drawing/2014/main" id="{A4FE85DC-6D89-4082-91B6-2D70EB424EDD}"/>
            </a:ext>
          </a:extLst>
        </xdr:cNvPr>
        <xdr:cNvSpPr/>
      </xdr:nvSpPr>
      <xdr:spPr>
        <a:xfrm>
          <a:off x="10848975" y="653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68580</xdr:rowOff>
    </xdr:from>
    <xdr:to>
      <xdr:col>71</xdr:col>
      <xdr:colOff>177800</xdr:colOff>
      <xdr:row>38</xdr:row>
      <xdr:rowOff>131445</xdr:rowOff>
    </xdr:to>
    <xdr:cxnSp macro="">
      <xdr:nvCxnSpPr>
        <xdr:cNvPr id="438" name="直線コネクタ 437">
          <a:extLst>
            <a:ext uri="{FF2B5EF4-FFF2-40B4-BE49-F238E27FC236}">
              <a16:creationId xmlns:a16="http://schemas.microsoft.com/office/drawing/2014/main" id="{756F1B8C-23B6-4F81-947F-04590E204303}"/>
            </a:ext>
          </a:extLst>
        </xdr:cNvPr>
        <xdr:cNvCxnSpPr/>
      </xdr:nvCxnSpPr>
      <xdr:spPr>
        <a:xfrm>
          <a:off x="10899775" y="6583680"/>
          <a:ext cx="75565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42562</xdr:rowOff>
    </xdr:from>
    <xdr:ext cx="405111" cy="259045"/>
    <xdr:sp macro="" textlink="">
      <xdr:nvSpPr>
        <xdr:cNvPr id="439" name="n_1aveValue【認定こども園・幼稚園・保育所】&#10;有形固定資産減価償却率">
          <a:extLst>
            <a:ext uri="{FF2B5EF4-FFF2-40B4-BE49-F238E27FC236}">
              <a16:creationId xmlns:a16="http://schemas.microsoft.com/office/drawing/2014/main" id="{D8B69899-5D44-4562-90AF-D9099E9A7AB0}"/>
            </a:ext>
          </a:extLst>
        </xdr:cNvPr>
        <xdr:cNvSpPr txBox="1"/>
      </xdr:nvSpPr>
      <xdr:spPr>
        <a:xfrm>
          <a:off x="12980044" y="621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17797</xdr:rowOff>
    </xdr:from>
    <xdr:ext cx="405111" cy="259045"/>
    <xdr:sp macro="" textlink="">
      <xdr:nvSpPr>
        <xdr:cNvPr id="440" name="n_2aveValue【認定こども園・幼稚園・保育所】&#10;有形固定資産減価償却率">
          <a:extLst>
            <a:ext uri="{FF2B5EF4-FFF2-40B4-BE49-F238E27FC236}">
              <a16:creationId xmlns:a16="http://schemas.microsoft.com/office/drawing/2014/main" id="{3A52B3B5-5AE7-4E80-A953-3F569B52778F}"/>
            </a:ext>
          </a:extLst>
        </xdr:cNvPr>
        <xdr:cNvSpPr txBox="1"/>
      </xdr:nvSpPr>
      <xdr:spPr>
        <a:xfrm>
          <a:off x="12246619" y="618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107332</xdr:rowOff>
    </xdr:from>
    <xdr:ext cx="405111" cy="259045"/>
    <xdr:sp macro="" textlink="">
      <xdr:nvSpPr>
        <xdr:cNvPr id="441" name="n_3aveValue【認定こども園・幼稚園・保育所】&#10;有形固定資産減価償却率">
          <a:extLst>
            <a:ext uri="{FF2B5EF4-FFF2-40B4-BE49-F238E27FC236}">
              <a16:creationId xmlns:a16="http://schemas.microsoft.com/office/drawing/2014/main" id="{CB76AE6B-9B93-48A1-A611-8B24D4B9F21E}"/>
            </a:ext>
          </a:extLst>
        </xdr:cNvPr>
        <xdr:cNvSpPr txBox="1"/>
      </xdr:nvSpPr>
      <xdr:spPr>
        <a:xfrm>
          <a:off x="11500494" y="610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137812</xdr:rowOff>
    </xdr:from>
    <xdr:ext cx="405111" cy="259045"/>
    <xdr:sp macro="" textlink="">
      <xdr:nvSpPr>
        <xdr:cNvPr id="442" name="n_4aveValue【認定こども園・幼稚園・保育所】&#10;有形固定資産減価償却率">
          <a:extLst>
            <a:ext uri="{FF2B5EF4-FFF2-40B4-BE49-F238E27FC236}">
              <a16:creationId xmlns:a16="http://schemas.microsoft.com/office/drawing/2014/main" id="{AFF5C116-44F2-4F2B-A5D9-C5DEC88161EA}"/>
            </a:ext>
          </a:extLst>
        </xdr:cNvPr>
        <xdr:cNvSpPr txBox="1"/>
      </xdr:nvSpPr>
      <xdr:spPr>
        <a:xfrm>
          <a:off x="10725794" y="613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5732</xdr:rowOff>
    </xdr:from>
    <xdr:ext cx="405111" cy="259045"/>
    <xdr:sp macro="" textlink="">
      <xdr:nvSpPr>
        <xdr:cNvPr id="443" name="n_1mainValue【認定こども園・幼稚園・保育所】&#10;有形固定資産減価償却率">
          <a:extLst>
            <a:ext uri="{FF2B5EF4-FFF2-40B4-BE49-F238E27FC236}">
              <a16:creationId xmlns:a16="http://schemas.microsoft.com/office/drawing/2014/main" id="{3E9CEAD8-1A1C-449C-9602-B1238AA12AEE}"/>
            </a:ext>
          </a:extLst>
        </xdr:cNvPr>
        <xdr:cNvSpPr txBox="1"/>
      </xdr:nvSpPr>
      <xdr:spPr>
        <a:xfrm>
          <a:off x="12980044" y="686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118127</xdr:rowOff>
    </xdr:from>
    <xdr:ext cx="405111" cy="259045"/>
    <xdr:sp macro="" textlink="">
      <xdr:nvSpPr>
        <xdr:cNvPr id="444" name="n_2mainValue【認定こども園・幼稚園・保育所】&#10;有形固定資産減価償却率">
          <a:extLst>
            <a:ext uri="{FF2B5EF4-FFF2-40B4-BE49-F238E27FC236}">
              <a16:creationId xmlns:a16="http://schemas.microsoft.com/office/drawing/2014/main" id="{43689FFE-B75B-400C-BA9F-9B3E3F28445C}"/>
            </a:ext>
          </a:extLst>
        </xdr:cNvPr>
        <xdr:cNvSpPr txBox="1"/>
      </xdr:nvSpPr>
      <xdr:spPr>
        <a:xfrm>
          <a:off x="12246619" y="680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1922</xdr:rowOff>
    </xdr:from>
    <xdr:ext cx="405111" cy="259045"/>
    <xdr:sp macro="" textlink="">
      <xdr:nvSpPr>
        <xdr:cNvPr id="445" name="n_3mainValue【認定こども園・幼稚園・保育所】&#10;有形固定資産減価償却率">
          <a:extLst>
            <a:ext uri="{FF2B5EF4-FFF2-40B4-BE49-F238E27FC236}">
              <a16:creationId xmlns:a16="http://schemas.microsoft.com/office/drawing/2014/main" id="{1025A9FE-8C9D-4361-8441-175639A43A3D}"/>
            </a:ext>
          </a:extLst>
        </xdr:cNvPr>
        <xdr:cNvSpPr txBox="1"/>
      </xdr:nvSpPr>
      <xdr:spPr>
        <a:xfrm>
          <a:off x="11500494" y="668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110507</xdr:rowOff>
    </xdr:from>
    <xdr:ext cx="405111" cy="259045"/>
    <xdr:sp macro="" textlink="">
      <xdr:nvSpPr>
        <xdr:cNvPr id="446" name="n_4mainValue【認定こども園・幼稚園・保育所】&#10;有形固定資産減価償却率">
          <a:extLst>
            <a:ext uri="{FF2B5EF4-FFF2-40B4-BE49-F238E27FC236}">
              <a16:creationId xmlns:a16="http://schemas.microsoft.com/office/drawing/2014/main" id="{37FC7879-CBF0-4B0B-A96C-AD29028E7290}"/>
            </a:ext>
          </a:extLst>
        </xdr:cNvPr>
        <xdr:cNvSpPr txBox="1"/>
      </xdr:nvSpPr>
      <xdr:spPr>
        <a:xfrm>
          <a:off x="10725794" y="662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7" name="正方形/長方形 446">
          <a:extLst>
            <a:ext uri="{FF2B5EF4-FFF2-40B4-BE49-F238E27FC236}">
              <a16:creationId xmlns:a16="http://schemas.microsoft.com/office/drawing/2014/main" id="{88D99A0D-1184-4AC8-B0DC-0C8D32C67046}"/>
            </a:ext>
          </a:extLst>
        </xdr:cNvPr>
        <xdr:cNvSpPr/>
      </xdr:nvSpPr>
      <xdr:spPr>
        <a:xfrm>
          <a:off x="155448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8" name="正方形/長方形 447">
          <a:extLst>
            <a:ext uri="{FF2B5EF4-FFF2-40B4-BE49-F238E27FC236}">
              <a16:creationId xmlns:a16="http://schemas.microsoft.com/office/drawing/2014/main" id="{C23ACCD0-4779-496D-AD51-867631F147AD}"/>
            </a:ext>
          </a:extLst>
        </xdr:cNvPr>
        <xdr:cNvSpPr/>
      </xdr:nvSpPr>
      <xdr:spPr>
        <a:xfrm>
          <a:off x="15671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9" name="正方形/長方形 448">
          <a:extLst>
            <a:ext uri="{FF2B5EF4-FFF2-40B4-BE49-F238E27FC236}">
              <a16:creationId xmlns:a16="http://schemas.microsoft.com/office/drawing/2014/main" id="{DED640B4-95A0-4EC0-87B8-28AE5D626EF3}"/>
            </a:ext>
          </a:extLst>
        </xdr:cNvPr>
        <xdr:cNvSpPr/>
      </xdr:nvSpPr>
      <xdr:spPr>
        <a:xfrm>
          <a:off x="15671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0" name="正方形/長方形 449">
          <a:extLst>
            <a:ext uri="{FF2B5EF4-FFF2-40B4-BE49-F238E27FC236}">
              <a16:creationId xmlns:a16="http://schemas.microsoft.com/office/drawing/2014/main" id="{EAF4463F-BAE2-4D65-B63E-FFCBCDD03E32}"/>
            </a:ext>
          </a:extLst>
        </xdr:cNvPr>
        <xdr:cNvSpPr/>
      </xdr:nvSpPr>
      <xdr:spPr>
        <a:xfrm>
          <a:off x="165163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1" name="正方形/長方形 450">
          <a:extLst>
            <a:ext uri="{FF2B5EF4-FFF2-40B4-BE49-F238E27FC236}">
              <a16:creationId xmlns:a16="http://schemas.microsoft.com/office/drawing/2014/main" id="{F2F26283-FA5F-4DBC-A8B0-DCDCE3EB1402}"/>
            </a:ext>
          </a:extLst>
        </xdr:cNvPr>
        <xdr:cNvSpPr/>
      </xdr:nvSpPr>
      <xdr:spPr>
        <a:xfrm>
          <a:off x="165163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2" name="正方形/長方形 451">
          <a:extLst>
            <a:ext uri="{FF2B5EF4-FFF2-40B4-BE49-F238E27FC236}">
              <a16:creationId xmlns:a16="http://schemas.microsoft.com/office/drawing/2014/main" id="{9BF9DBD5-FADC-462F-B6D9-2DEC0AE47A39}"/>
            </a:ext>
          </a:extLst>
        </xdr:cNvPr>
        <xdr:cNvSpPr/>
      </xdr:nvSpPr>
      <xdr:spPr>
        <a:xfrm>
          <a:off x="174879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3" name="正方形/長方形 452">
          <a:extLst>
            <a:ext uri="{FF2B5EF4-FFF2-40B4-BE49-F238E27FC236}">
              <a16:creationId xmlns:a16="http://schemas.microsoft.com/office/drawing/2014/main" id="{BBD5ADB2-996D-4025-9C26-ED5665E3C22E}"/>
            </a:ext>
          </a:extLst>
        </xdr:cNvPr>
        <xdr:cNvSpPr/>
      </xdr:nvSpPr>
      <xdr:spPr>
        <a:xfrm>
          <a:off x="174879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4" name="正方形/長方形 453">
          <a:extLst>
            <a:ext uri="{FF2B5EF4-FFF2-40B4-BE49-F238E27FC236}">
              <a16:creationId xmlns:a16="http://schemas.microsoft.com/office/drawing/2014/main" id="{65136945-755F-4CC7-9F37-B7B430148E4B}"/>
            </a:ext>
          </a:extLst>
        </xdr:cNvPr>
        <xdr:cNvSpPr/>
      </xdr:nvSpPr>
      <xdr:spPr>
        <a:xfrm>
          <a:off x="155448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5" name="テキスト ボックス 454">
          <a:extLst>
            <a:ext uri="{FF2B5EF4-FFF2-40B4-BE49-F238E27FC236}">
              <a16:creationId xmlns:a16="http://schemas.microsoft.com/office/drawing/2014/main" id="{742B9B5E-1BCA-41D5-A4B5-00342F6DAE7A}"/>
            </a:ext>
          </a:extLst>
        </xdr:cNvPr>
        <xdr:cNvSpPr txBox="1"/>
      </xdr:nvSpPr>
      <xdr:spPr>
        <a:xfrm>
          <a:off x="15535275"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6" name="直線コネクタ 455">
          <a:extLst>
            <a:ext uri="{FF2B5EF4-FFF2-40B4-BE49-F238E27FC236}">
              <a16:creationId xmlns:a16="http://schemas.microsoft.com/office/drawing/2014/main" id="{912FDED9-19DE-4925-9733-358EBA8F561F}"/>
            </a:ext>
          </a:extLst>
        </xdr:cNvPr>
        <xdr:cNvCxnSpPr/>
      </xdr:nvCxnSpPr>
      <xdr:spPr>
        <a:xfrm>
          <a:off x="155448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57" name="直線コネクタ 456">
          <a:extLst>
            <a:ext uri="{FF2B5EF4-FFF2-40B4-BE49-F238E27FC236}">
              <a16:creationId xmlns:a16="http://schemas.microsoft.com/office/drawing/2014/main" id="{3E425320-BF6F-4AFB-974A-2DAAAADE1346}"/>
            </a:ext>
          </a:extLst>
        </xdr:cNvPr>
        <xdr:cNvCxnSpPr/>
      </xdr:nvCxnSpPr>
      <xdr:spPr>
        <a:xfrm>
          <a:off x="15544800" y="7293428"/>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58" name="テキスト ボックス 457">
          <a:extLst>
            <a:ext uri="{FF2B5EF4-FFF2-40B4-BE49-F238E27FC236}">
              <a16:creationId xmlns:a16="http://schemas.microsoft.com/office/drawing/2014/main" id="{2C9E32F4-3381-4963-A685-E6A04B59F93E}"/>
            </a:ext>
          </a:extLst>
        </xdr:cNvPr>
        <xdr:cNvSpPr txBox="1"/>
      </xdr:nvSpPr>
      <xdr:spPr>
        <a:xfrm>
          <a:off x="15163346"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59" name="直線コネクタ 458">
          <a:extLst>
            <a:ext uri="{FF2B5EF4-FFF2-40B4-BE49-F238E27FC236}">
              <a16:creationId xmlns:a16="http://schemas.microsoft.com/office/drawing/2014/main" id="{3EA9043C-6A15-4F6C-85EB-D1F6739AAE7F}"/>
            </a:ext>
          </a:extLst>
        </xdr:cNvPr>
        <xdr:cNvCxnSpPr/>
      </xdr:nvCxnSpPr>
      <xdr:spPr>
        <a:xfrm>
          <a:off x="15544800" y="696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0" name="テキスト ボックス 459">
          <a:extLst>
            <a:ext uri="{FF2B5EF4-FFF2-40B4-BE49-F238E27FC236}">
              <a16:creationId xmlns:a16="http://schemas.microsoft.com/office/drawing/2014/main" id="{4828A31E-FE9D-4CC4-ADE5-ADC0D266F4ED}"/>
            </a:ext>
          </a:extLst>
        </xdr:cNvPr>
        <xdr:cNvSpPr txBox="1"/>
      </xdr:nvSpPr>
      <xdr:spPr>
        <a:xfrm>
          <a:off x="15163346"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1" name="直線コネクタ 460">
          <a:extLst>
            <a:ext uri="{FF2B5EF4-FFF2-40B4-BE49-F238E27FC236}">
              <a16:creationId xmlns:a16="http://schemas.microsoft.com/office/drawing/2014/main" id="{91DEE505-E406-42D6-A69B-1190C82E8AB0}"/>
            </a:ext>
          </a:extLst>
        </xdr:cNvPr>
        <xdr:cNvCxnSpPr/>
      </xdr:nvCxnSpPr>
      <xdr:spPr>
        <a:xfrm>
          <a:off x="15544800" y="664028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2" name="テキスト ボックス 461">
          <a:extLst>
            <a:ext uri="{FF2B5EF4-FFF2-40B4-BE49-F238E27FC236}">
              <a16:creationId xmlns:a16="http://schemas.microsoft.com/office/drawing/2014/main" id="{57E15A1C-1DDA-4605-ACB3-DB069756EB5B}"/>
            </a:ext>
          </a:extLst>
        </xdr:cNvPr>
        <xdr:cNvSpPr txBox="1"/>
      </xdr:nvSpPr>
      <xdr:spPr>
        <a:xfrm>
          <a:off x="15163346"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3" name="直線コネクタ 462">
          <a:extLst>
            <a:ext uri="{FF2B5EF4-FFF2-40B4-BE49-F238E27FC236}">
              <a16:creationId xmlns:a16="http://schemas.microsoft.com/office/drawing/2014/main" id="{EC19753A-21FE-4F0E-B2A4-7880C496634A}"/>
            </a:ext>
          </a:extLst>
        </xdr:cNvPr>
        <xdr:cNvCxnSpPr/>
      </xdr:nvCxnSpPr>
      <xdr:spPr>
        <a:xfrm>
          <a:off x="15544800" y="631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64" name="テキスト ボックス 463">
          <a:extLst>
            <a:ext uri="{FF2B5EF4-FFF2-40B4-BE49-F238E27FC236}">
              <a16:creationId xmlns:a16="http://schemas.microsoft.com/office/drawing/2014/main" id="{551F8845-D655-4177-AE8F-70665563D771}"/>
            </a:ext>
          </a:extLst>
        </xdr:cNvPr>
        <xdr:cNvSpPr txBox="1"/>
      </xdr:nvSpPr>
      <xdr:spPr>
        <a:xfrm>
          <a:off x="15163346"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65" name="直線コネクタ 464">
          <a:extLst>
            <a:ext uri="{FF2B5EF4-FFF2-40B4-BE49-F238E27FC236}">
              <a16:creationId xmlns:a16="http://schemas.microsoft.com/office/drawing/2014/main" id="{22926EB2-3CB3-4928-A343-6F1E761AF5AC}"/>
            </a:ext>
          </a:extLst>
        </xdr:cNvPr>
        <xdr:cNvCxnSpPr/>
      </xdr:nvCxnSpPr>
      <xdr:spPr>
        <a:xfrm>
          <a:off x="15544800" y="598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66" name="テキスト ボックス 465">
          <a:extLst>
            <a:ext uri="{FF2B5EF4-FFF2-40B4-BE49-F238E27FC236}">
              <a16:creationId xmlns:a16="http://schemas.microsoft.com/office/drawing/2014/main" id="{A72DF566-54A6-4233-8C16-72F766035DDF}"/>
            </a:ext>
          </a:extLst>
        </xdr:cNvPr>
        <xdr:cNvSpPr txBox="1"/>
      </xdr:nvSpPr>
      <xdr:spPr>
        <a:xfrm>
          <a:off x="15163346"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67" name="直線コネクタ 466">
          <a:extLst>
            <a:ext uri="{FF2B5EF4-FFF2-40B4-BE49-F238E27FC236}">
              <a16:creationId xmlns:a16="http://schemas.microsoft.com/office/drawing/2014/main" id="{D9033F47-E81B-44C5-BCD6-A5670B18C018}"/>
            </a:ext>
          </a:extLst>
        </xdr:cNvPr>
        <xdr:cNvCxnSpPr/>
      </xdr:nvCxnSpPr>
      <xdr:spPr>
        <a:xfrm>
          <a:off x="15544800" y="5660572"/>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68" name="テキスト ボックス 467">
          <a:extLst>
            <a:ext uri="{FF2B5EF4-FFF2-40B4-BE49-F238E27FC236}">
              <a16:creationId xmlns:a16="http://schemas.microsoft.com/office/drawing/2014/main" id="{80795D35-0BE4-4E61-BD4D-4819A9FB3C91}"/>
            </a:ext>
          </a:extLst>
        </xdr:cNvPr>
        <xdr:cNvSpPr txBox="1"/>
      </xdr:nvSpPr>
      <xdr:spPr>
        <a:xfrm>
          <a:off x="15163346"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a:extLst>
            <a:ext uri="{FF2B5EF4-FFF2-40B4-BE49-F238E27FC236}">
              <a16:creationId xmlns:a16="http://schemas.microsoft.com/office/drawing/2014/main" id="{5B9BA16F-3764-4286-92B5-8984271EF417}"/>
            </a:ext>
          </a:extLst>
        </xdr:cNvPr>
        <xdr:cNvCxnSpPr/>
      </xdr:nvCxnSpPr>
      <xdr:spPr>
        <a:xfrm>
          <a:off x="155448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0" name="テキスト ボックス 469">
          <a:extLst>
            <a:ext uri="{FF2B5EF4-FFF2-40B4-BE49-F238E27FC236}">
              <a16:creationId xmlns:a16="http://schemas.microsoft.com/office/drawing/2014/main" id="{C61F09E7-2B8F-48A4-A923-10CB12E9D518}"/>
            </a:ext>
          </a:extLst>
        </xdr:cNvPr>
        <xdr:cNvSpPr txBox="1"/>
      </xdr:nvSpPr>
      <xdr:spPr>
        <a:xfrm>
          <a:off x="151633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認定こども園・幼稚園・保育所】&#10;一人当たり面積グラフ枠">
          <a:extLst>
            <a:ext uri="{FF2B5EF4-FFF2-40B4-BE49-F238E27FC236}">
              <a16:creationId xmlns:a16="http://schemas.microsoft.com/office/drawing/2014/main" id="{652DA5C0-70DA-438C-B39D-5D365D4D1A40}"/>
            </a:ext>
          </a:extLst>
        </xdr:cNvPr>
        <xdr:cNvSpPr/>
      </xdr:nvSpPr>
      <xdr:spPr>
        <a:xfrm>
          <a:off x="155448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128451</xdr:rowOff>
    </xdr:from>
    <xdr:to>
      <xdr:col>116</xdr:col>
      <xdr:colOff>62864</xdr:colOff>
      <xdr:row>41</xdr:row>
      <xdr:rowOff>103959</xdr:rowOff>
    </xdr:to>
    <xdr:cxnSp macro="">
      <xdr:nvCxnSpPr>
        <xdr:cNvPr id="472" name="直線コネクタ 471">
          <a:extLst>
            <a:ext uri="{FF2B5EF4-FFF2-40B4-BE49-F238E27FC236}">
              <a16:creationId xmlns:a16="http://schemas.microsoft.com/office/drawing/2014/main" id="{3FFD9CA5-AF31-4431-8CA5-FBEE79855912}"/>
            </a:ext>
          </a:extLst>
        </xdr:cNvPr>
        <xdr:cNvCxnSpPr/>
      </xdr:nvCxnSpPr>
      <xdr:spPr>
        <a:xfrm flipV="1">
          <a:off x="18846164" y="5614851"/>
          <a:ext cx="0" cy="1518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107786</xdr:rowOff>
    </xdr:from>
    <xdr:ext cx="469744" cy="259045"/>
    <xdr:sp macro="" textlink="">
      <xdr:nvSpPr>
        <xdr:cNvPr id="473" name="【認定こども園・幼稚園・保育所】&#10;一人当たり面積最小値テキスト">
          <a:extLst>
            <a:ext uri="{FF2B5EF4-FFF2-40B4-BE49-F238E27FC236}">
              <a16:creationId xmlns:a16="http://schemas.microsoft.com/office/drawing/2014/main" id="{516DE4A9-517A-4DE1-8E97-B2BCDFCB50B3}"/>
            </a:ext>
          </a:extLst>
        </xdr:cNvPr>
        <xdr:cNvSpPr txBox="1"/>
      </xdr:nvSpPr>
      <xdr:spPr>
        <a:xfrm>
          <a:off x="18884900" y="7137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103959</xdr:rowOff>
    </xdr:from>
    <xdr:to>
      <xdr:col>116</xdr:col>
      <xdr:colOff>152400</xdr:colOff>
      <xdr:row>41</xdr:row>
      <xdr:rowOff>103959</xdr:rowOff>
    </xdr:to>
    <xdr:cxnSp macro="">
      <xdr:nvCxnSpPr>
        <xdr:cNvPr id="474" name="直線コネクタ 473">
          <a:extLst>
            <a:ext uri="{FF2B5EF4-FFF2-40B4-BE49-F238E27FC236}">
              <a16:creationId xmlns:a16="http://schemas.microsoft.com/office/drawing/2014/main" id="{F1BF6E6D-708A-4DA2-85E3-F7C859C80136}"/>
            </a:ext>
          </a:extLst>
        </xdr:cNvPr>
        <xdr:cNvCxnSpPr/>
      </xdr:nvCxnSpPr>
      <xdr:spPr>
        <a:xfrm>
          <a:off x="18786475" y="713340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75128</xdr:rowOff>
    </xdr:from>
    <xdr:ext cx="469744" cy="259045"/>
    <xdr:sp macro="" textlink="">
      <xdr:nvSpPr>
        <xdr:cNvPr id="475" name="【認定こども園・幼稚園・保育所】&#10;一人当たり面積最大値テキスト">
          <a:extLst>
            <a:ext uri="{FF2B5EF4-FFF2-40B4-BE49-F238E27FC236}">
              <a16:creationId xmlns:a16="http://schemas.microsoft.com/office/drawing/2014/main" id="{0A66AA31-091C-4D81-96A1-79A7EA9F0122}"/>
            </a:ext>
          </a:extLst>
        </xdr:cNvPr>
        <xdr:cNvSpPr txBox="1"/>
      </xdr:nvSpPr>
      <xdr:spPr>
        <a:xfrm>
          <a:off x="18884900" y="539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128451</xdr:rowOff>
    </xdr:from>
    <xdr:to>
      <xdr:col>116</xdr:col>
      <xdr:colOff>152400</xdr:colOff>
      <xdr:row>32</xdr:row>
      <xdr:rowOff>128451</xdr:rowOff>
    </xdr:to>
    <xdr:cxnSp macro="">
      <xdr:nvCxnSpPr>
        <xdr:cNvPr id="476" name="直線コネクタ 475">
          <a:extLst>
            <a:ext uri="{FF2B5EF4-FFF2-40B4-BE49-F238E27FC236}">
              <a16:creationId xmlns:a16="http://schemas.microsoft.com/office/drawing/2014/main" id="{B897138B-9B2A-4B1C-AD53-BC653765D0E8}"/>
            </a:ext>
          </a:extLst>
        </xdr:cNvPr>
        <xdr:cNvCxnSpPr/>
      </xdr:nvCxnSpPr>
      <xdr:spPr>
        <a:xfrm>
          <a:off x="18786475" y="561485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11991</xdr:rowOff>
    </xdr:from>
    <xdr:ext cx="469744" cy="259045"/>
    <xdr:sp macro="" textlink="">
      <xdr:nvSpPr>
        <xdr:cNvPr id="477" name="【認定こども園・幼稚園・保育所】&#10;一人当たり面積平均値テキスト">
          <a:extLst>
            <a:ext uri="{FF2B5EF4-FFF2-40B4-BE49-F238E27FC236}">
              <a16:creationId xmlns:a16="http://schemas.microsoft.com/office/drawing/2014/main" id="{7547BEE2-5533-4CB6-9978-E86D155C0EA1}"/>
            </a:ext>
          </a:extLst>
        </xdr:cNvPr>
        <xdr:cNvSpPr txBox="1"/>
      </xdr:nvSpPr>
      <xdr:spPr>
        <a:xfrm>
          <a:off x="18884900" y="63556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33564</xdr:rowOff>
    </xdr:from>
    <xdr:to>
      <xdr:col>116</xdr:col>
      <xdr:colOff>114300</xdr:colOff>
      <xdr:row>37</xdr:row>
      <xdr:rowOff>135164</xdr:rowOff>
    </xdr:to>
    <xdr:sp macro="" textlink="">
      <xdr:nvSpPr>
        <xdr:cNvPr id="478" name="フローチャート: 判断 477">
          <a:extLst>
            <a:ext uri="{FF2B5EF4-FFF2-40B4-BE49-F238E27FC236}">
              <a16:creationId xmlns:a16="http://schemas.microsoft.com/office/drawing/2014/main" id="{D17C2660-B085-4F0B-95FA-8AB91DA3DBAF}"/>
            </a:ext>
          </a:extLst>
        </xdr:cNvPr>
        <xdr:cNvSpPr/>
      </xdr:nvSpPr>
      <xdr:spPr>
        <a:xfrm>
          <a:off x="18796000" y="637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82550</xdr:rowOff>
    </xdr:from>
    <xdr:to>
      <xdr:col>112</xdr:col>
      <xdr:colOff>38100</xdr:colOff>
      <xdr:row>38</xdr:row>
      <xdr:rowOff>12700</xdr:rowOff>
    </xdr:to>
    <xdr:sp macro="" textlink="">
      <xdr:nvSpPr>
        <xdr:cNvPr id="479" name="フローチャート: 判断 478">
          <a:extLst>
            <a:ext uri="{FF2B5EF4-FFF2-40B4-BE49-F238E27FC236}">
              <a16:creationId xmlns:a16="http://schemas.microsoft.com/office/drawing/2014/main" id="{8F1B5205-E525-468E-A03E-D5B17172CBE2}"/>
            </a:ext>
          </a:extLst>
        </xdr:cNvPr>
        <xdr:cNvSpPr/>
      </xdr:nvSpPr>
      <xdr:spPr>
        <a:xfrm>
          <a:off x="18100675" y="64262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62956</xdr:rowOff>
    </xdr:from>
    <xdr:to>
      <xdr:col>107</xdr:col>
      <xdr:colOff>101600</xdr:colOff>
      <xdr:row>37</xdr:row>
      <xdr:rowOff>164556</xdr:rowOff>
    </xdr:to>
    <xdr:sp macro="" textlink="">
      <xdr:nvSpPr>
        <xdr:cNvPr id="480" name="フローチャート: 判断 479">
          <a:extLst>
            <a:ext uri="{FF2B5EF4-FFF2-40B4-BE49-F238E27FC236}">
              <a16:creationId xmlns:a16="http://schemas.microsoft.com/office/drawing/2014/main" id="{68D2058A-E506-49AA-BC16-6E71DD0F5EA9}"/>
            </a:ext>
          </a:extLst>
        </xdr:cNvPr>
        <xdr:cNvSpPr/>
      </xdr:nvSpPr>
      <xdr:spPr>
        <a:xfrm>
          <a:off x="17325975" y="640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108676</xdr:rowOff>
    </xdr:from>
    <xdr:to>
      <xdr:col>102</xdr:col>
      <xdr:colOff>165100</xdr:colOff>
      <xdr:row>38</xdr:row>
      <xdr:rowOff>38826</xdr:rowOff>
    </xdr:to>
    <xdr:sp macro="" textlink="">
      <xdr:nvSpPr>
        <xdr:cNvPr id="481" name="フローチャート: 判断 480">
          <a:extLst>
            <a:ext uri="{FF2B5EF4-FFF2-40B4-BE49-F238E27FC236}">
              <a16:creationId xmlns:a16="http://schemas.microsoft.com/office/drawing/2014/main" id="{F0A6B7B4-5996-46BD-B513-6A7A460475E7}"/>
            </a:ext>
          </a:extLst>
        </xdr:cNvPr>
        <xdr:cNvSpPr/>
      </xdr:nvSpPr>
      <xdr:spPr>
        <a:xfrm>
          <a:off x="16579850" y="645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89081</xdr:rowOff>
    </xdr:from>
    <xdr:to>
      <xdr:col>98</xdr:col>
      <xdr:colOff>38100</xdr:colOff>
      <xdr:row>38</xdr:row>
      <xdr:rowOff>19231</xdr:rowOff>
    </xdr:to>
    <xdr:sp macro="" textlink="">
      <xdr:nvSpPr>
        <xdr:cNvPr id="482" name="フローチャート: 判断 481">
          <a:extLst>
            <a:ext uri="{FF2B5EF4-FFF2-40B4-BE49-F238E27FC236}">
              <a16:creationId xmlns:a16="http://schemas.microsoft.com/office/drawing/2014/main" id="{456DABF7-AAAE-47B0-A5CD-859C4F390E5B}"/>
            </a:ext>
          </a:extLst>
        </xdr:cNvPr>
        <xdr:cNvSpPr/>
      </xdr:nvSpPr>
      <xdr:spPr>
        <a:xfrm>
          <a:off x="15833725" y="6432731"/>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DBE1F4CC-C914-4CEC-B133-92074232FB46}"/>
            </a:ext>
          </a:extLst>
        </xdr:cNvPr>
        <xdr:cNvSpPr txBox="1"/>
      </xdr:nvSpPr>
      <xdr:spPr>
        <a:xfrm>
          <a:off x="186848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F9062C8B-4CE0-425D-9AC2-3948B2004F03}"/>
            </a:ext>
          </a:extLst>
        </xdr:cNvPr>
        <xdr:cNvSpPr txBox="1"/>
      </xdr:nvSpPr>
      <xdr:spPr>
        <a:xfrm>
          <a:off x="17970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4A2A8DAE-F780-4A52-8ED2-6DF5DF118F75}"/>
            </a:ext>
          </a:extLst>
        </xdr:cNvPr>
        <xdr:cNvSpPr txBox="1"/>
      </xdr:nvSpPr>
      <xdr:spPr>
        <a:xfrm>
          <a:off x="17214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29C82224-A14C-48D9-90D2-F6D60870FE5A}"/>
            </a:ext>
          </a:extLst>
        </xdr:cNvPr>
        <xdr:cNvSpPr txBox="1"/>
      </xdr:nvSpPr>
      <xdr:spPr>
        <a:xfrm>
          <a:off x="164687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0FE92E5-5ABE-4872-B6F9-A180512E14C6}"/>
            </a:ext>
          </a:extLst>
        </xdr:cNvPr>
        <xdr:cNvSpPr txBox="1"/>
      </xdr:nvSpPr>
      <xdr:spPr>
        <a:xfrm>
          <a:off x="157035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120106</xdr:rowOff>
    </xdr:from>
    <xdr:to>
      <xdr:col>116</xdr:col>
      <xdr:colOff>114300</xdr:colOff>
      <xdr:row>37</xdr:row>
      <xdr:rowOff>50256</xdr:rowOff>
    </xdr:to>
    <xdr:sp macro="" textlink="">
      <xdr:nvSpPr>
        <xdr:cNvPr id="488" name="楕円 487">
          <a:extLst>
            <a:ext uri="{FF2B5EF4-FFF2-40B4-BE49-F238E27FC236}">
              <a16:creationId xmlns:a16="http://schemas.microsoft.com/office/drawing/2014/main" id="{43FFA5E2-E82D-4844-B4BE-1AEAAA65A924}"/>
            </a:ext>
          </a:extLst>
        </xdr:cNvPr>
        <xdr:cNvSpPr/>
      </xdr:nvSpPr>
      <xdr:spPr>
        <a:xfrm>
          <a:off x="18796000" y="629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142983</xdr:rowOff>
    </xdr:from>
    <xdr:ext cx="469744" cy="259045"/>
    <xdr:sp macro="" textlink="">
      <xdr:nvSpPr>
        <xdr:cNvPr id="489" name="【認定こども園・幼稚園・保育所】&#10;一人当たり面積該当値テキスト">
          <a:extLst>
            <a:ext uri="{FF2B5EF4-FFF2-40B4-BE49-F238E27FC236}">
              <a16:creationId xmlns:a16="http://schemas.microsoft.com/office/drawing/2014/main" id="{65C34B2B-603D-4BE2-A18B-8FD4E80C6849}"/>
            </a:ext>
          </a:extLst>
        </xdr:cNvPr>
        <xdr:cNvSpPr txBox="1"/>
      </xdr:nvSpPr>
      <xdr:spPr>
        <a:xfrm>
          <a:off x="18884900" y="6143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126637</xdr:rowOff>
    </xdr:from>
    <xdr:to>
      <xdr:col>112</xdr:col>
      <xdr:colOff>38100</xdr:colOff>
      <xdr:row>37</xdr:row>
      <xdr:rowOff>56787</xdr:rowOff>
    </xdr:to>
    <xdr:sp macro="" textlink="">
      <xdr:nvSpPr>
        <xdr:cNvPr id="490" name="楕円 489">
          <a:extLst>
            <a:ext uri="{FF2B5EF4-FFF2-40B4-BE49-F238E27FC236}">
              <a16:creationId xmlns:a16="http://schemas.microsoft.com/office/drawing/2014/main" id="{99D38333-4B10-41E4-B3E8-76C1DDF53EDC}"/>
            </a:ext>
          </a:extLst>
        </xdr:cNvPr>
        <xdr:cNvSpPr/>
      </xdr:nvSpPr>
      <xdr:spPr>
        <a:xfrm>
          <a:off x="18100675" y="6298837"/>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170906</xdr:rowOff>
    </xdr:from>
    <xdr:to>
      <xdr:col>116</xdr:col>
      <xdr:colOff>63500</xdr:colOff>
      <xdr:row>37</xdr:row>
      <xdr:rowOff>5987</xdr:rowOff>
    </xdr:to>
    <xdr:cxnSp macro="">
      <xdr:nvCxnSpPr>
        <xdr:cNvPr id="491" name="直線コネクタ 490">
          <a:extLst>
            <a:ext uri="{FF2B5EF4-FFF2-40B4-BE49-F238E27FC236}">
              <a16:creationId xmlns:a16="http://schemas.microsoft.com/office/drawing/2014/main" id="{BB622AE7-AA98-4B8D-AA70-F86CC5E96761}"/>
            </a:ext>
          </a:extLst>
        </xdr:cNvPr>
        <xdr:cNvCxnSpPr/>
      </xdr:nvCxnSpPr>
      <xdr:spPr>
        <a:xfrm flipV="1">
          <a:off x="18132425" y="6343106"/>
          <a:ext cx="714375"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129903</xdr:rowOff>
    </xdr:from>
    <xdr:to>
      <xdr:col>107</xdr:col>
      <xdr:colOff>101600</xdr:colOff>
      <xdr:row>37</xdr:row>
      <xdr:rowOff>60053</xdr:rowOff>
    </xdr:to>
    <xdr:sp macro="" textlink="">
      <xdr:nvSpPr>
        <xdr:cNvPr id="492" name="楕円 491">
          <a:extLst>
            <a:ext uri="{FF2B5EF4-FFF2-40B4-BE49-F238E27FC236}">
              <a16:creationId xmlns:a16="http://schemas.microsoft.com/office/drawing/2014/main" id="{29D9B9C2-6D18-495D-938C-550388FB8A35}"/>
            </a:ext>
          </a:extLst>
        </xdr:cNvPr>
        <xdr:cNvSpPr/>
      </xdr:nvSpPr>
      <xdr:spPr>
        <a:xfrm>
          <a:off x="17325975" y="630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5987</xdr:rowOff>
    </xdr:from>
    <xdr:to>
      <xdr:col>111</xdr:col>
      <xdr:colOff>177800</xdr:colOff>
      <xdr:row>37</xdr:row>
      <xdr:rowOff>9253</xdr:rowOff>
    </xdr:to>
    <xdr:cxnSp macro="">
      <xdr:nvCxnSpPr>
        <xdr:cNvPr id="493" name="直線コネクタ 492">
          <a:extLst>
            <a:ext uri="{FF2B5EF4-FFF2-40B4-BE49-F238E27FC236}">
              <a16:creationId xmlns:a16="http://schemas.microsoft.com/office/drawing/2014/main" id="{CF91FC23-E2F3-4B70-BD0B-FC273A6302AD}"/>
            </a:ext>
          </a:extLst>
        </xdr:cNvPr>
        <xdr:cNvCxnSpPr/>
      </xdr:nvCxnSpPr>
      <xdr:spPr>
        <a:xfrm flipV="1">
          <a:off x="17376775" y="6349637"/>
          <a:ext cx="75565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139700</xdr:rowOff>
    </xdr:from>
    <xdr:to>
      <xdr:col>102</xdr:col>
      <xdr:colOff>165100</xdr:colOff>
      <xdr:row>37</xdr:row>
      <xdr:rowOff>69850</xdr:rowOff>
    </xdr:to>
    <xdr:sp macro="" textlink="">
      <xdr:nvSpPr>
        <xdr:cNvPr id="494" name="楕円 493">
          <a:extLst>
            <a:ext uri="{FF2B5EF4-FFF2-40B4-BE49-F238E27FC236}">
              <a16:creationId xmlns:a16="http://schemas.microsoft.com/office/drawing/2014/main" id="{B02BDC18-E4DD-4F39-A1F9-C1570AD382AC}"/>
            </a:ext>
          </a:extLst>
        </xdr:cNvPr>
        <xdr:cNvSpPr/>
      </xdr:nvSpPr>
      <xdr:spPr>
        <a:xfrm>
          <a:off x="1657985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9253</xdr:rowOff>
    </xdr:from>
    <xdr:to>
      <xdr:col>107</xdr:col>
      <xdr:colOff>50800</xdr:colOff>
      <xdr:row>37</xdr:row>
      <xdr:rowOff>19050</xdr:rowOff>
    </xdr:to>
    <xdr:cxnSp macro="">
      <xdr:nvCxnSpPr>
        <xdr:cNvPr id="495" name="直線コネクタ 494">
          <a:extLst>
            <a:ext uri="{FF2B5EF4-FFF2-40B4-BE49-F238E27FC236}">
              <a16:creationId xmlns:a16="http://schemas.microsoft.com/office/drawing/2014/main" id="{BF9CF40D-B1A6-49D8-95D3-07CCDD7A6C41}"/>
            </a:ext>
          </a:extLst>
        </xdr:cNvPr>
        <xdr:cNvCxnSpPr/>
      </xdr:nvCxnSpPr>
      <xdr:spPr>
        <a:xfrm flipV="1">
          <a:off x="16630650" y="6352903"/>
          <a:ext cx="746125"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142966</xdr:rowOff>
    </xdr:from>
    <xdr:to>
      <xdr:col>98</xdr:col>
      <xdr:colOff>38100</xdr:colOff>
      <xdr:row>37</xdr:row>
      <xdr:rowOff>73116</xdr:rowOff>
    </xdr:to>
    <xdr:sp macro="" textlink="">
      <xdr:nvSpPr>
        <xdr:cNvPr id="496" name="楕円 495">
          <a:extLst>
            <a:ext uri="{FF2B5EF4-FFF2-40B4-BE49-F238E27FC236}">
              <a16:creationId xmlns:a16="http://schemas.microsoft.com/office/drawing/2014/main" id="{1AD59A2E-E7FC-4D52-A102-F7EB58139A13}"/>
            </a:ext>
          </a:extLst>
        </xdr:cNvPr>
        <xdr:cNvSpPr/>
      </xdr:nvSpPr>
      <xdr:spPr>
        <a:xfrm>
          <a:off x="15833725" y="631516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19050</xdr:rowOff>
    </xdr:from>
    <xdr:to>
      <xdr:col>102</xdr:col>
      <xdr:colOff>114300</xdr:colOff>
      <xdr:row>37</xdr:row>
      <xdr:rowOff>22316</xdr:rowOff>
    </xdr:to>
    <xdr:cxnSp macro="">
      <xdr:nvCxnSpPr>
        <xdr:cNvPr id="497" name="直線コネクタ 496">
          <a:extLst>
            <a:ext uri="{FF2B5EF4-FFF2-40B4-BE49-F238E27FC236}">
              <a16:creationId xmlns:a16="http://schemas.microsoft.com/office/drawing/2014/main" id="{794ABAC1-2168-4A33-92EE-9B911BF803B9}"/>
            </a:ext>
          </a:extLst>
        </xdr:cNvPr>
        <xdr:cNvCxnSpPr/>
      </xdr:nvCxnSpPr>
      <xdr:spPr>
        <a:xfrm flipV="1">
          <a:off x="15865475" y="6362700"/>
          <a:ext cx="765175"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3827</xdr:rowOff>
    </xdr:from>
    <xdr:ext cx="469744" cy="259045"/>
    <xdr:sp macro="" textlink="">
      <xdr:nvSpPr>
        <xdr:cNvPr id="498" name="n_1aveValue【認定こども園・幼稚園・保育所】&#10;一人当たり面積">
          <a:extLst>
            <a:ext uri="{FF2B5EF4-FFF2-40B4-BE49-F238E27FC236}">
              <a16:creationId xmlns:a16="http://schemas.microsoft.com/office/drawing/2014/main" id="{6A11CA5B-3D7E-4209-96B0-B7BE0081A7B4}"/>
            </a:ext>
          </a:extLst>
        </xdr:cNvPr>
        <xdr:cNvSpPr txBox="1"/>
      </xdr:nvSpPr>
      <xdr:spPr>
        <a:xfrm>
          <a:off x="17932477" y="651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155683</xdr:rowOff>
    </xdr:from>
    <xdr:ext cx="469744" cy="259045"/>
    <xdr:sp macro="" textlink="">
      <xdr:nvSpPr>
        <xdr:cNvPr id="499" name="n_2aveValue【認定こども園・幼稚園・保育所】&#10;一人当たり面積">
          <a:extLst>
            <a:ext uri="{FF2B5EF4-FFF2-40B4-BE49-F238E27FC236}">
              <a16:creationId xmlns:a16="http://schemas.microsoft.com/office/drawing/2014/main" id="{5C979E5A-CCF2-4865-AB0C-4CE989AA4CC7}"/>
            </a:ext>
          </a:extLst>
        </xdr:cNvPr>
        <xdr:cNvSpPr txBox="1"/>
      </xdr:nvSpPr>
      <xdr:spPr>
        <a:xfrm>
          <a:off x="17170477" y="6499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29953</xdr:rowOff>
    </xdr:from>
    <xdr:ext cx="469744" cy="259045"/>
    <xdr:sp macro="" textlink="">
      <xdr:nvSpPr>
        <xdr:cNvPr id="500" name="n_3aveValue【認定こども園・幼稚園・保育所】&#10;一人当たり面積">
          <a:extLst>
            <a:ext uri="{FF2B5EF4-FFF2-40B4-BE49-F238E27FC236}">
              <a16:creationId xmlns:a16="http://schemas.microsoft.com/office/drawing/2014/main" id="{945A7018-9675-4691-AE2F-9205442C0D4E}"/>
            </a:ext>
          </a:extLst>
        </xdr:cNvPr>
        <xdr:cNvSpPr txBox="1"/>
      </xdr:nvSpPr>
      <xdr:spPr>
        <a:xfrm>
          <a:off x="16424352" y="6545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10358</xdr:rowOff>
    </xdr:from>
    <xdr:ext cx="469744" cy="259045"/>
    <xdr:sp macro="" textlink="">
      <xdr:nvSpPr>
        <xdr:cNvPr id="501" name="n_4aveValue【認定こども園・幼稚園・保育所】&#10;一人当たり面積">
          <a:extLst>
            <a:ext uri="{FF2B5EF4-FFF2-40B4-BE49-F238E27FC236}">
              <a16:creationId xmlns:a16="http://schemas.microsoft.com/office/drawing/2014/main" id="{8AC178EE-C6A7-40D3-A723-79BA9021F9DC}"/>
            </a:ext>
          </a:extLst>
        </xdr:cNvPr>
        <xdr:cNvSpPr txBox="1"/>
      </xdr:nvSpPr>
      <xdr:spPr>
        <a:xfrm>
          <a:off x="15678227" y="6525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73314</xdr:rowOff>
    </xdr:from>
    <xdr:ext cx="469744" cy="259045"/>
    <xdr:sp macro="" textlink="">
      <xdr:nvSpPr>
        <xdr:cNvPr id="502" name="n_1mainValue【認定こども園・幼稚園・保育所】&#10;一人当たり面積">
          <a:extLst>
            <a:ext uri="{FF2B5EF4-FFF2-40B4-BE49-F238E27FC236}">
              <a16:creationId xmlns:a16="http://schemas.microsoft.com/office/drawing/2014/main" id="{79C54E72-B276-403E-A91E-828C7C939966}"/>
            </a:ext>
          </a:extLst>
        </xdr:cNvPr>
        <xdr:cNvSpPr txBox="1"/>
      </xdr:nvSpPr>
      <xdr:spPr>
        <a:xfrm>
          <a:off x="17932477" y="6074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76580</xdr:rowOff>
    </xdr:from>
    <xdr:ext cx="469744" cy="259045"/>
    <xdr:sp macro="" textlink="">
      <xdr:nvSpPr>
        <xdr:cNvPr id="503" name="n_2mainValue【認定こども園・幼稚園・保育所】&#10;一人当たり面積">
          <a:extLst>
            <a:ext uri="{FF2B5EF4-FFF2-40B4-BE49-F238E27FC236}">
              <a16:creationId xmlns:a16="http://schemas.microsoft.com/office/drawing/2014/main" id="{85AAA147-5696-4DFA-8749-A6DC3161C9B6}"/>
            </a:ext>
          </a:extLst>
        </xdr:cNvPr>
        <xdr:cNvSpPr txBox="1"/>
      </xdr:nvSpPr>
      <xdr:spPr>
        <a:xfrm>
          <a:off x="17170477" y="6077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86377</xdr:rowOff>
    </xdr:from>
    <xdr:ext cx="469744" cy="259045"/>
    <xdr:sp macro="" textlink="">
      <xdr:nvSpPr>
        <xdr:cNvPr id="504" name="n_3mainValue【認定こども園・幼稚園・保育所】&#10;一人当たり面積">
          <a:extLst>
            <a:ext uri="{FF2B5EF4-FFF2-40B4-BE49-F238E27FC236}">
              <a16:creationId xmlns:a16="http://schemas.microsoft.com/office/drawing/2014/main" id="{E19D6805-E70A-481E-A8EC-467C553A4F35}"/>
            </a:ext>
          </a:extLst>
        </xdr:cNvPr>
        <xdr:cNvSpPr txBox="1"/>
      </xdr:nvSpPr>
      <xdr:spPr>
        <a:xfrm>
          <a:off x="16424352"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89643</xdr:rowOff>
    </xdr:from>
    <xdr:ext cx="469744" cy="259045"/>
    <xdr:sp macro="" textlink="">
      <xdr:nvSpPr>
        <xdr:cNvPr id="505" name="n_4mainValue【認定こども園・幼稚園・保育所】&#10;一人当たり面積">
          <a:extLst>
            <a:ext uri="{FF2B5EF4-FFF2-40B4-BE49-F238E27FC236}">
              <a16:creationId xmlns:a16="http://schemas.microsoft.com/office/drawing/2014/main" id="{BC766C15-4C74-4351-AAE6-D796E82AAA5F}"/>
            </a:ext>
          </a:extLst>
        </xdr:cNvPr>
        <xdr:cNvSpPr txBox="1"/>
      </xdr:nvSpPr>
      <xdr:spPr>
        <a:xfrm>
          <a:off x="15678227" y="6090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a:extLst>
            <a:ext uri="{FF2B5EF4-FFF2-40B4-BE49-F238E27FC236}">
              <a16:creationId xmlns:a16="http://schemas.microsoft.com/office/drawing/2014/main" id="{2B433055-5FB0-41BD-8A87-F759A70B8D40}"/>
            </a:ext>
          </a:extLst>
        </xdr:cNvPr>
        <xdr:cNvSpPr/>
      </xdr:nvSpPr>
      <xdr:spPr>
        <a:xfrm>
          <a:off x="10588625"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a:extLst>
            <a:ext uri="{FF2B5EF4-FFF2-40B4-BE49-F238E27FC236}">
              <a16:creationId xmlns:a16="http://schemas.microsoft.com/office/drawing/2014/main" id="{F3811244-65E9-484F-AE7C-F70E28D1756A}"/>
            </a:ext>
          </a:extLst>
        </xdr:cNvPr>
        <xdr:cNvSpPr/>
      </xdr:nvSpPr>
      <xdr:spPr>
        <a:xfrm>
          <a:off x="106870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a:extLst>
            <a:ext uri="{FF2B5EF4-FFF2-40B4-BE49-F238E27FC236}">
              <a16:creationId xmlns:a16="http://schemas.microsoft.com/office/drawing/2014/main" id="{763F6CBA-231B-429C-8860-896ECA7D0E2E}"/>
            </a:ext>
          </a:extLst>
        </xdr:cNvPr>
        <xdr:cNvSpPr/>
      </xdr:nvSpPr>
      <xdr:spPr>
        <a:xfrm>
          <a:off x="106870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a:extLst>
            <a:ext uri="{FF2B5EF4-FFF2-40B4-BE49-F238E27FC236}">
              <a16:creationId xmlns:a16="http://schemas.microsoft.com/office/drawing/2014/main" id="{4B3A50A6-6EA6-4E01-86F0-E52AECAB158F}"/>
            </a:ext>
          </a:extLst>
        </xdr:cNvPr>
        <xdr:cNvSpPr/>
      </xdr:nvSpPr>
      <xdr:spPr>
        <a:xfrm>
          <a:off x="115601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a:extLst>
            <a:ext uri="{FF2B5EF4-FFF2-40B4-BE49-F238E27FC236}">
              <a16:creationId xmlns:a16="http://schemas.microsoft.com/office/drawing/2014/main" id="{8B7E3E09-33D0-4A7C-B073-F42570A05807}"/>
            </a:ext>
          </a:extLst>
        </xdr:cNvPr>
        <xdr:cNvSpPr/>
      </xdr:nvSpPr>
      <xdr:spPr>
        <a:xfrm>
          <a:off x="115601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a:extLst>
            <a:ext uri="{FF2B5EF4-FFF2-40B4-BE49-F238E27FC236}">
              <a16:creationId xmlns:a16="http://schemas.microsoft.com/office/drawing/2014/main" id="{D802C3CC-DD05-4B1C-B44C-D4A1499FCEF2}"/>
            </a:ext>
          </a:extLst>
        </xdr:cNvPr>
        <xdr:cNvSpPr/>
      </xdr:nvSpPr>
      <xdr:spPr>
        <a:xfrm>
          <a:off x="1253172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a:extLst>
            <a:ext uri="{FF2B5EF4-FFF2-40B4-BE49-F238E27FC236}">
              <a16:creationId xmlns:a16="http://schemas.microsoft.com/office/drawing/2014/main" id="{57BF5D90-FA8C-49A6-AFD4-2B514FAD0F60}"/>
            </a:ext>
          </a:extLst>
        </xdr:cNvPr>
        <xdr:cNvSpPr/>
      </xdr:nvSpPr>
      <xdr:spPr>
        <a:xfrm>
          <a:off x="1253172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a:extLst>
            <a:ext uri="{FF2B5EF4-FFF2-40B4-BE49-F238E27FC236}">
              <a16:creationId xmlns:a16="http://schemas.microsoft.com/office/drawing/2014/main" id="{E2DDA681-A813-4BF3-B35E-A085498F1B54}"/>
            </a:ext>
          </a:extLst>
        </xdr:cNvPr>
        <xdr:cNvSpPr/>
      </xdr:nvSpPr>
      <xdr:spPr>
        <a:xfrm>
          <a:off x="10588625"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a:extLst>
            <a:ext uri="{FF2B5EF4-FFF2-40B4-BE49-F238E27FC236}">
              <a16:creationId xmlns:a16="http://schemas.microsoft.com/office/drawing/2014/main" id="{E2CDD014-ED1B-4350-9BB8-6B13DDFBE5E4}"/>
            </a:ext>
          </a:extLst>
        </xdr:cNvPr>
        <xdr:cNvSpPr txBox="1"/>
      </xdr:nvSpPr>
      <xdr:spPr>
        <a:xfrm>
          <a:off x="1055052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a:extLst>
            <a:ext uri="{FF2B5EF4-FFF2-40B4-BE49-F238E27FC236}">
              <a16:creationId xmlns:a16="http://schemas.microsoft.com/office/drawing/2014/main" id="{0C7FEE4C-5DCF-44B3-A538-3D24F1CCFF78}"/>
            </a:ext>
          </a:extLst>
        </xdr:cNvPr>
        <xdr:cNvCxnSpPr/>
      </xdr:nvCxnSpPr>
      <xdr:spPr>
        <a:xfrm>
          <a:off x="10588625" y="1143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6" name="テキスト ボックス 515">
          <a:extLst>
            <a:ext uri="{FF2B5EF4-FFF2-40B4-BE49-F238E27FC236}">
              <a16:creationId xmlns:a16="http://schemas.microsoft.com/office/drawing/2014/main" id="{C2B640F2-17BB-43F1-B459-B01C2DF14F04}"/>
            </a:ext>
          </a:extLst>
        </xdr:cNvPr>
        <xdr:cNvSpPr txBox="1"/>
      </xdr:nvSpPr>
      <xdr:spPr>
        <a:xfrm>
          <a:off x="10197646"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7" name="直線コネクタ 516">
          <a:extLst>
            <a:ext uri="{FF2B5EF4-FFF2-40B4-BE49-F238E27FC236}">
              <a16:creationId xmlns:a16="http://schemas.microsoft.com/office/drawing/2014/main" id="{FA988948-1042-4CE0-9BBE-BCD37C1420C2}"/>
            </a:ext>
          </a:extLst>
        </xdr:cNvPr>
        <xdr:cNvCxnSpPr/>
      </xdr:nvCxnSpPr>
      <xdr:spPr>
        <a:xfrm>
          <a:off x="10588625" y="11103428"/>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8" name="テキスト ボックス 517">
          <a:extLst>
            <a:ext uri="{FF2B5EF4-FFF2-40B4-BE49-F238E27FC236}">
              <a16:creationId xmlns:a16="http://schemas.microsoft.com/office/drawing/2014/main" id="{8BDC6841-0028-46A1-8AF5-F2190437EF8D}"/>
            </a:ext>
          </a:extLst>
        </xdr:cNvPr>
        <xdr:cNvSpPr txBox="1"/>
      </xdr:nvSpPr>
      <xdr:spPr>
        <a:xfrm>
          <a:off x="10242716"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9" name="直線コネクタ 518">
          <a:extLst>
            <a:ext uri="{FF2B5EF4-FFF2-40B4-BE49-F238E27FC236}">
              <a16:creationId xmlns:a16="http://schemas.microsoft.com/office/drawing/2014/main" id="{66DEBFE8-F2AC-4E81-ABAB-904F53FC57F1}"/>
            </a:ext>
          </a:extLst>
        </xdr:cNvPr>
        <xdr:cNvCxnSpPr/>
      </xdr:nvCxnSpPr>
      <xdr:spPr>
        <a:xfrm>
          <a:off x="10588625" y="1077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0" name="テキスト ボックス 519">
          <a:extLst>
            <a:ext uri="{FF2B5EF4-FFF2-40B4-BE49-F238E27FC236}">
              <a16:creationId xmlns:a16="http://schemas.microsoft.com/office/drawing/2014/main" id="{1202040C-4B01-4AFF-93EC-2ACFF848AFCA}"/>
            </a:ext>
          </a:extLst>
        </xdr:cNvPr>
        <xdr:cNvSpPr txBox="1"/>
      </xdr:nvSpPr>
      <xdr:spPr>
        <a:xfrm>
          <a:off x="10242716"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1" name="直線コネクタ 520">
          <a:extLst>
            <a:ext uri="{FF2B5EF4-FFF2-40B4-BE49-F238E27FC236}">
              <a16:creationId xmlns:a16="http://schemas.microsoft.com/office/drawing/2014/main" id="{84A6391E-0A62-479B-9D94-F5656668B93F}"/>
            </a:ext>
          </a:extLst>
        </xdr:cNvPr>
        <xdr:cNvCxnSpPr/>
      </xdr:nvCxnSpPr>
      <xdr:spPr>
        <a:xfrm>
          <a:off x="10588625" y="10450285"/>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2" name="テキスト ボックス 521">
          <a:extLst>
            <a:ext uri="{FF2B5EF4-FFF2-40B4-BE49-F238E27FC236}">
              <a16:creationId xmlns:a16="http://schemas.microsoft.com/office/drawing/2014/main" id="{DFDFD08C-2018-4461-95C5-B387521763DA}"/>
            </a:ext>
          </a:extLst>
        </xdr:cNvPr>
        <xdr:cNvSpPr txBox="1"/>
      </xdr:nvSpPr>
      <xdr:spPr>
        <a:xfrm>
          <a:off x="10242716"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3" name="直線コネクタ 522">
          <a:extLst>
            <a:ext uri="{FF2B5EF4-FFF2-40B4-BE49-F238E27FC236}">
              <a16:creationId xmlns:a16="http://schemas.microsoft.com/office/drawing/2014/main" id="{F9808EDA-E3F9-47DC-AC31-BE26E6F66F05}"/>
            </a:ext>
          </a:extLst>
        </xdr:cNvPr>
        <xdr:cNvCxnSpPr/>
      </xdr:nvCxnSpPr>
      <xdr:spPr>
        <a:xfrm>
          <a:off x="10588625" y="10123715"/>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4" name="テキスト ボックス 523">
          <a:extLst>
            <a:ext uri="{FF2B5EF4-FFF2-40B4-BE49-F238E27FC236}">
              <a16:creationId xmlns:a16="http://schemas.microsoft.com/office/drawing/2014/main" id="{161EB9BF-E32E-498F-B1C0-0F287EE36EC7}"/>
            </a:ext>
          </a:extLst>
        </xdr:cNvPr>
        <xdr:cNvSpPr txBox="1"/>
      </xdr:nvSpPr>
      <xdr:spPr>
        <a:xfrm>
          <a:off x="10242716"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5" name="直線コネクタ 524">
          <a:extLst>
            <a:ext uri="{FF2B5EF4-FFF2-40B4-BE49-F238E27FC236}">
              <a16:creationId xmlns:a16="http://schemas.microsoft.com/office/drawing/2014/main" id="{55895544-3B68-44B1-B9C1-C435077645AC}"/>
            </a:ext>
          </a:extLst>
        </xdr:cNvPr>
        <xdr:cNvCxnSpPr/>
      </xdr:nvCxnSpPr>
      <xdr:spPr>
        <a:xfrm>
          <a:off x="10588625" y="979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6" name="テキスト ボックス 525">
          <a:extLst>
            <a:ext uri="{FF2B5EF4-FFF2-40B4-BE49-F238E27FC236}">
              <a16:creationId xmlns:a16="http://schemas.microsoft.com/office/drawing/2014/main" id="{A81D4A1B-B2E2-48FE-91F5-E1AE242B535C}"/>
            </a:ext>
          </a:extLst>
        </xdr:cNvPr>
        <xdr:cNvSpPr txBox="1"/>
      </xdr:nvSpPr>
      <xdr:spPr>
        <a:xfrm>
          <a:off x="10242716"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7" name="直線コネクタ 526">
          <a:extLst>
            <a:ext uri="{FF2B5EF4-FFF2-40B4-BE49-F238E27FC236}">
              <a16:creationId xmlns:a16="http://schemas.microsoft.com/office/drawing/2014/main" id="{C5FAED30-3CD5-4BF5-9DEA-F0662E355345}"/>
            </a:ext>
          </a:extLst>
        </xdr:cNvPr>
        <xdr:cNvCxnSpPr/>
      </xdr:nvCxnSpPr>
      <xdr:spPr>
        <a:xfrm>
          <a:off x="10588625" y="9470572"/>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8" name="テキスト ボックス 527">
          <a:extLst>
            <a:ext uri="{FF2B5EF4-FFF2-40B4-BE49-F238E27FC236}">
              <a16:creationId xmlns:a16="http://schemas.microsoft.com/office/drawing/2014/main" id="{F75AFD16-4B75-46FE-AC05-2FFE59006136}"/>
            </a:ext>
          </a:extLst>
        </xdr:cNvPr>
        <xdr:cNvSpPr txBox="1"/>
      </xdr:nvSpPr>
      <xdr:spPr>
        <a:xfrm>
          <a:off x="10242716"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9" name="直線コネクタ 528">
          <a:extLst>
            <a:ext uri="{FF2B5EF4-FFF2-40B4-BE49-F238E27FC236}">
              <a16:creationId xmlns:a16="http://schemas.microsoft.com/office/drawing/2014/main" id="{A3A1416B-3DAB-4A13-A97D-BE698200B832}"/>
            </a:ext>
          </a:extLst>
        </xdr:cNvPr>
        <xdr:cNvCxnSpPr/>
      </xdr:nvCxnSpPr>
      <xdr:spPr>
        <a:xfrm>
          <a:off x="10588625" y="914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0" name="テキスト ボックス 529">
          <a:extLst>
            <a:ext uri="{FF2B5EF4-FFF2-40B4-BE49-F238E27FC236}">
              <a16:creationId xmlns:a16="http://schemas.microsoft.com/office/drawing/2014/main" id="{17F1DC38-9DC2-4A83-A8E3-5C361659EBC1}"/>
            </a:ext>
          </a:extLst>
        </xdr:cNvPr>
        <xdr:cNvSpPr txBox="1"/>
      </xdr:nvSpPr>
      <xdr:spPr>
        <a:xfrm>
          <a:off x="10242716"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1" name="【学校施設】&#10;有形固定資産減価償却率グラフ枠">
          <a:extLst>
            <a:ext uri="{FF2B5EF4-FFF2-40B4-BE49-F238E27FC236}">
              <a16:creationId xmlns:a16="http://schemas.microsoft.com/office/drawing/2014/main" id="{6E39B5C2-762C-493F-9E0C-D5D3C474AE54}"/>
            </a:ext>
          </a:extLst>
        </xdr:cNvPr>
        <xdr:cNvSpPr/>
      </xdr:nvSpPr>
      <xdr:spPr>
        <a:xfrm>
          <a:off x="10588625"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163285</xdr:rowOff>
    </xdr:from>
    <xdr:to>
      <xdr:col>85</xdr:col>
      <xdr:colOff>126364</xdr:colOff>
      <xdr:row>64</xdr:row>
      <xdr:rowOff>62049</xdr:rowOff>
    </xdr:to>
    <xdr:cxnSp macro="">
      <xdr:nvCxnSpPr>
        <xdr:cNvPr id="532" name="直線コネクタ 531">
          <a:extLst>
            <a:ext uri="{FF2B5EF4-FFF2-40B4-BE49-F238E27FC236}">
              <a16:creationId xmlns:a16="http://schemas.microsoft.com/office/drawing/2014/main" id="{060B52FC-5392-4B1A-91F0-E85F32D2FA6C}"/>
            </a:ext>
          </a:extLst>
        </xdr:cNvPr>
        <xdr:cNvCxnSpPr/>
      </xdr:nvCxnSpPr>
      <xdr:spPr>
        <a:xfrm flipV="1">
          <a:off x="13889989" y="9421585"/>
          <a:ext cx="0" cy="1613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65876</xdr:rowOff>
    </xdr:from>
    <xdr:ext cx="405111" cy="259045"/>
    <xdr:sp macro="" textlink="">
      <xdr:nvSpPr>
        <xdr:cNvPr id="533" name="【学校施設】&#10;有形固定資産減価償却率最小値テキスト">
          <a:extLst>
            <a:ext uri="{FF2B5EF4-FFF2-40B4-BE49-F238E27FC236}">
              <a16:creationId xmlns:a16="http://schemas.microsoft.com/office/drawing/2014/main" id="{EDD66206-E62D-4822-B50B-316E136417CB}"/>
            </a:ext>
          </a:extLst>
        </xdr:cNvPr>
        <xdr:cNvSpPr txBox="1"/>
      </xdr:nvSpPr>
      <xdr:spPr>
        <a:xfrm>
          <a:off x="13928725" y="11038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62049</xdr:rowOff>
    </xdr:from>
    <xdr:to>
      <xdr:col>86</xdr:col>
      <xdr:colOff>25400</xdr:colOff>
      <xdr:row>64</xdr:row>
      <xdr:rowOff>62049</xdr:rowOff>
    </xdr:to>
    <xdr:cxnSp macro="">
      <xdr:nvCxnSpPr>
        <xdr:cNvPr id="534" name="直線コネクタ 533">
          <a:extLst>
            <a:ext uri="{FF2B5EF4-FFF2-40B4-BE49-F238E27FC236}">
              <a16:creationId xmlns:a16="http://schemas.microsoft.com/office/drawing/2014/main" id="{5AD44D65-3ACF-41A5-8FDD-E3C670542E68}"/>
            </a:ext>
          </a:extLst>
        </xdr:cNvPr>
        <xdr:cNvCxnSpPr/>
      </xdr:nvCxnSpPr>
      <xdr:spPr>
        <a:xfrm>
          <a:off x="13801725" y="1103484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109962</xdr:rowOff>
    </xdr:from>
    <xdr:ext cx="405111" cy="259045"/>
    <xdr:sp macro="" textlink="">
      <xdr:nvSpPr>
        <xdr:cNvPr id="535" name="【学校施設】&#10;有形固定資産減価償却率最大値テキスト">
          <a:extLst>
            <a:ext uri="{FF2B5EF4-FFF2-40B4-BE49-F238E27FC236}">
              <a16:creationId xmlns:a16="http://schemas.microsoft.com/office/drawing/2014/main" id="{9C9596EC-EEAD-4A5B-929E-D1D9F72A5DA9}"/>
            </a:ext>
          </a:extLst>
        </xdr:cNvPr>
        <xdr:cNvSpPr txBox="1"/>
      </xdr:nvSpPr>
      <xdr:spPr>
        <a:xfrm>
          <a:off x="13928725" y="9196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163285</xdr:rowOff>
    </xdr:from>
    <xdr:to>
      <xdr:col>86</xdr:col>
      <xdr:colOff>25400</xdr:colOff>
      <xdr:row>54</xdr:row>
      <xdr:rowOff>163285</xdr:rowOff>
    </xdr:to>
    <xdr:cxnSp macro="">
      <xdr:nvCxnSpPr>
        <xdr:cNvPr id="536" name="直線コネクタ 535">
          <a:extLst>
            <a:ext uri="{FF2B5EF4-FFF2-40B4-BE49-F238E27FC236}">
              <a16:creationId xmlns:a16="http://schemas.microsoft.com/office/drawing/2014/main" id="{AFE43618-B532-4F5A-BD27-2952BDC137D4}"/>
            </a:ext>
          </a:extLst>
        </xdr:cNvPr>
        <xdr:cNvCxnSpPr/>
      </xdr:nvCxnSpPr>
      <xdr:spPr>
        <a:xfrm>
          <a:off x="13801725" y="942158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1468</xdr:rowOff>
    </xdr:from>
    <xdr:ext cx="405111" cy="259045"/>
    <xdr:sp macro="" textlink="">
      <xdr:nvSpPr>
        <xdr:cNvPr id="537" name="【学校施設】&#10;有形固定資産減価償却率平均値テキスト">
          <a:extLst>
            <a:ext uri="{FF2B5EF4-FFF2-40B4-BE49-F238E27FC236}">
              <a16:creationId xmlns:a16="http://schemas.microsoft.com/office/drawing/2014/main" id="{3FA9113E-E4ED-48B8-A8E7-186B876F6053}"/>
            </a:ext>
          </a:extLst>
        </xdr:cNvPr>
        <xdr:cNvSpPr txBox="1"/>
      </xdr:nvSpPr>
      <xdr:spPr>
        <a:xfrm>
          <a:off x="13928725" y="101170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150041</xdr:rowOff>
    </xdr:from>
    <xdr:to>
      <xdr:col>85</xdr:col>
      <xdr:colOff>177800</xdr:colOff>
      <xdr:row>60</xdr:row>
      <xdr:rowOff>80191</xdr:rowOff>
    </xdr:to>
    <xdr:sp macro="" textlink="">
      <xdr:nvSpPr>
        <xdr:cNvPr id="538" name="フローチャート: 判断 537">
          <a:extLst>
            <a:ext uri="{FF2B5EF4-FFF2-40B4-BE49-F238E27FC236}">
              <a16:creationId xmlns:a16="http://schemas.microsoft.com/office/drawing/2014/main" id="{EBA7A2BB-7DE8-426D-8E86-9D006E129E0F}"/>
            </a:ext>
          </a:extLst>
        </xdr:cNvPr>
        <xdr:cNvSpPr/>
      </xdr:nvSpPr>
      <xdr:spPr>
        <a:xfrm>
          <a:off x="13839825" y="1026559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39007</xdr:rowOff>
    </xdr:from>
    <xdr:to>
      <xdr:col>81</xdr:col>
      <xdr:colOff>101600</xdr:colOff>
      <xdr:row>59</xdr:row>
      <xdr:rowOff>140607</xdr:rowOff>
    </xdr:to>
    <xdr:sp macro="" textlink="">
      <xdr:nvSpPr>
        <xdr:cNvPr id="539" name="フローチャート: 判断 538">
          <a:extLst>
            <a:ext uri="{FF2B5EF4-FFF2-40B4-BE49-F238E27FC236}">
              <a16:creationId xmlns:a16="http://schemas.microsoft.com/office/drawing/2014/main" id="{DA5DD049-AE7D-416B-9BD4-D54BD35FF12C}"/>
            </a:ext>
          </a:extLst>
        </xdr:cNvPr>
        <xdr:cNvSpPr/>
      </xdr:nvSpPr>
      <xdr:spPr>
        <a:xfrm>
          <a:off x="13115925" y="1015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171269</xdr:rowOff>
    </xdr:from>
    <xdr:to>
      <xdr:col>76</xdr:col>
      <xdr:colOff>165100</xdr:colOff>
      <xdr:row>59</xdr:row>
      <xdr:rowOff>101419</xdr:rowOff>
    </xdr:to>
    <xdr:sp macro="" textlink="">
      <xdr:nvSpPr>
        <xdr:cNvPr id="540" name="フローチャート: 判断 539">
          <a:extLst>
            <a:ext uri="{FF2B5EF4-FFF2-40B4-BE49-F238E27FC236}">
              <a16:creationId xmlns:a16="http://schemas.microsoft.com/office/drawing/2014/main" id="{4195302A-BE69-42E8-A0EC-C690C00BAFD1}"/>
            </a:ext>
          </a:extLst>
        </xdr:cNvPr>
        <xdr:cNvSpPr/>
      </xdr:nvSpPr>
      <xdr:spPr>
        <a:xfrm>
          <a:off x="12369800" y="1011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19413</xdr:rowOff>
    </xdr:from>
    <xdr:to>
      <xdr:col>72</xdr:col>
      <xdr:colOff>38100</xdr:colOff>
      <xdr:row>59</xdr:row>
      <xdr:rowOff>121013</xdr:rowOff>
    </xdr:to>
    <xdr:sp macro="" textlink="">
      <xdr:nvSpPr>
        <xdr:cNvPr id="541" name="フローチャート: 判断 540">
          <a:extLst>
            <a:ext uri="{FF2B5EF4-FFF2-40B4-BE49-F238E27FC236}">
              <a16:creationId xmlns:a16="http://schemas.microsoft.com/office/drawing/2014/main" id="{CCDDB7A3-40B1-45B0-A42C-E6E6C62EA88F}"/>
            </a:ext>
          </a:extLst>
        </xdr:cNvPr>
        <xdr:cNvSpPr/>
      </xdr:nvSpPr>
      <xdr:spPr>
        <a:xfrm>
          <a:off x="11623675" y="10134963"/>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99423</xdr:rowOff>
    </xdr:from>
    <xdr:to>
      <xdr:col>67</xdr:col>
      <xdr:colOff>101600</xdr:colOff>
      <xdr:row>59</xdr:row>
      <xdr:rowOff>29573</xdr:rowOff>
    </xdr:to>
    <xdr:sp macro="" textlink="">
      <xdr:nvSpPr>
        <xdr:cNvPr id="542" name="フローチャート: 判断 541">
          <a:extLst>
            <a:ext uri="{FF2B5EF4-FFF2-40B4-BE49-F238E27FC236}">
              <a16:creationId xmlns:a16="http://schemas.microsoft.com/office/drawing/2014/main" id="{E2D33525-1581-46C2-874A-012E0D8FF8F8}"/>
            </a:ext>
          </a:extLst>
        </xdr:cNvPr>
        <xdr:cNvSpPr/>
      </xdr:nvSpPr>
      <xdr:spPr>
        <a:xfrm>
          <a:off x="10848975" y="1004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F29CADB9-331E-49DA-BB25-D14FF101A146}"/>
            </a:ext>
          </a:extLst>
        </xdr:cNvPr>
        <xdr:cNvSpPr txBox="1"/>
      </xdr:nvSpPr>
      <xdr:spPr>
        <a:xfrm>
          <a:off x="137287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BD46210F-AF4C-420D-AD7D-A010F4555890}"/>
            </a:ext>
          </a:extLst>
        </xdr:cNvPr>
        <xdr:cNvSpPr txBox="1"/>
      </xdr:nvSpPr>
      <xdr:spPr>
        <a:xfrm>
          <a:off x="1300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642EDA7C-87B7-4885-9D8A-D79697462FBD}"/>
            </a:ext>
          </a:extLst>
        </xdr:cNvPr>
        <xdr:cNvSpPr txBox="1"/>
      </xdr:nvSpPr>
      <xdr:spPr>
        <a:xfrm>
          <a:off x="12258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5E1F3218-DCA4-452C-B995-F6C2080A97CB}"/>
            </a:ext>
          </a:extLst>
        </xdr:cNvPr>
        <xdr:cNvSpPr txBox="1"/>
      </xdr:nvSpPr>
      <xdr:spPr>
        <a:xfrm>
          <a:off x="11493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6EC49C9C-63B7-4D3C-A3BE-234F229C278A}"/>
            </a:ext>
          </a:extLst>
        </xdr:cNvPr>
        <xdr:cNvSpPr txBox="1"/>
      </xdr:nvSpPr>
      <xdr:spPr>
        <a:xfrm>
          <a:off x="10737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117384</xdr:rowOff>
    </xdr:from>
    <xdr:to>
      <xdr:col>85</xdr:col>
      <xdr:colOff>177800</xdr:colOff>
      <xdr:row>62</xdr:row>
      <xdr:rowOff>47534</xdr:rowOff>
    </xdr:to>
    <xdr:sp macro="" textlink="">
      <xdr:nvSpPr>
        <xdr:cNvPr id="548" name="楕円 547">
          <a:extLst>
            <a:ext uri="{FF2B5EF4-FFF2-40B4-BE49-F238E27FC236}">
              <a16:creationId xmlns:a16="http://schemas.microsoft.com/office/drawing/2014/main" id="{72871687-410E-4A1F-8CB2-CE8C7509AF87}"/>
            </a:ext>
          </a:extLst>
        </xdr:cNvPr>
        <xdr:cNvSpPr/>
      </xdr:nvSpPr>
      <xdr:spPr>
        <a:xfrm>
          <a:off x="13839825" y="1057583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95811</xdr:rowOff>
    </xdr:from>
    <xdr:ext cx="405111" cy="259045"/>
    <xdr:sp macro="" textlink="">
      <xdr:nvSpPr>
        <xdr:cNvPr id="549" name="【学校施設】&#10;有形固定資産減価償却率該当値テキスト">
          <a:extLst>
            <a:ext uri="{FF2B5EF4-FFF2-40B4-BE49-F238E27FC236}">
              <a16:creationId xmlns:a16="http://schemas.microsoft.com/office/drawing/2014/main" id="{94017DC6-67EC-4BFD-BB12-C95FF848EEBC}"/>
            </a:ext>
          </a:extLst>
        </xdr:cNvPr>
        <xdr:cNvSpPr txBox="1"/>
      </xdr:nvSpPr>
      <xdr:spPr>
        <a:xfrm>
          <a:off x="13928725" y="1055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71665</xdr:rowOff>
    </xdr:from>
    <xdr:to>
      <xdr:col>81</xdr:col>
      <xdr:colOff>101600</xdr:colOff>
      <xdr:row>62</xdr:row>
      <xdr:rowOff>1815</xdr:rowOff>
    </xdr:to>
    <xdr:sp macro="" textlink="">
      <xdr:nvSpPr>
        <xdr:cNvPr id="550" name="楕円 549">
          <a:extLst>
            <a:ext uri="{FF2B5EF4-FFF2-40B4-BE49-F238E27FC236}">
              <a16:creationId xmlns:a16="http://schemas.microsoft.com/office/drawing/2014/main" id="{1F435C73-10C2-456D-BE1A-415EA5E2A24B}"/>
            </a:ext>
          </a:extLst>
        </xdr:cNvPr>
        <xdr:cNvSpPr/>
      </xdr:nvSpPr>
      <xdr:spPr>
        <a:xfrm>
          <a:off x="13115925" y="1053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122465</xdr:rowOff>
    </xdr:from>
    <xdr:to>
      <xdr:col>85</xdr:col>
      <xdr:colOff>127000</xdr:colOff>
      <xdr:row>61</xdr:row>
      <xdr:rowOff>168184</xdr:rowOff>
    </xdr:to>
    <xdr:cxnSp macro="">
      <xdr:nvCxnSpPr>
        <xdr:cNvPr id="551" name="直線コネクタ 550">
          <a:extLst>
            <a:ext uri="{FF2B5EF4-FFF2-40B4-BE49-F238E27FC236}">
              <a16:creationId xmlns:a16="http://schemas.microsoft.com/office/drawing/2014/main" id="{697F435D-1F25-45CC-8A8B-8A820E474505}"/>
            </a:ext>
          </a:extLst>
        </xdr:cNvPr>
        <xdr:cNvCxnSpPr/>
      </xdr:nvCxnSpPr>
      <xdr:spPr>
        <a:xfrm>
          <a:off x="13166725" y="10580915"/>
          <a:ext cx="7239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55335</xdr:rowOff>
    </xdr:from>
    <xdr:to>
      <xdr:col>76</xdr:col>
      <xdr:colOff>165100</xdr:colOff>
      <xdr:row>61</xdr:row>
      <xdr:rowOff>156935</xdr:rowOff>
    </xdr:to>
    <xdr:sp macro="" textlink="">
      <xdr:nvSpPr>
        <xdr:cNvPr id="552" name="楕円 551">
          <a:extLst>
            <a:ext uri="{FF2B5EF4-FFF2-40B4-BE49-F238E27FC236}">
              <a16:creationId xmlns:a16="http://schemas.microsoft.com/office/drawing/2014/main" id="{BD236951-5117-4F39-846B-D4F0E65A71FA}"/>
            </a:ext>
          </a:extLst>
        </xdr:cNvPr>
        <xdr:cNvSpPr/>
      </xdr:nvSpPr>
      <xdr:spPr>
        <a:xfrm>
          <a:off x="12369800" y="1051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106135</xdr:rowOff>
    </xdr:from>
    <xdr:to>
      <xdr:col>81</xdr:col>
      <xdr:colOff>50800</xdr:colOff>
      <xdr:row>61</xdr:row>
      <xdr:rowOff>122465</xdr:rowOff>
    </xdr:to>
    <xdr:cxnSp macro="">
      <xdr:nvCxnSpPr>
        <xdr:cNvPr id="553" name="直線コネクタ 552">
          <a:extLst>
            <a:ext uri="{FF2B5EF4-FFF2-40B4-BE49-F238E27FC236}">
              <a16:creationId xmlns:a16="http://schemas.microsoft.com/office/drawing/2014/main" id="{2197C404-A662-44B2-A422-DA346EDEBE7B}"/>
            </a:ext>
          </a:extLst>
        </xdr:cNvPr>
        <xdr:cNvCxnSpPr/>
      </xdr:nvCxnSpPr>
      <xdr:spPr>
        <a:xfrm>
          <a:off x="12420600" y="10564585"/>
          <a:ext cx="746125"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119017</xdr:rowOff>
    </xdr:from>
    <xdr:to>
      <xdr:col>72</xdr:col>
      <xdr:colOff>38100</xdr:colOff>
      <xdr:row>61</xdr:row>
      <xdr:rowOff>49167</xdr:rowOff>
    </xdr:to>
    <xdr:sp macro="" textlink="">
      <xdr:nvSpPr>
        <xdr:cNvPr id="554" name="楕円 553">
          <a:extLst>
            <a:ext uri="{FF2B5EF4-FFF2-40B4-BE49-F238E27FC236}">
              <a16:creationId xmlns:a16="http://schemas.microsoft.com/office/drawing/2014/main" id="{07B36C4B-AE9D-46E5-AA6D-3369B43A3B81}"/>
            </a:ext>
          </a:extLst>
        </xdr:cNvPr>
        <xdr:cNvSpPr/>
      </xdr:nvSpPr>
      <xdr:spPr>
        <a:xfrm>
          <a:off x="11623675" y="10406017"/>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169817</xdr:rowOff>
    </xdr:from>
    <xdr:to>
      <xdr:col>76</xdr:col>
      <xdr:colOff>114300</xdr:colOff>
      <xdr:row>61</xdr:row>
      <xdr:rowOff>106135</xdr:rowOff>
    </xdr:to>
    <xdr:cxnSp macro="">
      <xdr:nvCxnSpPr>
        <xdr:cNvPr id="555" name="直線コネクタ 554">
          <a:extLst>
            <a:ext uri="{FF2B5EF4-FFF2-40B4-BE49-F238E27FC236}">
              <a16:creationId xmlns:a16="http://schemas.microsoft.com/office/drawing/2014/main" id="{F118A13D-2ADF-45AC-839E-B5AB0D14DC97}"/>
            </a:ext>
          </a:extLst>
        </xdr:cNvPr>
        <xdr:cNvCxnSpPr/>
      </xdr:nvCxnSpPr>
      <xdr:spPr>
        <a:xfrm>
          <a:off x="11655425" y="10456817"/>
          <a:ext cx="765175" cy="107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60234</xdr:rowOff>
    </xdr:from>
    <xdr:to>
      <xdr:col>67</xdr:col>
      <xdr:colOff>101600</xdr:colOff>
      <xdr:row>60</xdr:row>
      <xdr:rowOff>161834</xdr:rowOff>
    </xdr:to>
    <xdr:sp macro="" textlink="">
      <xdr:nvSpPr>
        <xdr:cNvPr id="556" name="楕円 555">
          <a:extLst>
            <a:ext uri="{FF2B5EF4-FFF2-40B4-BE49-F238E27FC236}">
              <a16:creationId xmlns:a16="http://schemas.microsoft.com/office/drawing/2014/main" id="{95A49A62-B8BB-49CB-98E0-1C97FBA401B9}"/>
            </a:ext>
          </a:extLst>
        </xdr:cNvPr>
        <xdr:cNvSpPr/>
      </xdr:nvSpPr>
      <xdr:spPr>
        <a:xfrm>
          <a:off x="10848975" y="1034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111034</xdr:rowOff>
    </xdr:from>
    <xdr:to>
      <xdr:col>71</xdr:col>
      <xdr:colOff>177800</xdr:colOff>
      <xdr:row>60</xdr:row>
      <xdr:rowOff>169817</xdr:rowOff>
    </xdr:to>
    <xdr:cxnSp macro="">
      <xdr:nvCxnSpPr>
        <xdr:cNvPr id="557" name="直線コネクタ 556">
          <a:extLst>
            <a:ext uri="{FF2B5EF4-FFF2-40B4-BE49-F238E27FC236}">
              <a16:creationId xmlns:a16="http://schemas.microsoft.com/office/drawing/2014/main" id="{D93D4FD8-2D2E-4D7A-80F2-B96E3C4947A6}"/>
            </a:ext>
          </a:extLst>
        </xdr:cNvPr>
        <xdr:cNvCxnSpPr/>
      </xdr:nvCxnSpPr>
      <xdr:spPr>
        <a:xfrm>
          <a:off x="10899775" y="10398034"/>
          <a:ext cx="75565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157134</xdr:rowOff>
    </xdr:from>
    <xdr:ext cx="405111" cy="259045"/>
    <xdr:sp macro="" textlink="">
      <xdr:nvSpPr>
        <xdr:cNvPr id="558" name="n_1aveValue【学校施設】&#10;有形固定資産減価償却率">
          <a:extLst>
            <a:ext uri="{FF2B5EF4-FFF2-40B4-BE49-F238E27FC236}">
              <a16:creationId xmlns:a16="http://schemas.microsoft.com/office/drawing/2014/main" id="{D0CE6E52-1F4A-4308-98CB-4D2749007CEF}"/>
            </a:ext>
          </a:extLst>
        </xdr:cNvPr>
        <xdr:cNvSpPr txBox="1"/>
      </xdr:nvSpPr>
      <xdr:spPr>
        <a:xfrm>
          <a:off x="12980044" y="992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117946</xdr:rowOff>
    </xdr:from>
    <xdr:ext cx="405111" cy="259045"/>
    <xdr:sp macro="" textlink="">
      <xdr:nvSpPr>
        <xdr:cNvPr id="559" name="n_2aveValue【学校施設】&#10;有形固定資産減価償却率">
          <a:extLst>
            <a:ext uri="{FF2B5EF4-FFF2-40B4-BE49-F238E27FC236}">
              <a16:creationId xmlns:a16="http://schemas.microsoft.com/office/drawing/2014/main" id="{491B06CB-0103-48A6-AF8D-4E1EEE8EF7B8}"/>
            </a:ext>
          </a:extLst>
        </xdr:cNvPr>
        <xdr:cNvSpPr txBox="1"/>
      </xdr:nvSpPr>
      <xdr:spPr>
        <a:xfrm>
          <a:off x="12246619" y="989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137540</xdr:rowOff>
    </xdr:from>
    <xdr:ext cx="405111" cy="259045"/>
    <xdr:sp macro="" textlink="">
      <xdr:nvSpPr>
        <xdr:cNvPr id="560" name="n_3aveValue【学校施設】&#10;有形固定資産減価償却率">
          <a:extLst>
            <a:ext uri="{FF2B5EF4-FFF2-40B4-BE49-F238E27FC236}">
              <a16:creationId xmlns:a16="http://schemas.microsoft.com/office/drawing/2014/main" id="{36AE9576-BFB7-435C-BF30-65213EC33F7D}"/>
            </a:ext>
          </a:extLst>
        </xdr:cNvPr>
        <xdr:cNvSpPr txBox="1"/>
      </xdr:nvSpPr>
      <xdr:spPr>
        <a:xfrm>
          <a:off x="11500494" y="991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46100</xdr:rowOff>
    </xdr:from>
    <xdr:ext cx="405111" cy="259045"/>
    <xdr:sp macro="" textlink="">
      <xdr:nvSpPr>
        <xdr:cNvPr id="561" name="n_4aveValue【学校施設】&#10;有形固定資産減価償却率">
          <a:extLst>
            <a:ext uri="{FF2B5EF4-FFF2-40B4-BE49-F238E27FC236}">
              <a16:creationId xmlns:a16="http://schemas.microsoft.com/office/drawing/2014/main" id="{9FD70889-C01B-4B01-B330-8F8FC880BE00}"/>
            </a:ext>
          </a:extLst>
        </xdr:cNvPr>
        <xdr:cNvSpPr txBox="1"/>
      </xdr:nvSpPr>
      <xdr:spPr>
        <a:xfrm>
          <a:off x="10725794" y="9818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164392</xdr:rowOff>
    </xdr:from>
    <xdr:ext cx="405111" cy="259045"/>
    <xdr:sp macro="" textlink="">
      <xdr:nvSpPr>
        <xdr:cNvPr id="562" name="n_1mainValue【学校施設】&#10;有形固定資産減価償却率">
          <a:extLst>
            <a:ext uri="{FF2B5EF4-FFF2-40B4-BE49-F238E27FC236}">
              <a16:creationId xmlns:a16="http://schemas.microsoft.com/office/drawing/2014/main" id="{0EE1667F-E06F-4F0C-944F-B23DC6C5E500}"/>
            </a:ext>
          </a:extLst>
        </xdr:cNvPr>
        <xdr:cNvSpPr txBox="1"/>
      </xdr:nvSpPr>
      <xdr:spPr>
        <a:xfrm>
          <a:off x="12980044" y="1062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148062</xdr:rowOff>
    </xdr:from>
    <xdr:ext cx="405111" cy="259045"/>
    <xdr:sp macro="" textlink="">
      <xdr:nvSpPr>
        <xdr:cNvPr id="563" name="n_2mainValue【学校施設】&#10;有形固定資産減価償却率">
          <a:extLst>
            <a:ext uri="{FF2B5EF4-FFF2-40B4-BE49-F238E27FC236}">
              <a16:creationId xmlns:a16="http://schemas.microsoft.com/office/drawing/2014/main" id="{5A7F9E6B-0CB3-40B6-AA9A-803D67794696}"/>
            </a:ext>
          </a:extLst>
        </xdr:cNvPr>
        <xdr:cNvSpPr txBox="1"/>
      </xdr:nvSpPr>
      <xdr:spPr>
        <a:xfrm>
          <a:off x="12246619" y="10606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40294</xdr:rowOff>
    </xdr:from>
    <xdr:ext cx="405111" cy="259045"/>
    <xdr:sp macro="" textlink="">
      <xdr:nvSpPr>
        <xdr:cNvPr id="564" name="n_3mainValue【学校施設】&#10;有形固定資産減価償却率">
          <a:extLst>
            <a:ext uri="{FF2B5EF4-FFF2-40B4-BE49-F238E27FC236}">
              <a16:creationId xmlns:a16="http://schemas.microsoft.com/office/drawing/2014/main" id="{38C8EB15-3C34-43CD-AC56-CA2532F1B9DD}"/>
            </a:ext>
          </a:extLst>
        </xdr:cNvPr>
        <xdr:cNvSpPr txBox="1"/>
      </xdr:nvSpPr>
      <xdr:spPr>
        <a:xfrm>
          <a:off x="11500494" y="10498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152961</xdr:rowOff>
    </xdr:from>
    <xdr:ext cx="405111" cy="259045"/>
    <xdr:sp macro="" textlink="">
      <xdr:nvSpPr>
        <xdr:cNvPr id="565" name="n_4mainValue【学校施設】&#10;有形固定資産減価償却率">
          <a:extLst>
            <a:ext uri="{FF2B5EF4-FFF2-40B4-BE49-F238E27FC236}">
              <a16:creationId xmlns:a16="http://schemas.microsoft.com/office/drawing/2014/main" id="{E79AF824-DE60-42AA-AC84-6E9F7FF6C47D}"/>
            </a:ext>
          </a:extLst>
        </xdr:cNvPr>
        <xdr:cNvSpPr txBox="1"/>
      </xdr:nvSpPr>
      <xdr:spPr>
        <a:xfrm>
          <a:off x="10725794" y="1043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a:extLst>
            <a:ext uri="{FF2B5EF4-FFF2-40B4-BE49-F238E27FC236}">
              <a16:creationId xmlns:a16="http://schemas.microsoft.com/office/drawing/2014/main" id="{8D3FAB71-382C-4ECE-AEF6-263F5AAA3C65}"/>
            </a:ext>
          </a:extLst>
        </xdr:cNvPr>
        <xdr:cNvSpPr/>
      </xdr:nvSpPr>
      <xdr:spPr>
        <a:xfrm>
          <a:off x="155448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a:extLst>
            <a:ext uri="{FF2B5EF4-FFF2-40B4-BE49-F238E27FC236}">
              <a16:creationId xmlns:a16="http://schemas.microsoft.com/office/drawing/2014/main" id="{AFCF7928-D344-4F56-8D44-8829AD563944}"/>
            </a:ext>
          </a:extLst>
        </xdr:cNvPr>
        <xdr:cNvSpPr/>
      </xdr:nvSpPr>
      <xdr:spPr>
        <a:xfrm>
          <a:off x="15671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a:extLst>
            <a:ext uri="{FF2B5EF4-FFF2-40B4-BE49-F238E27FC236}">
              <a16:creationId xmlns:a16="http://schemas.microsoft.com/office/drawing/2014/main" id="{645319E5-CDCF-479F-B4B1-E74D65CA6737}"/>
            </a:ext>
          </a:extLst>
        </xdr:cNvPr>
        <xdr:cNvSpPr/>
      </xdr:nvSpPr>
      <xdr:spPr>
        <a:xfrm>
          <a:off x="15671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a:extLst>
            <a:ext uri="{FF2B5EF4-FFF2-40B4-BE49-F238E27FC236}">
              <a16:creationId xmlns:a16="http://schemas.microsoft.com/office/drawing/2014/main" id="{2BDAC5F5-51C1-43C6-85FC-C06DCF0F8BDE}"/>
            </a:ext>
          </a:extLst>
        </xdr:cNvPr>
        <xdr:cNvSpPr/>
      </xdr:nvSpPr>
      <xdr:spPr>
        <a:xfrm>
          <a:off x="165163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a:extLst>
            <a:ext uri="{FF2B5EF4-FFF2-40B4-BE49-F238E27FC236}">
              <a16:creationId xmlns:a16="http://schemas.microsoft.com/office/drawing/2014/main" id="{7C89E05C-A82E-4A35-8F60-6FD66FE4F7BA}"/>
            </a:ext>
          </a:extLst>
        </xdr:cNvPr>
        <xdr:cNvSpPr/>
      </xdr:nvSpPr>
      <xdr:spPr>
        <a:xfrm>
          <a:off x="165163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a:extLst>
            <a:ext uri="{FF2B5EF4-FFF2-40B4-BE49-F238E27FC236}">
              <a16:creationId xmlns:a16="http://schemas.microsoft.com/office/drawing/2014/main" id="{27C1463C-5F34-4D6E-812F-76970A142535}"/>
            </a:ext>
          </a:extLst>
        </xdr:cNvPr>
        <xdr:cNvSpPr/>
      </xdr:nvSpPr>
      <xdr:spPr>
        <a:xfrm>
          <a:off x="174879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a:extLst>
            <a:ext uri="{FF2B5EF4-FFF2-40B4-BE49-F238E27FC236}">
              <a16:creationId xmlns:a16="http://schemas.microsoft.com/office/drawing/2014/main" id="{A48B04A4-50A1-4E5F-93E6-8258E46A04C9}"/>
            </a:ext>
          </a:extLst>
        </xdr:cNvPr>
        <xdr:cNvSpPr/>
      </xdr:nvSpPr>
      <xdr:spPr>
        <a:xfrm>
          <a:off x="174879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a:extLst>
            <a:ext uri="{FF2B5EF4-FFF2-40B4-BE49-F238E27FC236}">
              <a16:creationId xmlns:a16="http://schemas.microsoft.com/office/drawing/2014/main" id="{75868CED-565B-47F9-9A53-9C09D699BAFB}"/>
            </a:ext>
          </a:extLst>
        </xdr:cNvPr>
        <xdr:cNvSpPr/>
      </xdr:nvSpPr>
      <xdr:spPr>
        <a:xfrm>
          <a:off x="155448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4" name="テキスト ボックス 573">
          <a:extLst>
            <a:ext uri="{FF2B5EF4-FFF2-40B4-BE49-F238E27FC236}">
              <a16:creationId xmlns:a16="http://schemas.microsoft.com/office/drawing/2014/main" id="{D27DD747-C069-44A6-A09A-738E4414D3E2}"/>
            </a:ext>
          </a:extLst>
        </xdr:cNvPr>
        <xdr:cNvSpPr txBox="1"/>
      </xdr:nvSpPr>
      <xdr:spPr>
        <a:xfrm>
          <a:off x="15535275"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5" name="直線コネクタ 574">
          <a:extLst>
            <a:ext uri="{FF2B5EF4-FFF2-40B4-BE49-F238E27FC236}">
              <a16:creationId xmlns:a16="http://schemas.microsoft.com/office/drawing/2014/main" id="{2EB1BCA7-D4CC-4379-BB21-144A52B61549}"/>
            </a:ext>
          </a:extLst>
        </xdr:cNvPr>
        <xdr:cNvCxnSpPr/>
      </xdr:nvCxnSpPr>
      <xdr:spPr>
        <a:xfrm>
          <a:off x="155448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6" name="テキスト ボックス 575">
          <a:extLst>
            <a:ext uri="{FF2B5EF4-FFF2-40B4-BE49-F238E27FC236}">
              <a16:creationId xmlns:a16="http://schemas.microsoft.com/office/drawing/2014/main" id="{3EA64D77-BEEC-4746-B1D1-7AF2B8B6C6FC}"/>
            </a:ext>
          </a:extLst>
        </xdr:cNvPr>
        <xdr:cNvSpPr txBox="1"/>
      </xdr:nvSpPr>
      <xdr:spPr>
        <a:xfrm>
          <a:off x="15163346"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77" name="直線コネクタ 576">
          <a:extLst>
            <a:ext uri="{FF2B5EF4-FFF2-40B4-BE49-F238E27FC236}">
              <a16:creationId xmlns:a16="http://schemas.microsoft.com/office/drawing/2014/main" id="{F5CFEFD3-8604-4FD3-AB9E-7873BC2B2E6B}"/>
            </a:ext>
          </a:extLst>
        </xdr:cNvPr>
        <xdr:cNvCxnSpPr/>
      </xdr:nvCxnSpPr>
      <xdr:spPr>
        <a:xfrm>
          <a:off x="15544800" y="10972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8" name="テキスト ボックス 577">
          <a:extLst>
            <a:ext uri="{FF2B5EF4-FFF2-40B4-BE49-F238E27FC236}">
              <a16:creationId xmlns:a16="http://schemas.microsoft.com/office/drawing/2014/main" id="{2F53A2E3-FE94-41ED-A567-2E3D603FA76F}"/>
            </a:ext>
          </a:extLst>
        </xdr:cNvPr>
        <xdr:cNvSpPr txBox="1"/>
      </xdr:nvSpPr>
      <xdr:spPr>
        <a:xfrm>
          <a:off x="15163346"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9" name="直線コネクタ 578">
          <a:extLst>
            <a:ext uri="{FF2B5EF4-FFF2-40B4-BE49-F238E27FC236}">
              <a16:creationId xmlns:a16="http://schemas.microsoft.com/office/drawing/2014/main" id="{EE6EC13D-705D-4EB3-8896-41FF5F6EA2A8}"/>
            </a:ext>
          </a:extLst>
        </xdr:cNvPr>
        <xdr:cNvCxnSpPr/>
      </xdr:nvCxnSpPr>
      <xdr:spPr>
        <a:xfrm>
          <a:off x="15544800" y="10515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0" name="テキスト ボックス 579">
          <a:extLst>
            <a:ext uri="{FF2B5EF4-FFF2-40B4-BE49-F238E27FC236}">
              <a16:creationId xmlns:a16="http://schemas.microsoft.com/office/drawing/2014/main" id="{1B7991EB-28C7-4800-8892-63979B037EFB}"/>
            </a:ext>
          </a:extLst>
        </xdr:cNvPr>
        <xdr:cNvSpPr txBox="1"/>
      </xdr:nvSpPr>
      <xdr:spPr>
        <a:xfrm>
          <a:off x="15163346"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1" name="直線コネクタ 580">
          <a:extLst>
            <a:ext uri="{FF2B5EF4-FFF2-40B4-BE49-F238E27FC236}">
              <a16:creationId xmlns:a16="http://schemas.microsoft.com/office/drawing/2014/main" id="{A7C72CD6-DAC6-48BA-918B-308F564DE62D}"/>
            </a:ext>
          </a:extLst>
        </xdr:cNvPr>
        <xdr:cNvCxnSpPr/>
      </xdr:nvCxnSpPr>
      <xdr:spPr>
        <a:xfrm>
          <a:off x="15544800" y="10058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2" name="テキスト ボックス 581">
          <a:extLst>
            <a:ext uri="{FF2B5EF4-FFF2-40B4-BE49-F238E27FC236}">
              <a16:creationId xmlns:a16="http://schemas.microsoft.com/office/drawing/2014/main" id="{B318659C-4363-484F-9AC3-312FB3ADED4D}"/>
            </a:ext>
          </a:extLst>
        </xdr:cNvPr>
        <xdr:cNvSpPr txBox="1"/>
      </xdr:nvSpPr>
      <xdr:spPr>
        <a:xfrm>
          <a:off x="15163346"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3" name="直線コネクタ 582">
          <a:extLst>
            <a:ext uri="{FF2B5EF4-FFF2-40B4-BE49-F238E27FC236}">
              <a16:creationId xmlns:a16="http://schemas.microsoft.com/office/drawing/2014/main" id="{F540FA42-2C02-4BAD-9130-3F719C94A326}"/>
            </a:ext>
          </a:extLst>
        </xdr:cNvPr>
        <xdr:cNvCxnSpPr/>
      </xdr:nvCxnSpPr>
      <xdr:spPr>
        <a:xfrm>
          <a:off x="15544800" y="9601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4" name="テキスト ボックス 583">
          <a:extLst>
            <a:ext uri="{FF2B5EF4-FFF2-40B4-BE49-F238E27FC236}">
              <a16:creationId xmlns:a16="http://schemas.microsoft.com/office/drawing/2014/main" id="{371AE494-4244-44A1-9DEE-4A3F6F2EABB7}"/>
            </a:ext>
          </a:extLst>
        </xdr:cNvPr>
        <xdr:cNvSpPr txBox="1"/>
      </xdr:nvSpPr>
      <xdr:spPr>
        <a:xfrm>
          <a:off x="15163346"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5" name="直線コネクタ 584">
          <a:extLst>
            <a:ext uri="{FF2B5EF4-FFF2-40B4-BE49-F238E27FC236}">
              <a16:creationId xmlns:a16="http://schemas.microsoft.com/office/drawing/2014/main" id="{C873C600-0EDE-4D33-907C-02CD1F049CD9}"/>
            </a:ext>
          </a:extLst>
        </xdr:cNvPr>
        <xdr:cNvCxnSpPr/>
      </xdr:nvCxnSpPr>
      <xdr:spPr>
        <a:xfrm>
          <a:off x="155448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6" name="テキスト ボックス 585">
          <a:extLst>
            <a:ext uri="{FF2B5EF4-FFF2-40B4-BE49-F238E27FC236}">
              <a16:creationId xmlns:a16="http://schemas.microsoft.com/office/drawing/2014/main" id="{51AA449F-9963-4B98-8DB4-03DC8F0A0749}"/>
            </a:ext>
          </a:extLst>
        </xdr:cNvPr>
        <xdr:cNvSpPr txBox="1"/>
      </xdr:nvSpPr>
      <xdr:spPr>
        <a:xfrm>
          <a:off x="151633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7" name="【学校施設】&#10;一人当たり面積グラフ枠">
          <a:extLst>
            <a:ext uri="{FF2B5EF4-FFF2-40B4-BE49-F238E27FC236}">
              <a16:creationId xmlns:a16="http://schemas.microsoft.com/office/drawing/2014/main" id="{9C63E45A-023D-40E7-8390-AB134564D9D4}"/>
            </a:ext>
          </a:extLst>
        </xdr:cNvPr>
        <xdr:cNvSpPr/>
      </xdr:nvSpPr>
      <xdr:spPr>
        <a:xfrm>
          <a:off x="155448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97384</xdr:rowOff>
    </xdr:from>
    <xdr:to>
      <xdr:col>116</xdr:col>
      <xdr:colOff>62864</xdr:colOff>
      <xdr:row>62</xdr:row>
      <xdr:rowOff>170535</xdr:rowOff>
    </xdr:to>
    <xdr:cxnSp macro="">
      <xdr:nvCxnSpPr>
        <xdr:cNvPr id="588" name="直線コネクタ 587">
          <a:extLst>
            <a:ext uri="{FF2B5EF4-FFF2-40B4-BE49-F238E27FC236}">
              <a16:creationId xmlns:a16="http://schemas.microsoft.com/office/drawing/2014/main" id="{CE309C3C-F7FA-49C1-BDE5-0B6B7CC800D5}"/>
            </a:ext>
          </a:extLst>
        </xdr:cNvPr>
        <xdr:cNvCxnSpPr/>
      </xdr:nvCxnSpPr>
      <xdr:spPr>
        <a:xfrm flipV="1">
          <a:off x="18846164" y="9527134"/>
          <a:ext cx="0" cy="1273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2912</xdr:rowOff>
    </xdr:from>
    <xdr:ext cx="469744" cy="259045"/>
    <xdr:sp macro="" textlink="">
      <xdr:nvSpPr>
        <xdr:cNvPr id="589" name="【学校施設】&#10;一人当たり面積最小値テキスト">
          <a:extLst>
            <a:ext uri="{FF2B5EF4-FFF2-40B4-BE49-F238E27FC236}">
              <a16:creationId xmlns:a16="http://schemas.microsoft.com/office/drawing/2014/main" id="{CC007AD7-992E-4518-B8D4-8F8F6A8AFB70}"/>
            </a:ext>
          </a:extLst>
        </xdr:cNvPr>
        <xdr:cNvSpPr txBox="1"/>
      </xdr:nvSpPr>
      <xdr:spPr>
        <a:xfrm>
          <a:off x="18884900" y="10804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170535</xdr:rowOff>
    </xdr:from>
    <xdr:to>
      <xdr:col>116</xdr:col>
      <xdr:colOff>152400</xdr:colOff>
      <xdr:row>62</xdr:row>
      <xdr:rowOff>170535</xdr:rowOff>
    </xdr:to>
    <xdr:cxnSp macro="">
      <xdr:nvCxnSpPr>
        <xdr:cNvPr id="590" name="直線コネクタ 589">
          <a:extLst>
            <a:ext uri="{FF2B5EF4-FFF2-40B4-BE49-F238E27FC236}">
              <a16:creationId xmlns:a16="http://schemas.microsoft.com/office/drawing/2014/main" id="{57C9AE24-37F0-4CBD-B4C2-C67AD8917647}"/>
            </a:ext>
          </a:extLst>
        </xdr:cNvPr>
        <xdr:cNvCxnSpPr/>
      </xdr:nvCxnSpPr>
      <xdr:spPr>
        <a:xfrm>
          <a:off x="18786475" y="1080043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44061</xdr:rowOff>
    </xdr:from>
    <xdr:ext cx="469744" cy="259045"/>
    <xdr:sp macro="" textlink="">
      <xdr:nvSpPr>
        <xdr:cNvPr id="591" name="【学校施設】&#10;一人当たり面積最大値テキスト">
          <a:extLst>
            <a:ext uri="{FF2B5EF4-FFF2-40B4-BE49-F238E27FC236}">
              <a16:creationId xmlns:a16="http://schemas.microsoft.com/office/drawing/2014/main" id="{9E595604-B547-4052-99CD-3D650E09350E}"/>
            </a:ext>
          </a:extLst>
        </xdr:cNvPr>
        <xdr:cNvSpPr txBox="1"/>
      </xdr:nvSpPr>
      <xdr:spPr>
        <a:xfrm>
          <a:off x="18884900" y="9302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97384</xdr:rowOff>
    </xdr:from>
    <xdr:to>
      <xdr:col>116</xdr:col>
      <xdr:colOff>152400</xdr:colOff>
      <xdr:row>55</xdr:row>
      <xdr:rowOff>97384</xdr:rowOff>
    </xdr:to>
    <xdr:cxnSp macro="">
      <xdr:nvCxnSpPr>
        <xdr:cNvPr id="592" name="直線コネクタ 591">
          <a:extLst>
            <a:ext uri="{FF2B5EF4-FFF2-40B4-BE49-F238E27FC236}">
              <a16:creationId xmlns:a16="http://schemas.microsoft.com/office/drawing/2014/main" id="{5C2306B9-9DEB-491C-B618-DAB9DEA99984}"/>
            </a:ext>
          </a:extLst>
        </xdr:cNvPr>
        <xdr:cNvCxnSpPr/>
      </xdr:nvCxnSpPr>
      <xdr:spPr>
        <a:xfrm>
          <a:off x="18786475" y="952713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23283</xdr:rowOff>
    </xdr:from>
    <xdr:ext cx="469744" cy="259045"/>
    <xdr:sp macro="" textlink="">
      <xdr:nvSpPr>
        <xdr:cNvPr id="593" name="【学校施設】&#10;一人当たり面積平均値テキスト">
          <a:extLst>
            <a:ext uri="{FF2B5EF4-FFF2-40B4-BE49-F238E27FC236}">
              <a16:creationId xmlns:a16="http://schemas.microsoft.com/office/drawing/2014/main" id="{80A2CD5D-610D-4777-A2F3-85B2596F24B5}"/>
            </a:ext>
          </a:extLst>
        </xdr:cNvPr>
        <xdr:cNvSpPr txBox="1"/>
      </xdr:nvSpPr>
      <xdr:spPr>
        <a:xfrm>
          <a:off x="18884900" y="103102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406</xdr:rowOff>
    </xdr:from>
    <xdr:to>
      <xdr:col>116</xdr:col>
      <xdr:colOff>114300</xdr:colOff>
      <xdr:row>61</xdr:row>
      <xdr:rowOff>102006</xdr:rowOff>
    </xdr:to>
    <xdr:sp macro="" textlink="">
      <xdr:nvSpPr>
        <xdr:cNvPr id="594" name="フローチャート: 判断 593">
          <a:extLst>
            <a:ext uri="{FF2B5EF4-FFF2-40B4-BE49-F238E27FC236}">
              <a16:creationId xmlns:a16="http://schemas.microsoft.com/office/drawing/2014/main" id="{1C8CCC36-47B7-4FE1-B8B5-5916F6B1DD2F}"/>
            </a:ext>
          </a:extLst>
        </xdr:cNvPr>
        <xdr:cNvSpPr/>
      </xdr:nvSpPr>
      <xdr:spPr>
        <a:xfrm>
          <a:off x="18796000" y="10458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25095</xdr:rowOff>
    </xdr:from>
    <xdr:to>
      <xdr:col>112</xdr:col>
      <xdr:colOff>38100</xdr:colOff>
      <xdr:row>61</xdr:row>
      <xdr:rowOff>126695</xdr:rowOff>
    </xdr:to>
    <xdr:sp macro="" textlink="">
      <xdr:nvSpPr>
        <xdr:cNvPr id="595" name="フローチャート: 判断 594">
          <a:extLst>
            <a:ext uri="{FF2B5EF4-FFF2-40B4-BE49-F238E27FC236}">
              <a16:creationId xmlns:a16="http://schemas.microsoft.com/office/drawing/2014/main" id="{E0A27F14-87C8-41D8-B9EB-E1595162827F}"/>
            </a:ext>
          </a:extLst>
        </xdr:cNvPr>
        <xdr:cNvSpPr/>
      </xdr:nvSpPr>
      <xdr:spPr>
        <a:xfrm>
          <a:off x="18100675" y="1048354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8179</xdr:rowOff>
    </xdr:from>
    <xdr:to>
      <xdr:col>107</xdr:col>
      <xdr:colOff>101600</xdr:colOff>
      <xdr:row>61</xdr:row>
      <xdr:rowOff>109779</xdr:rowOff>
    </xdr:to>
    <xdr:sp macro="" textlink="">
      <xdr:nvSpPr>
        <xdr:cNvPr id="596" name="フローチャート: 判断 595">
          <a:extLst>
            <a:ext uri="{FF2B5EF4-FFF2-40B4-BE49-F238E27FC236}">
              <a16:creationId xmlns:a16="http://schemas.microsoft.com/office/drawing/2014/main" id="{703B4374-D74F-4023-91EC-940F62EA5948}"/>
            </a:ext>
          </a:extLst>
        </xdr:cNvPr>
        <xdr:cNvSpPr/>
      </xdr:nvSpPr>
      <xdr:spPr>
        <a:xfrm>
          <a:off x="17325975" y="1046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22809</xdr:rowOff>
    </xdr:from>
    <xdr:to>
      <xdr:col>102</xdr:col>
      <xdr:colOff>165100</xdr:colOff>
      <xdr:row>61</xdr:row>
      <xdr:rowOff>124409</xdr:rowOff>
    </xdr:to>
    <xdr:sp macro="" textlink="">
      <xdr:nvSpPr>
        <xdr:cNvPr id="597" name="フローチャート: 判断 596">
          <a:extLst>
            <a:ext uri="{FF2B5EF4-FFF2-40B4-BE49-F238E27FC236}">
              <a16:creationId xmlns:a16="http://schemas.microsoft.com/office/drawing/2014/main" id="{596487F5-51AC-49D4-846D-BF97DA9B2B68}"/>
            </a:ext>
          </a:extLst>
        </xdr:cNvPr>
        <xdr:cNvSpPr/>
      </xdr:nvSpPr>
      <xdr:spPr>
        <a:xfrm>
          <a:off x="16579850" y="10481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106934</xdr:rowOff>
    </xdr:from>
    <xdr:to>
      <xdr:col>98</xdr:col>
      <xdr:colOff>38100</xdr:colOff>
      <xdr:row>61</xdr:row>
      <xdr:rowOff>37084</xdr:rowOff>
    </xdr:to>
    <xdr:sp macro="" textlink="">
      <xdr:nvSpPr>
        <xdr:cNvPr id="598" name="フローチャート: 判断 597">
          <a:extLst>
            <a:ext uri="{FF2B5EF4-FFF2-40B4-BE49-F238E27FC236}">
              <a16:creationId xmlns:a16="http://schemas.microsoft.com/office/drawing/2014/main" id="{7A37DF01-36A9-4FA4-9615-326B2AE44F9F}"/>
            </a:ext>
          </a:extLst>
        </xdr:cNvPr>
        <xdr:cNvSpPr/>
      </xdr:nvSpPr>
      <xdr:spPr>
        <a:xfrm>
          <a:off x="15833725" y="1039393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8A706044-81FC-4361-A913-5C45113BA68B}"/>
            </a:ext>
          </a:extLst>
        </xdr:cNvPr>
        <xdr:cNvSpPr txBox="1"/>
      </xdr:nvSpPr>
      <xdr:spPr>
        <a:xfrm>
          <a:off x="186848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22F6D244-908B-4308-85D1-F24260B14DD3}"/>
            </a:ext>
          </a:extLst>
        </xdr:cNvPr>
        <xdr:cNvSpPr txBox="1"/>
      </xdr:nvSpPr>
      <xdr:spPr>
        <a:xfrm>
          <a:off x="17970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D6BEEADF-C0CA-43BD-B05A-0544D2A149FD}"/>
            </a:ext>
          </a:extLst>
        </xdr:cNvPr>
        <xdr:cNvSpPr txBox="1"/>
      </xdr:nvSpPr>
      <xdr:spPr>
        <a:xfrm>
          <a:off x="17214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6EE6207D-74FE-4862-9CC0-CC0556DAC1EF}"/>
            </a:ext>
          </a:extLst>
        </xdr:cNvPr>
        <xdr:cNvSpPr txBox="1"/>
      </xdr:nvSpPr>
      <xdr:spPr>
        <a:xfrm>
          <a:off x="164687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54F3BB1A-C55F-4257-BC62-E478D6E4709C}"/>
            </a:ext>
          </a:extLst>
        </xdr:cNvPr>
        <xdr:cNvSpPr txBox="1"/>
      </xdr:nvSpPr>
      <xdr:spPr>
        <a:xfrm>
          <a:off x="157035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31953</xdr:rowOff>
    </xdr:from>
    <xdr:to>
      <xdr:col>116</xdr:col>
      <xdr:colOff>114300</xdr:colOff>
      <xdr:row>62</xdr:row>
      <xdr:rowOff>133553</xdr:rowOff>
    </xdr:to>
    <xdr:sp macro="" textlink="">
      <xdr:nvSpPr>
        <xdr:cNvPr id="604" name="楕円 603">
          <a:extLst>
            <a:ext uri="{FF2B5EF4-FFF2-40B4-BE49-F238E27FC236}">
              <a16:creationId xmlns:a16="http://schemas.microsoft.com/office/drawing/2014/main" id="{B4167DF8-4735-4981-8A87-D29C73AAE5CE}"/>
            </a:ext>
          </a:extLst>
        </xdr:cNvPr>
        <xdr:cNvSpPr/>
      </xdr:nvSpPr>
      <xdr:spPr>
        <a:xfrm>
          <a:off x="18796000" y="10661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118330</xdr:rowOff>
    </xdr:from>
    <xdr:ext cx="469744" cy="259045"/>
    <xdr:sp macro="" textlink="">
      <xdr:nvSpPr>
        <xdr:cNvPr id="605" name="【学校施設】&#10;一人当たり面積該当値テキスト">
          <a:extLst>
            <a:ext uri="{FF2B5EF4-FFF2-40B4-BE49-F238E27FC236}">
              <a16:creationId xmlns:a16="http://schemas.microsoft.com/office/drawing/2014/main" id="{B4C46C7D-F504-445F-971C-1B4E6528EBA7}"/>
            </a:ext>
          </a:extLst>
        </xdr:cNvPr>
        <xdr:cNvSpPr txBox="1"/>
      </xdr:nvSpPr>
      <xdr:spPr>
        <a:xfrm>
          <a:off x="18884900" y="10576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36982</xdr:rowOff>
    </xdr:from>
    <xdr:to>
      <xdr:col>112</xdr:col>
      <xdr:colOff>38100</xdr:colOff>
      <xdr:row>62</xdr:row>
      <xdr:rowOff>138582</xdr:rowOff>
    </xdr:to>
    <xdr:sp macro="" textlink="">
      <xdr:nvSpPr>
        <xdr:cNvPr id="606" name="楕円 605">
          <a:extLst>
            <a:ext uri="{FF2B5EF4-FFF2-40B4-BE49-F238E27FC236}">
              <a16:creationId xmlns:a16="http://schemas.microsoft.com/office/drawing/2014/main" id="{57D3FEC1-B1C6-4815-9640-3A691B81722D}"/>
            </a:ext>
          </a:extLst>
        </xdr:cNvPr>
        <xdr:cNvSpPr/>
      </xdr:nvSpPr>
      <xdr:spPr>
        <a:xfrm>
          <a:off x="18100675" y="1066688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82753</xdr:rowOff>
    </xdr:from>
    <xdr:to>
      <xdr:col>116</xdr:col>
      <xdr:colOff>63500</xdr:colOff>
      <xdr:row>62</xdr:row>
      <xdr:rowOff>87782</xdr:rowOff>
    </xdr:to>
    <xdr:cxnSp macro="">
      <xdr:nvCxnSpPr>
        <xdr:cNvPr id="607" name="直線コネクタ 606">
          <a:extLst>
            <a:ext uri="{FF2B5EF4-FFF2-40B4-BE49-F238E27FC236}">
              <a16:creationId xmlns:a16="http://schemas.microsoft.com/office/drawing/2014/main" id="{0073AE08-C550-474D-836C-85813D42F657}"/>
            </a:ext>
          </a:extLst>
        </xdr:cNvPr>
        <xdr:cNvCxnSpPr/>
      </xdr:nvCxnSpPr>
      <xdr:spPr>
        <a:xfrm flipV="1">
          <a:off x="18132425" y="10712653"/>
          <a:ext cx="714375"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40640</xdr:rowOff>
    </xdr:from>
    <xdr:to>
      <xdr:col>107</xdr:col>
      <xdr:colOff>101600</xdr:colOff>
      <xdr:row>62</xdr:row>
      <xdr:rowOff>142240</xdr:rowOff>
    </xdr:to>
    <xdr:sp macro="" textlink="">
      <xdr:nvSpPr>
        <xdr:cNvPr id="608" name="楕円 607">
          <a:extLst>
            <a:ext uri="{FF2B5EF4-FFF2-40B4-BE49-F238E27FC236}">
              <a16:creationId xmlns:a16="http://schemas.microsoft.com/office/drawing/2014/main" id="{430E0626-8A98-46E6-81B9-F48934C968F1}"/>
            </a:ext>
          </a:extLst>
        </xdr:cNvPr>
        <xdr:cNvSpPr/>
      </xdr:nvSpPr>
      <xdr:spPr>
        <a:xfrm>
          <a:off x="17325975"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87782</xdr:rowOff>
    </xdr:from>
    <xdr:to>
      <xdr:col>111</xdr:col>
      <xdr:colOff>177800</xdr:colOff>
      <xdr:row>62</xdr:row>
      <xdr:rowOff>91440</xdr:rowOff>
    </xdr:to>
    <xdr:cxnSp macro="">
      <xdr:nvCxnSpPr>
        <xdr:cNvPr id="609" name="直線コネクタ 608">
          <a:extLst>
            <a:ext uri="{FF2B5EF4-FFF2-40B4-BE49-F238E27FC236}">
              <a16:creationId xmlns:a16="http://schemas.microsoft.com/office/drawing/2014/main" id="{928378D8-B375-4F39-AB7B-670E2C024C97}"/>
            </a:ext>
          </a:extLst>
        </xdr:cNvPr>
        <xdr:cNvCxnSpPr/>
      </xdr:nvCxnSpPr>
      <xdr:spPr>
        <a:xfrm flipV="1">
          <a:off x="17376775" y="10717682"/>
          <a:ext cx="75565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45669</xdr:rowOff>
    </xdr:from>
    <xdr:to>
      <xdr:col>102</xdr:col>
      <xdr:colOff>165100</xdr:colOff>
      <xdr:row>62</xdr:row>
      <xdr:rowOff>147269</xdr:rowOff>
    </xdr:to>
    <xdr:sp macro="" textlink="">
      <xdr:nvSpPr>
        <xdr:cNvPr id="610" name="楕円 609">
          <a:extLst>
            <a:ext uri="{FF2B5EF4-FFF2-40B4-BE49-F238E27FC236}">
              <a16:creationId xmlns:a16="http://schemas.microsoft.com/office/drawing/2014/main" id="{3A3A7A81-8064-4FDB-9AEF-BE6734AF105B}"/>
            </a:ext>
          </a:extLst>
        </xdr:cNvPr>
        <xdr:cNvSpPr/>
      </xdr:nvSpPr>
      <xdr:spPr>
        <a:xfrm>
          <a:off x="16579850" y="10675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91440</xdr:rowOff>
    </xdr:from>
    <xdr:to>
      <xdr:col>107</xdr:col>
      <xdr:colOff>50800</xdr:colOff>
      <xdr:row>62</xdr:row>
      <xdr:rowOff>96469</xdr:rowOff>
    </xdr:to>
    <xdr:cxnSp macro="">
      <xdr:nvCxnSpPr>
        <xdr:cNvPr id="611" name="直線コネクタ 610">
          <a:extLst>
            <a:ext uri="{FF2B5EF4-FFF2-40B4-BE49-F238E27FC236}">
              <a16:creationId xmlns:a16="http://schemas.microsoft.com/office/drawing/2014/main" id="{21169A1E-809A-42A7-BDEB-02272AAE0AAF}"/>
            </a:ext>
          </a:extLst>
        </xdr:cNvPr>
        <xdr:cNvCxnSpPr/>
      </xdr:nvCxnSpPr>
      <xdr:spPr>
        <a:xfrm flipV="1">
          <a:off x="16630650" y="10721340"/>
          <a:ext cx="746125"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48413</xdr:rowOff>
    </xdr:from>
    <xdr:to>
      <xdr:col>98</xdr:col>
      <xdr:colOff>38100</xdr:colOff>
      <xdr:row>62</xdr:row>
      <xdr:rowOff>150013</xdr:rowOff>
    </xdr:to>
    <xdr:sp macro="" textlink="">
      <xdr:nvSpPr>
        <xdr:cNvPr id="612" name="楕円 611">
          <a:extLst>
            <a:ext uri="{FF2B5EF4-FFF2-40B4-BE49-F238E27FC236}">
              <a16:creationId xmlns:a16="http://schemas.microsoft.com/office/drawing/2014/main" id="{F3A01842-83A3-4277-94ED-7FB042536095}"/>
            </a:ext>
          </a:extLst>
        </xdr:cNvPr>
        <xdr:cNvSpPr/>
      </xdr:nvSpPr>
      <xdr:spPr>
        <a:xfrm>
          <a:off x="15833725" y="10678313"/>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96469</xdr:rowOff>
    </xdr:from>
    <xdr:to>
      <xdr:col>102</xdr:col>
      <xdr:colOff>114300</xdr:colOff>
      <xdr:row>62</xdr:row>
      <xdr:rowOff>99213</xdr:rowOff>
    </xdr:to>
    <xdr:cxnSp macro="">
      <xdr:nvCxnSpPr>
        <xdr:cNvPr id="613" name="直線コネクタ 612">
          <a:extLst>
            <a:ext uri="{FF2B5EF4-FFF2-40B4-BE49-F238E27FC236}">
              <a16:creationId xmlns:a16="http://schemas.microsoft.com/office/drawing/2014/main" id="{2DE0DDD6-DA28-47CB-B71B-0C8B581B2F9D}"/>
            </a:ext>
          </a:extLst>
        </xdr:cNvPr>
        <xdr:cNvCxnSpPr/>
      </xdr:nvCxnSpPr>
      <xdr:spPr>
        <a:xfrm flipV="1">
          <a:off x="15865475" y="10726369"/>
          <a:ext cx="765175"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143222</xdr:rowOff>
    </xdr:from>
    <xdr:ext cx="469744" cy="259045"/>
    <xdr:sp macro="" textlink="">
      <xdr:nvSpPr>
        <xdr:cNvPr id="614" name="n_1aveValue【学校施設】&#10;一人当たり面積">
          <a:extLst>
            <a:ext uri="{FF2B5EF4-FFF2-40B4-BE49-F238E27FC236}">
              <a16:creationId xmlns:a16="http://schemas.microsoft.com/office/drawing/2014/main" id="{D0E5E4C5-F784-4B00-948E-ABFBE567C3BF}"/>
            </a:ext>
          </a:extLst>
        </xdr:cNvPr>
        <xdr:cNvSpPr txBox="1"/>
      </xdr:nvSpPr>
      <xdr:spPr>
        <a:xfrm>
          <a:off x="17932477" y="10258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126306</xdr:rowOff>
    </xdr:from>
    <xdr:ext cx="469744" cy="259045"/>
    <xdr:sp macro="" textlink="">
      <xdr:nvSpPr>
        <xdr:cNvPr id="615" name="n_2aveValue【学校施設】&#10;一人当たり面積">
          <a:extLst>
            <a:ext uri="{FF2B5EF4-FFF2-40B4-BE49-F238E27FC236}">
              <a16:creationId xmlns:a16="http://schemas.microsoft.com/office/drawing/2014/main" id="{34554EB7-8755-4B39-ACA9-26AE77807D76}"/>
            </a:ext>
          </a:extLst>
        </xdr:cNvPr>
        <xdr:cNvSpPr txBox="1"/>
      </xdr:nvSpPr>
      <xdr:spPr>
        <a:xfrm>
          <a:off x="17170477" y="10241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140936</xdr:rowOff>
    </xdr:from>
    <xdr:ext cx="469744" cy="259045"/>
    <xdr:sp macro="" textlink="">
      <xdr:nvSpPr>
        <xdr:cNvPr id="616" name="n_3aveValue【学校施設】&#10;一人当たり面積">
          <a:extLst>
            <a:ext uri="{FF2B5EF4-FFF2-40B4-BE49-F238E27FC236}">
              <a16:creationId xmlns:a16="http://schemas.microsoft.com/office/drawing/2014/main" id="{9AD9123C-0807-4F23-8653-F86983528185}"/>
            </a:ext>
          </a:extLst>
        </xdr:cNvPr>
        <xdr:cNvSpPr txBox="1"/>
      </xdr:nvSpPr>
      <xdr:spPr>
        <a:xfrm>
          <a:off x="16424352" y="10256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53611</xdr:rowOff>
    </xdr:from>
    <xdr:ext cx="469744" cy="259045"/>
    <xdr:sp macro="" textlink="">
      <xdr:nvSpPr>
        <xdr:cNvPr id="617" name="n_4aveValue【学校施設】&#10;一人当たり面積">
          <a:extLst>
            <a:ext uri="{FF2B5EF4-FFF2-40B4-BE49-F238E27FC236}">
              <a16:creationId xmlns:a16="http://schemas.microsoft.com/office/drawing/2014/main" id="{CEAFE72E-F5A8-454D-9661-C9DBADAAB41A}"/>
            </a:ext>
          </a:extLst>
        </xdr:cNvPr>
        <xdr:cNvSpPr txBox="1"/>
      </xdr:nvSpPr>
      <xdr:spPr>
        <a:xfrm>
          <a:off x="15678227" y="10169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129709</xdr:rowOff>
    </xdr:from>
    <xdr:ext cx="469744" cy="259045"/>
    <xdr:sp macro="" textlink="">
      <xdr:nvSpPr>
        <xdr:cNvPr id="618" name="n_1mainValue【学校施設】&#10;一人当たり面積">
          <a:extLst>
            <a:ext uri="{FF2B5EF4-FFF2-40B4-BE49-F238E27FC236}">
              <a16:creationId xmlns:a16="http://schemas.microsoft.com/office/drawing/2014/main" id="{11687596-F43D-462D-92D7-E67CEA9A4B59}"/>
            </a:ext>
          </a:extLst>
        </xdr:cNvPr>
        <xdr:cNvSpPr txBox="1"/>
      </xdr:nvSpPr>
      <xdr:spPr>
        <a:xfrm>
          <a:off x="17932477" y="10759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133367</xdr:rowOff>
    </xdr:from>
    <xdr:ext cx="469744" cy="259045"/>
    <xdr:sp macro="" textlink="">
      <xdr:nvSpPr>
        <xdr:cNvPr id="619" name="n_2mainValue【学校施設】&#10;一人当たり面積">
          <a:extLst>
            <a:ext uri="{FF2B5EF4-FFF2-40B4-BE49-F238E27FC236}">
              <a16:creationId xmlns:a16="http://schemas.microsoft.com/office/drawing/2014/main" id="{27ABAE8F-9151-477D-865A-659F724E653C}"/>
            </a:ext>
          </a:extLst>
        </xdr:cNvPr>
        <xdr:cNvSpPr txBox="1"/>
      </xdr:nvSpPr>
      <xdr:spPr>
        <a:xfrm>
          <a:off x="17170477" y="1076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138396</xdr:rowOff>
    </xdr:from>
    <xdr:ext cx="469744" cy="259045"/>
    <xdr:sp macro="" textlink="">
      <xdr:nvSpPr>
        <xdr:cNvPr id="620" name="n_3mainValue【学校施設】&#10;一人当たり面積">
          <a:extLst>
            <a:ext uri="{FF2B5EF4-FFF2-40B4-BE49-F238E27FC236}">
              <a16:creationId xmlns:a16="http://schemas.microsoft.com/office/drawing/2014/main" id="{99430A8E-9792-427D-A0BC-3BA07FC68517}"/>
            </a:ext>
          </a:extLst>
        </xdr:cNvPr>
        <xdr:cNvSpPr txBox="1"/>
      </xdr:nvSpPr>
      <xdr:spPr>
        <a:xfrm>
          <a:off x="16424352" y="10768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141140</xdr:rowOff>
    </xdr:from>
    <xdr:ext cx="469744" cy="259045"/>
    <xdr:sp macro="" textlink="">
      <xdr:nvSpPr>
        <xdr:cNvPr id="621" name="n_4mainValue【学校施設】&#10;一人当たり面積">
          <a:extLst>
            <a:ext uri="{FF2B5EF4-FFF2-40B4-BE49-F238E27FC236}">
              <a16:creationId xmlns:a16="http://schemas.microsoft.com/office/drawing/2014/main" id="{843E6FBE-71FB-4B73-ACAA-55A3CE3FDC20}"/>
            </a:ext>
          </a:extLst>
        </xdr:cNvPr>
        <xdr:cNvSpPr txBox="1"/>
      </xdr:nvSpPr>
      <xdr:spPr>
        <a:xfrm>
          <a:off x="15678227" y="10771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a:extLst>
            <a:ext uri="{FF2B5EF4-FFF2-40B4-BE49-F238E27FC236}">
              <a16:creationId xmlns:a16="http://schemas.microsoft.com/office/drawing/2014/main" id="{595C630F-E042-45A8-9B97-500054E05449}"/>
            </a:ext>
          </a:extLst>
        </xdr:cNvPr>
        <xdr:cNvSpPr/>
      </xdr:nvSpPr>
      <xdr:spPr>
        <a:xfrm>
          <a:off x="10588625"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a:extLst>
            <a:ext uri="{FF2B5EF4-FFF2-40B4-BE49-F238E27FC236}">
              <a16:creationId xmlns:a16="http://schemas.microsoft.com/office/drawing/2014/main" id="{A52086AF-915B-4D71-ADEF-73AA3B70C572}"/>
            </a:ext>
          </a:extLst>
        </xdr:cNvPr>
        <xdr:cNvSpPr/>
      </xdr:nvSpPr>
      <xdr:spPr>
        <a:xfrm>
          <a:off x="106870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a:extLst>
            <a:ext uri="{FF2B5EF4-FFF2-40B4-BE49-F238E27FC236}">
              <a16:creationId xmlns:a16="http://schemas.microsoft.com/office/drawing/2014/main" id="{B683CE17-706E-4690-BED0-AFFA1F578195}"/>
            </a:ext>
          </a:extLst>
        </xdr:cNvPr>
        <xdr:cNvSpPr/>
      </xdr:nvSpPr>
      <xdr:spPr>
        <a:xfrm>
          <a:off x="106870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a:extLst>
            <a:ext uri="{FF2B5EF4-FFF2-40B4-BE49-F238E27FC236}">
              <a16:creationId xmlns:a16="http://schemas.microsoft.com/office/drawing/2014/main" id="{16C491CA-6579-4CA4-8C25-45BBD6F520AC}"/>
            </a:ext>
          </a:extLst>
        </xdr:cNvPr>
        <xdr:cNvSpPr/>
      </xdr:nvSpPr>
      <xdr:spPr>
        <a:xfrm>
          <a:off x="115601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a:extLst>
            <a:ext uri="{FF2B5EF4-FFF2-40B4-BE49-F238E27FC236}">
              <a16:creationId xmlns:a16="http://schemas.microsoft.com/office/drawing/2014/main" id="{2BF7F37A-14C4-4AB5-AEB6-FD830F219918}"/>
            </a:ext>
          </a:extLst>
        </xdr:cNvPr>
        <xdr:cNvSpPr/>
      </xdr:nvSpPr>
      <xdr:spPr>
        <a:xfrm>
          <a:off x="115601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a:extLst>
            <a:ext uri="{FF2B5EF4-FFF2-40B4-BE49-F238E27FC236}">
              <a16:creationId xmlns:a16="http://schemas.microsoft.com/office/drawing/2014/main" id="{1A332B63-676B-46A5-892C-CFFA84C1DC4A}"/>
            </a:ext>
          </a:extLst>
        </xdr:cNvPr>
        <xdr:cNvSpPr/>
      </xdr:nvSpPr>
      <xdr:spPr>
        <a:xfrm>
          <a:off x="1253172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a:extLst>
            <a:ext uri="{FF2B5EF4-FFF2-40B4-BE49-F238E27FC236}">
              <a16:creationId xmlns:a16="http://schemas.microsoft.com/office/drawing/2014/main" id="{AA7EE6FE-DC3F-4B06-A332-687D7E6459A5}"/>
            </a:ext>
          </a:extLst>
        </xdr:cNvPr>
        <xdr:cNvSpPr/>
      </xdr:nvSpPr>
      <xdr:spPr>
        <a:xfrm>
          <a:off x="1253172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a:extLst>
            <a:ext uri="{FF2B5EF4-FFF2-40B4-BE49-F238E27FC236}">
              <a16:creationId xmlns:a16="http://schemas.microsoft.com/office/drawing/2014/main" id="{F8E9DFD8-5B0F-4F9D-A6A6-D476616D458C}"/>
            </a:ext>
          </a:extLst>
        </xdr:cNvPr>
        <xdr:cNvSpPr/>
      </xdr:nvSpPr>
      <xdr:spPr>
        <a:xfrm>
          <a:off x="10588625"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0" name="テキスト ボックス 629">
          <a:extLst>
            <a:ext uri="{FF2B5EF4-FFF2-40B4-BE49-F238E27FC236}">
              <a16:creationId xmlns:a16="http://schemas.microsoft.com/office/drawing/2014/main" id="{EE7A5A47-8133-47FF-BFDC-5B7FD55EEDFC}"/>
            </a:ext>
          </a:extLst>
        </xdr:cNvPr>
        <xdr:cNvSpPr txBox="1"/>
      </xdr:nvSpPr>
      <xdr:spPr>
        <a:xfrm>
          <a:off x="1055052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1" name="直線コネクタ 630">
          <a:extLst>
            <a:ext uri="{FF2B5EF4-FFF2-40B4-BE49-F238E27FC236}">
              <a16:creationId xmlns:a16="http://schemas.microsoft.com/office/drawing/2014/main" id="{910E32F9-5F85-46F6-BD20-2E7609F56B58}"/>
            </a:ext>
          </a:extLst>
        </xdr:cNvPr>
        <xdr:cNvCxnSpPr/>
      </xdr:nvCxnSpPr>
      <xdr:spPr>
        <a:xfrm>
          <a:off x="10588625" y="1524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2" name="テキスト ボックス 631">
          <a:extLst>
            <a:ext uri="{FF2B5EF4-FFF2-40B4-BE49-F238E27FC236}">
              <a16:creationId xmlns:a16="http://schemas.microsoft.com/office/drawing/2014/main" id="{30983DEF-2E52-40E9-A8C1-A8C9A01AC8E8}"/>
            </a:ext>
          </a:extLst>
        </xdr:cNvPr>
        <xdr:cNvSpPr txBox="1"/>
      </xdr:nvSpPr>
      <xdr:spPr>
        <a:xfrm>
          <a:off x="10197646"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3" name="直線コネクタ 632">
          <a:extLst>
            <a:ext uri="{FF2B5EF4-FFF2-40B4-BE49-F238E27FC236}">
              <a16:creationId xmlns:a16="http://schemas.microsoft.com/office/drawing/2014/main" id="{AC3B8F30-6FD0-46BE-91A8-2E8D2A63789F}"/>
            </a:ext>
          </a:extLst>
        </xdr:cNvPr>
        <xdr:cNvCxnSpPr/>
      </xdr:nvCxnSpPr>
      <xdr:spPr>
        <a:xfrm>
          <a:off x="10588625" y="14859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4" name="テキスト ボックス 633">
          <a:extLst>
            <a:ext uri="{FF2B5EF4-FFF2-40B4-BE49-F238E27FC236}">
              <a16:creationId xmlns:a16="http://schemas.microsoft.com/office/drawing/2014/main" id="{7DC99310-2CBD-4D22-AC6B-89B2BEFBF9E7}"/>
            </a:ext>
          </a:extLst>
        </xdr:cNvPr>
        <xdr:cNvSpPr txBox="1"/>
      </xdr:nvSpPr>
      <xdr:spPr>
        <a:xfrm>
          <a:off x="10197646"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5" name="直線コネクタ 634">
          <a:extLst>
            <a:ext uri="{FF2B5EF4-FFF2-40B4-BE49-F238E27FC236}">
              <a16:creationId xmlns:a16="http://schemas.microsoft.com/office/drawing/2014/main" id="{876FD17B-EE16-4EAB-A54A-02393607AA2A}"/>
            </a:ext>
          </a:extLst>
        </xdr:cNvPr>
        <xdr:cNvCxnSpPr/>
      </xdr:nvCxnSpPr>
      <xdr:spPr>
        <a:xfrm>
          <a:off x="10588625" y="14478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6" name="テキスト ボックス 635">
          <a:extLst>
            <a:ext uri="{FF2B5EF4-FFF2-40B4-BE49-F238E27FC236}">
              <a16:creationId xmlns:a16="http://schemas.microsoft.com/office/drawing/2014/main" id="{5277CBA5-49FC-49EE-965D-81BFA89EE972}"/>
            </a:ext>
          </a:extLst>
        </xdr:cNvPr>
        <xdr:cNvSpPr txBox="1"/>
      </xdr:nvSpPr>
      <xdr:spPr>
        <a:xfrm>
          <a:off x="10242716"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7" name="直線コネクタ 636">
          <a:extLst>
            <a:ext uri="{FF2B5EF4-FFF2-40B4-BE49-F238E27FC236}">
              <a16:creationId xmlns:a16="http://schemas.microsoft.com/office/drawing/2014/main" id="{6E705F0A-4D5B-48BF-96AB-B583E8338379}"/>
            </a:ext>
          </a:extLst>
        </xdr:cNvPr>
        <xdr:cNvCxnSpPr/>
      </xdr:nvCxnSpPr>
      <xdr:spPr>
        <a:xfrm>
          <a:off x="10588625" y="14097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8" name="テキスト ボックス 637">
          <a:extLst>
            <a:ext uri="{FF2B5EF4-FFF2-40B4-BE49-F238E27FC236}">
              <a16:creationId xmlns:a16="http://schemas.microsoft.com/office/drawing/2014/main" id="{E7E3530E-1387-4F9B-BF6A-5079BF8077B4}"/>
            </a:ext>
          </a:extLst>
        </xdr:cNvPr>
        <xdr:cNvSpPr txBox="1"/>
      </xdr:nvSpPr>
      <xdr:spPr>
        <a:xfrm>
          <a:off x="10242716"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9" name="直線コネクタ 638">
          <a:extLst>
            <a:ext uri="{FF2B5EF4-FFF2-40B4-BE49-F238E27FC236}">
              <a16:creationId xmlns:a16="http://schemas.microsoft.com/office/drawing/2014/main" id="{B04FD7BE-63E4-49C1-B593-B457F9108F5A}"/>
            </a:ext>
          </a:extLst>
        </xdr:cNvPr>
        <xdr:cNvCxnSpPr/>
      </xdr:nvCxnSpPr>
      <xdr:spPr>
        <a:xfrm>
          <a:off x="10588625" y="13716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0" name="テキスト ボックス 639">
          <a:extLst>
            <a:ext uri="{FF2B5EF4-FFF2-40B4-BE49-F238E27FC236}">
              <a16:creationId xmlns:a16="http://schemas.microsoft.com/office/drawing/2014/main" id="{06607BC8-0870-4207-A4C5-A7CBE7795574}"/>
            </a:ext>
          </a:extLst>
        </xdr:cNvPr>
        <xdr:cNvSpPr txBox="1"/>
      </xdr:nvSpPr>
      <xdr:spPr>
        <a:xfrm>
          <a:off x="10242716"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1" name="直線コネクタ 640">
          <a:extLst>
            <a:ext uri="{FF2B5EF4-FFF2-40B4-BE49-F238E27FC236}">
              <a16:creationId xmlns:a16="http://schemas.microsoft.com/office/drawing/2014/main" id="{EA3B25FB-9455-4412-A3BD-85E69209F5E1}"/>
            </a:ext>
          </a:extLst>
        </xdr:cNvPr>
        <xdr:cNvCxnSpPr/>
      </xdr:nvCxnSpPr>
      <xdr:spPr>
        <a:xfrm>
          <a:off x="10588625" y="13335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2" name="テキスト ボックス 641">
          <a:extLst>
            <a:ext uri="{FF2B5EF4-FFF2-40B4-BE49-F238E27FC236}">
              <a16:creationId xmlns:a16="http://schemas.microsoft.com/office/drawing/2014/main" id="{BE28D186-FFE5-480A-9B46-65ABB1E81D0F}"/>
            </a:ext>
          </a:extLst>
        </xdr:cNvPr>
        <xdr:cNvSpPr txBox="1"/>
      </xdr:nvSpPr>
      <xdr:spPr>
        <a:xfrm>
          <a:off x="10242716"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3" name="直線コネクタ 642">
          <a:extLst>
            <a:ext uri="{FF2B5EF4-FFF2-40B4-BE49-F238E27FC236}">
              <a16:creationId xmlns:a16="http://schemas.microsoft.com/office/drawing/2014/main" id="{2B304815-BBAC-47D2-9CF0-85E6EA3E7CC6}"/>
            </a:ext>
          </a:extLst>
        </xdr:cNvPr>
        <xdr:cNvCxnSpPr/>
      </xdr:nvCxnSpPr>
      <xdr:spPr>
        <a:xfrm>
          <a:off x="10588625" y="1295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4" name="テキスト ボックス 643">
          <a:extLst>
            <a:ext uri="{FF2B5EF4-FFF2-40B4-BE49-F238E27FC236}">
              <a16:creationId xmlns:a16="http://schemas.microsoft.com/office/drawing/2014/main" id="{A9679CA8-33E9-4824-8054-F2F78B9A4905}"/>
            </a:ext>
          </a:extLst>
        </xdr:cNvPr>
        <xdr:cNvSpPr txBox="1"/>
      </xdr:nvSpPr>
      <xdr:spPr>
        <a:xfrm>
          <a:off x="10306836"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5" name="【児童館】&#10;有形固定資産減価償却率グラフ枠">
          <a:extLst>
            <a:ext uri="{FF2B5EF4-FFF2-40B4-BE49-F238E27FC236}">
              <a16:creationId xmlns:a16="http://schemas.microsoft.com/office/drawing/2014/main" id="{54129982-39C5-44BA-9A29-D21C09DCCCB1}"/>
            </a:ext>
          </a:extLst>
        </xdr:cNvPr>
        <xdr:cNvSpPr/>
      </xdr:nvSpPr>
      <xdr:spPr>
        <a:xfrm>
          <a:off x="10588625"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19050</xdr:rowOff>
    </xdr:from>
    <xdr:to>
      <xdr:col>85</xdr:col>
      <xdr:colOff>126364</xdr:colOff>
      <xdr:row>86</xdr:row>
      <xdr:rowOff>53339</xdr:rowOff>
    </xdr:to>
    <xdr:cxnSp macro="">
      <xdr:nvCxnSpPr>
        <xdr:cNvPr id="646" name="直線コネクタ 645">
          <a:extLst>
            <a:ext uri="{FF2B5EF4-FFF2-40B4-BE49-F238E27FC236}">
              <a16:creationId xmlns:a16="http://schemas.microsoft.com/office/drawing/2014/main" id="{6B66BF40-395F-46E1-9681-B1F2E582246E}"/>
            </a:ext>
          </a:extLst>
        </xdr:cNvPr>
        <xdr:cNvCxnSpPr/>
      </xdr:nvCxnSpPr>
      <xdr:spPr>
        <a:xfrm flipV="1">
          <a:off x="13889989" y="13392150"/>
          <a:ext cx="0" cy="1405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57166</xdr:rowOff>
    </xdr:from>
    <xdr:ext cx="405111" cy="259045"/>
    <xdr:sp macro="" textlink="">
      <xdr:nvSpPr>
        <xdr:cNvPr id="647" name="【児童館】&#10;有形固定資産減価償却率最小値テキスト">
          <a:extLst>
            <a:ext uri="{FF2B5EF4-FFF2-40B4-BE49-F238E27FC236}">
              <a16:creationId xmlns:a16="http://schemas.microsoft.com/office/drawing/2014/main" id="{82FED7F3-023A-46AC-91F9-E1D70089E368}"/>
            </a:ext>
          </a:extLst>
        </xdr:cNvPr>
        <xdr:cNvSpPr txBox="1"/>
      </xdr:nvSpPr>
      <xdr:spPr>
        <a:xfrm>
          <a:off x="13928725" y="14801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53339</xdr:rowOff>
    </xdr:from>
    <xdr:to>
      <xdr:col>86</xdr:col>
      <xdr:colOff>25400</xdr:colOff>
      <xdr:row>86</xdr:row>
      <xdr:rowOff>53339</xdr:rowOff>
    </xdr:to>
    <xdr:cxnSp macro="">
      <xdr:nvCxnSpPr>
        <xdr:cNvPr id="648" name="直線コネクタ 647">
          <a:extLst>
            <a:ext uri="{FF2B5EF4-FFF2-40B4-BE49-F238E27FC236}">
              <a16:creationId xmlns:a16="http://schemas.microsoft.com/office/drawing/2014/main" id="{D4DFD13B-415D-4346-A857-155F12119DF2}"/>
            </a:ext>
          </a:extLst>
        </xdr:cNvPr>
        <xdr:cNvCxnSpPr/>
      </xdr:nvCxnSpPr>
      <xdr:spPr>
        <a:xfrm>
          <a:off x="13801725" y="1479803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137177</xdr:rowOff>
    </xdr:from>
    <xdr:ext cx="405111" cy="259045"/>
    <xdr:sp macro="" textlink="">
      <xdr:nvSpPr>
        <xdr:cNvPr id="649" name="【児童館】&#10;有形固定資産減価償却率最大値テキスト">
          <a:extLst>
            <a:ext uri="{FF2B5EF4-FFF2-40B4-BE49-F238E27FC236}">
              <a16:creationId xmlns:a16="http://schemas.microsoft.com/office/drawing/2014/main" id="{2B855385-98F2-4127-B366-871E7035EB9F}"/>
            </a:ext>
          </a:extLst>
        </xdr:cNvPr>
        <xdr:cNvSpPr txBox="1"/>
      </xdr:nvSpPr>
      <xdr:spPr>
        <a:xfrm>
          <a:off x="13928725" y="13167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19050</xdr:rowOff>
    </xdr:from>
    <xdr:to>
      <xdr:col>86</xdr:col>
      <xdr:colOff>25400</xdr:colOff>
      <xdr:row>78</xdr:row>
      <xdr:rowOff>19050</xdr:rowOff>
    </xdr:to>
    <xdr:cxnSp macro="">
      <xdr:nvCxnSpPr>
        <xdr:cNvPr id="650" name="直線コネクタ 649">
          <a:extLst>
            <a:ext uri="{FF2B5EF4-FFF2-40B4-BE49-F238E27FC236}">
              <a16:creationId xmlns:a16="http://schemas.microsoft.com/office/drawing/2014/main" id="{E6B77121-771B-4712-8CFA-482F889D0C95}"/>
            </a:ext>
          </a:extLst>
        </xdr:cNvPr>
        <xdr:cNvCxnSpPr/>
      </xdr:nvCxnSpPr>
      <xdr:spPr>
        <a:xfrm>
          <a:off x="13801725" y="1339215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70502</xdr:rowOff>
    </xdr:from>
    <xdr:ext cx="405111" cy="259045"/>
    <xdr:sp macro="" textlink="">
      <xdr:nvSpPr>
        <xdr:cNvPr id="651" name="【児童館】&#10;有形固定資産減価償却率平均値テキスト">
          <a:extLst>
            <a:ext uri="{FF2B5EF4-FFF2-40B4-BE49-F238E27FC236}">
              <a16:creationId xmlns:a16="http://schemas.microsoft.com/office/drawing/2014/main" id="{D20DE828-1932-4F9C-9B7F-8171EFD95E33}"/>
            </a:ext>
          </a:extLst>
        </xdr:cNvPr>
        <xdr:cNvSpPr txBox="1"/>
      </xdr:nvSpPr>
      <xdr:spPr>
        <a:xfrm>
          <a:off x="13928725" y="141294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92075</xdr:rowOff>
    </xdr:from>
    <xdr:to>
      <xdr:col>85</xdr:col>
      <xdr:colOff>177800</xdr:colOff>
      <xdr:row>83</xdr:row>
      <xdr:rowOff>22225</xdr:rowOff>
    </xdr:to>
    <xdr:sp macro="" textlink="">
      <xdr:nvSpPr>
        <xdr:cNvPr id="652" name="フローチャート: 判断 651">
          <a:extLst>
            <a:ext uri="{FF2B5EF4-FFF2-40B4-BE49-F238E27FC236}">
              <a16:creationId xmlns:a16="http://schemas.microsoft.com/office/drawing/2014/main" id="{60859E7A-42BF-4043-9CB6-849F35D44D19}"/>
            </a:ext>
          </a:extLst>
        </xdr:cNvPr>
        <xdr:cNvSpPr/>
      </xdr:nvSpPr>
      <xdr:spPr>
        <a:xfrm>
          <a:off x="13839825" y="1415097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82550</xdr:rowOff>
    </xdr:from>
    <xdr:to>
      <xdr:col>81</xdr:col>
      <xdr:colOff>101600</xdr:colOff>
      <xdr:row>83</xdr:row>
      <xdr:rowOff>12700</xdr:rowOff>
    </xdr:to>
    <xdr:sp macro="" textlink="">
      <xdr:nvSpPr>
        <xdr:cNvPr id="653" name="フローチャート: 判断 652">
          <a:extLst>
            <a:ext uri="{FF2B5EF4-FFF2-40B4-BE49-F238E27FC236}">
              <a16:creationId xmlns:a16="http://schemas.microsoft.com/office/drawing/2014/main" id="{599E5EC8-D48B-48E9-AF6F-AE309AF45616}"/>
            </a:ext>
          </a:extLst>
        </xdr:cNvPr>
        <xdr:cNvSpPr/>
      </xdr:nvSpPr>
      <xdr:spPr>
        <a:xfrm>
          <a:off x="13115925"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636</xdr:rowOff>
    </xdr:from>
    <xdr:to>
      <xdr:col>76</xdr:col>
      <xdr:colOff>165100</xdr:colOff>
      <xdr:row>82</xdr:row>
      <xdr:rowOff>102236</xdr:rowOff>
    </xdr:to>
    <xdr:sp macro="" textlink="">
      <xdr:nvSpPr>
        <xdr:cNvPr id="654" name="フローチャート: 判断 653">
          <a:extLst>
            <a:ext uri="{FF2B5EF4-FFF2-40B4-BE49-F238E27FC236}">
              <a16:creationId xmlns:a16="http://schemas.microsoft.com/office/drawing/2014/main" id="{2B6F65F3-F757-4123-BCE0-B82682D911C6}"/>
            </a:ext>
          </a:extLst>
        </xdr:cNvPr>
        <xdr:cNvSpPr/>
      </xdr:nvSpPr>
      <xdr:spPr>
        <a:xfrm>
          <a:off x="123698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107314</xdr:rowOff>
    </xdr:from>
    <xdr:to>
      <xdr:col>72</xdr:col>
      <xdr:colOff>38100</xdr:colOff>
      <xdr:row>82</xdr:row>
      <xdr:rowOff>37464</xdr:rowOff>
    </xdr:to>
    <xdr:sp macro="" textlink="">
      <xdr:nvSpPr>
        <xdr:cNvPr id="655" name="フローチャート: 判断 654">
          <a:extLst>
            <a:ext uri="{FF2B5EF4-FFF2-40B4-BE49-F238E27FC236}">
              <a16:creationId xmlns:a16="http://schemas.microsoft.com/office/drawing/2014/main" id="{DA77E493-EDF0-4B7F-9154-B94F4E502D66}"/>
            </a:ext>
          </a:extLst>
        </xdr:cNvPr>
        <xdr:cNvSpPr/>
      </xdr:nvSpPr>
      <xdr:spPr>
        <a:xfrm>
          <a:off x="11623675" y="1399476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116839</xdr:rowOff>
    </xdr:from>
    <xdr:to>
      <xdr:col>67</xdr:col>
      <xdr:colOff>101600</xdr:colOff>
      <xdr:row>82</xdr:row>
      <xdr:rowOff>46989</xdr:rowOff>
    </xdr:to>
    <xdr:sp macro="" textlink="">
      <xdr:nvSpPr>
        <xdr:cNvPr id="656" name="フローチャート: 判断 655">
          <a:extLst>
            <a:ext uri="{FF2B5EF4-FFF2-40B4-BE49-F238E27FC236}">
              <a16:creationId xmlns:a16="http://schemas.microsoft.com/office/drawing/2014/main" id="{5D60FEE4-3E78-4BEE-9A7B-4A5AC9046DF2}"/>
            </a:ext>
          </a:extLst>
        </xdr:cNvPr>
        <xdr:cNvSpPr/>
      </xdr:nvSpPr>
      <xdr:spPr>
        <a:xfrm>
          <a:off x="10848975"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4B0A6392-EA8F-4FC5-B0C7-2364C1BF11D9}"/>
            </a:ext>
          </a:extLst>
        </xdr:cNvPr>
        <xdr:cNvSpPr txBox="1"/>
      </xdr:nvSpPr>
      <xdr:spPr>
        <a:xfrm>
          <a:off x="137287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5619E66D-B968-4E33-A5E8-9FB1A491F6B9}"/>
            </a:ext>
          </a:extLst>
        </xdr:cNvPr>
        <xdr:cNvSpPr txBox="1"/>
      </xdr:nvSpPr>
      <xdr:spPr>
        <a:xfrm>
          <a:off x="1300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6523CE60-B2ED-4FE8-8284-6E1CF7ECE3D0}"/>
            </a:ext>
          </a:extLst>
        </xdr:cNvPr>
        <xdr:cNvSpPr txBox="1"/>
      </xdr:nvSpPr>
      <xdr:spPr>
        <a:xfrm>
          <a:off x="12258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5690A977-7AA1-4B65-B60C-02FA69E6C0C3}"/>
            </a:ext>
          </a:extLst>
        </xdr:cNvPr>
        <xdr:cNvSpPr txBox="1"/>
      </xdr:nvSpPr>
      <xdr:spPr>
        <a:xfrm>
          <a:off x="11493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5118CA6B-CBC2-4C70-ACCC-5DE889E7A61E}"/>
            </a:ext>
          </a:extLst>
        </xdr:cNvPr>
        <xdr:cNvSpPr txBox="1"/>
      </xdr:nvSpPr>
      <xdr:spPr>
        <a:xfrm>
          <a:off x="10737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156845</xdr:rowOff>
    </xdr:from>
    <xdr:to>
      <xdr:col>85</xdr:col>
      <xdr:colOff>177800</xdr:colOff>
      <xdr:row>80</xdr:row>
      <xdr:rowOff>86995</xdr:rowOff>
    </xdr:to>
    <xdr:sp macro="" textlink="">
      <xdr:nvSpPr>
        <xdr:cNvPr id="662" name="楕円 661">
          <a:extLst>
            <a:ext uri="{FF2B5EF4-FFF2-40B4-BE49-F238E27FC236}">
              <a16:creationId xmlns:a16="http://schemas.microsoft.com/office/drawing/2014/main" id="{97352E42-B826-4F80-A132-AC7CFE5C92F3}"/>
            </a:ext>
          </a:extLst>
        </xdr:cNvPr>
        <xdr:cNvSpPr/>
      </xdr:nvSpPr>
      <xdr:spPr>
        <a:xfrm>
          <a:off x="13839825" y="1370139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8272</xdr:rowOff>
    </xdr:from>
    <xdr:ext cx="405111" cy="259045"/>
    <xdr:sp macro="" textlink="">
      <xdr:nvSpPr>
        <xdr:cNvPr id="663" name="【児童館】&#10;有形固定資産減価償却率該当値テキスト">
          <a:extLst>
            <a:ext uri="{FF2B5EF4-FFF2-40B4-BE49-F238E27FC236}">
              <a16:creationId xmlns:a16="http://schemas.microsoft.com/office/drawing/2014/main" id="{DEA48640-DBC6-4F86-B1EE-0FAF71D3E245}"/>
            </a:ext>
          </a:extLst>
        </xdr:cNvPr>
        <xdr:cNvSpPr txBox="1"/>
      </xdr:nvSpPr>
      <xdr:spPr>
        <a:xfrm>
          <a:off x="13928725" y="1355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88264</xdr:rowOff>
    </xdr:from>
    <xdr:to>
      <xdr:col>81</xdr:col>
      <xdr:colOff>101600</xdr:colOff>
      <xdr:row>80</xdr:row>
      <xdr:rowOff>18414</xdr:rowOff>
    </xdr:to>
    <xdr:sp macro="" textlink="">
      <xdr:nvSpPr>
        <xdr:cNvPr id="664" name="楕円 663">
          <a:extLst>
            <a:ext uri="{FF2B5EF4-FFF2-40B4-BE49-F238E27FC236}">
              <a16:creationId xmlns:a16="http://schemas.microsoft.com/office/drawing/2014/main" id="{BAD8AD69-33FA-4A54-A7EC-7A659344DB41}"/>
            </a:ext>
          </a:extLst>
        </xdr:cNvPr>
        <xdr:cNvSpPr/>
      </xdr:nvSpPr>
      <xdr:spPr>
        <a:xfrm>
          <a:off x="13115925" y="1363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139064</xdr:rowOff>
    </xdr:from>
    <xdr:to>
      <xdr:col>85</xdr:col>
      <xdr:colOff>127000</xdr:colOff>
      <xdr:row>80</xdr:row>
      <xdr:rowOff>36195</xdr:rowOff>
    </xdr:to>
    <xdr:cxnSp macro="">
      <xdr:nvCxnSpPr>
        <xdr:cNvPr id="665" name="直線コネクタ 664">
          <a:extLst>
            <a:ext uri="{FF2B5EF4-FFF2-40B4-BE49-F238E27FC236}">
              <a16:creationId xmlns:a16="http://schemas.microsoft.com/office/drawing/2014/main" id="{67C1A9E9-AC56-4056-B396-F3A8DDCABF41}"/>
            </a:ext>
          </a:extLst>
        </xdr:cNvPr>
        <xdr:cNvCxnSpPr/>
      </xdr:nvCxnSpPr>
      <xdr:spPr>
        <a:xfrm>
          <a:off x="13166725" y="13683614"/>
          <a:ext cx="7239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27305</xdr:rowOff>
    </xdr:from>
    <xdr:to>
      <xdr:col>76</xdr:col>
      <xdr:colOff>165100</xdr:colOff>
      <xdr:row>79</xdr:row>
      <xdr:rowOff>128905</xdr:rowOff>
    </xdr:to>
    <xdr:sp macro="" textlink="">
      <xdr:nvSpPr>
        <xdr:cNvPr id="666" name="楕円 665">
          <a:extLst>
            <a:ext uri="{FF2B5EF4-FFF2-40B4-BE49-F238E27FC236}">
              <a16:creationId xmlns:a16="http://schemas.microsoft.com/office/drawing/2014/main" id="{E4FFAB66-B5E7-4098-BD2F-76BE40E433D2}"/>
            </a:ext>
          </a:extLst>
        </xdr:cNvPr>
        <xdr:cNvSpPr/>
      </xdr:nvSpPr>
      <xdr:spPr>
        <a:xfrm>
          <a:off x="12369800" y="1357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78105</xdr:rowOff>
    </xdr:from>
    <xdr:to>
      <xdr:col>81</xdr:col>
      <xdr:colOff>50800</xdr:colOff>
      <xdr:row>79</xdr:row>
      <xdr:rowOff>139064</xdr:rowOff>
    </xdr:to>
    <xdr:cxnSp macro="">
      <xdr:nvCxnSpPr>
        <xdr:cNvPr id="667" name="直線コネクタ 666">
          <a:extLst>
            <a:ext uri="{FF2B5EF4-FFF2-40B4-BE49-F238E27FC236}">
              <a16:creationId xmlns:a16="http://schemas.microsoft.com/office/drawing/2014/main" id="{9C85C0C5-BC58-477C-9F0B-603E17BB007C}"/>
            </a:ext>
          </a:extLst>
        </xdr:cNvPr>
        <xdr:cNvCxnSpPr/>
      </xdr:nvCxnSpPr>
      <xdr:spPr>
        <a:xfrm>
          <a:off x="12420600" y="13622655"/>
          <a:ext cx="746125"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170180</xdr:rowOff>
    </xdr:from>
    <xdr:to>
      <xdr:col>72</xdr:col>
      <xdr:colOff>38100</xdr:colOff>
      <xdr:row>79</xdr:row>
      <xdr:rowOff>100330</xdr:rowOff>
    </xdr:to>
    <xdr:sp macro="" textlink="">
      <xdr:nvSpPr>
        <xdr:cNvPr id="668" name="楕円 667">
          <a:extLst>
            <a:ext uri="{FF2B5EF4-FFF2-40B4-BE49-F238E27FC236}">
              <a16:creationId xmlns:a16="http://schemas.microsoft.com/office/drawing/2014/main" id="{5BBB2159-432A-4445-AC81-529EDFC63F19}"/>
            </a:ext>
          </a:extLst>
        </xdr:cNvPr>
        <xdr:cNvSpPr/>
      </xdr:nvSpPr>
      <xdr:spPr>
        <a:xfrm>
          <a:off x="11623675" y="1354328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49530</xdr:rowOff>
    </xdr:from>
    <xdr:to>
      <xdr:col>76</xdr:col>
      <xdr:colOff>114300</xdr:colOff>
      <xdr:row>79</xdr:row>
      <xdr:rowOff>78105</xdr:rowOff>
    </xdr:to>
    <xdr:cxnSp macro="">
      <xdr:nvCxnSpPr>
        <xdr:cNvPr id="669" name="直線コネクタ 668">
          <a:extLst>
            <a:ext uri="{FF2B5EF4-FFF2-40B4-BE49-F238E27FC236}">
              <a16:creationId xmlns:a16="http://schemas.microsoft.com/office/drawing/2014/main" id="{2B2764FE-3B51-4C50-A2A1-076A4C8AF2BC}"/>
            </a:ext>
          </a:extLst>
        </xdr:cNvPr>
        <xdr:cNvCxnSpPr/>
      </xdr:nvCxnSpPr>
      <xdr:spPr>
        <a:xfrm>
          <a:off x="11655425" y="13594080"/>
          <a:ext cx="765175"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105411</xdr:rowOff>
    </xdr:from>
    <xdr:to>
      <xdr:col>67</xdr:col>
      <xdr:colOff>101600</xdr:colOff>
      <xdr:row>79</xdr:row>
      <xdr:rowOff>35561</xdr:rowOff>
    </xdr:to>
    <xdr:sp macro="" textlink="">
      <xdr:nvSpPr>
        <xdr:cNvPr id="670" name="楕円 669">
          <a:extLst>
            <a:ext uri="{FF2B5EF4-FFF2-40B4-BE49-F238E27FC236}">
              <a16:creationId xmlns:a16="http://schemas.microsoft.com/office/drawing/2014/main" id="{6AECC56D-9862-471F-A244-ACF2902B653E}"/>
            </a:ext>
          </a:extLst>
        </xdr:cNvPr>
        <xdr:cNvSpPr/>
      </xdr:nvSpPr>
      <xdr:spPr>
        <a:xfrm>
          <a:off x="10848975" y="1347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156211</xdr:rowOff>
    </xdr:from>
    <xdr:to>
      <xdr:col>71</xdr:col>
      <xdr:colOff>177800</xdr:colOff>
      <xdr:row>79</xdr:row>
      <xdr:rowOff>49530</xdr:rowOff>
    </xdr:to>
    <xdr:cxnSp macro="">
      <xdr:nvCxnSpPr>
        <xdr:cNvPr id="671" name="直線コネクタ 670">
          <a:extLst>
            <a:ext uri="{FF2B5EF4-FFF2-40B4-BE49-F238E27FC236}">
              <a16:creationId xmlns:a16="http://schemas.microsoft.com/office/drawing/2014/main" id="{43B1CAD9-8E7A-4D48-B7F3-924B597EBFD3}"/>
            </a:ext>
          </a:extLst>
        </xdr:cNvPr>
        <xdr:cNvCxnSpPr/>
      </xdr:nvCxnSpPr>
      <xdr:spPr>
        <a:xfrm>
          <a:off x="10899775" y="13529311"/>
          <a:ext cx="75565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3827</xdr:rowOff>
    </xdr:from>
    <xdr:ext cx="405111" cy="259045"/>
    <xdr:sp macro="" textlink="">
      <xdr:nvSpPr>
        <xdr:cNvPr id="672" name="n_1aveValue【児童館】&#10;有形固定資産減価償却率">
          <a:extLst>
            <a:ext uri="{FF2B5EF4-FFF2-40B4-BE49-F238E27FC236}">
              <a16:creationId xmlns:a16="http://schemas.microsoft.com/office/drawing/2014/main" id="{2E9B81B7-D06D-4DF8-BE41-2E01E118A418}"/>
            </a:ext>
          </a:extLst>
        </xdr:cNvPr>
        <xdr:cNvSpPr txBox="1"/>
      </xdr:nvSpPr>
      <xdr:spPr>
        <a:xfrm>
          <a:off x="12980044" y="1423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93363</xdr:rowOff>
    </xdr:from>
    <xdr:ext cx="405111" cy="259045"/>
    <xdr:sp macro="" textlink="">
      <xdr:nvSpPr>
        <xdr:cNvPr id="673" name="n_2aveValue【児童館】&#10;有形固定資産減価償却率">
          <a:extLst>
            <a:ext uri="{FF2B5EF4-FFF2-40B4-BE49-F238E27FC236}">
              <a16:creationId xmlns:a16="http://schemas.microsoft.com/office/drawing/2014/main" id="{32120B94-D92E-40E8-BC62-5AE8D6100A0B}"/>
            </a:ext>
          </a:extLst>
        </xdr:cNvPr>
        <xdr:cNvSpPr txBox="1"/>
      </xdr:nvSpPr>
      <xdr:spPr>
        <a:xfrm>
          <a:off x="12246619" y="1415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28591</xdr:rowOff>
    </xdr:from>
    <xdr:ext cx="405111" cy="259045"/>
    <xdr:sp macro="" textlink="">
      <xdr:nvSpPr>
        <xdr:cNvPr id="674" name="n_3aveValue【児童館】&#10;有形固定資産減価償却率">
          <a:extLst>
            <a:ext uri="{FF2B5EF4-FFF2-40B4-BE49-F238E27FC236}">
              <a16:creationId xmlns:a16="http://schemas.microsoft.com/office/drawing/2014/main" id="{94251D3F-A612-49E1-8783-4A025F1751DC}"/>
            </a:ext>
          </a:extLst>
        </xdr:cNvPr>
        <xdr:cNvSpPr txBox="1"/>
      </xdr:nvSpPr>
      <xdr:spPr>
        <a:xfrm>
          <a:off x="11500494" y="14087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38116</xdr:rowOff>
    </xdr:from>
    <xdr:ext cx="405111" cy="259045"/>
    <xdr:sp macro="" textlink="">
      <xdr:nvSpPr>
        <xdr:cNvPr id="675" name="n_4aveValue【児童館】&#10;有形固定資産減価償却率">
          <a:extLst>
            <a:ext uri="{FF2B5EF4-FFF2-40B4-BE49-F238E27FC236}">
              <a16:creationId xmlns:a16="http://schemas.microsoft.com/office/drawing/2014/main" id="{148D12E7-39EC-499D-9059-D927FBE5B788}"/>
            </a:ext>
          </a:extLst>
        </xdr:cNvPr>
        <xdr:cNvSpPr txBox="1"/>
      </xdr:nvSpPr>
      <xdr:spPr>
        <a:xfrm>
          <a:off x="10725794" y="1409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34941</xdr:rowOff>
    </xdr:from>
    <xdr:ext cx="405111" cy="259045"/>
    <xdr:sp macro="" textlink="">
      <xdr:nvSpPr>
        <xdr:cNvPr id="676" name="n_1mainValue【児童館】&#10;有形固定資産減価償却率">
          <a:extLst>
            <a:ext uri="{FF2B5EF4-FFF2-40B4-BE49-F238E27FC236}">
              <a16:creationId xmlns:a16="http://schemas.microsoft.com/office/drawing/2014/main" id="{22E08378-E446-4A07-96A3-B23520906B74}"/>
            </a:ext>
          </a:extLst>
        </xdr:cNvPr>
        <xdr:cNvSpPr txBox="1"/>
      </xdr:nvSpPr>
      <xdr:spPr>
        <a:xfrm>
          <a:off x="12980044" y="13408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145432</xdr:rowOff>
    </xdr:from>
    <xdr:ext cx="405111" cy="259045"/>
    <xdr:sp macro="" textlink="">
      <xdr:nvSpPr>
        <xdr:cNvPr id="677" name="n_2mainValue【児童館】&#10;有形固定資産減価償却率">
          <a:extLst>
            <a:ext uri="{FF2B5EF4-FFF2-40B4-BE49-F238E27FC236}">
              <a16:creationId xmlns:a16="http://schemas.microsoft.com/office/drawing/2014/main" id="{00E5A1C1-01D9-49F9-9227-4B7126721D3F}"/>
            </a:ext>
          </a:extLst>
        </xdr:cNvPr>
        <xdr:cNvSpPr txBox="1"/>
      </xdr:nvSpPr>
      <xdr:spPr>
        <a:xfrm>
          <a:off x="12246619" y="1334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116857</xdr:rowOff>
    </xdr:from>
    <xdr:ext cx="405111" cy="259045"/>
    <xdr:sp macro="" textlink="">
      <xdr:nvSpPr>
        <xdr:cNvPr id="678" name="n_3mainValue【児童館】&#10;有形固定資産減価償却率">
          <a:extLst>
            <a:ext uri="{FF2B5EF4-FFF2-40B4-BE49-F238E27FC236}">
              <a16:creationId xmlns:a16="http://schemas.microsoft.com/office/drawing/2014/main" id="{85C0CDBC-1BB2-471A-8CB0-E4FB2F3DEB34}"/>
            </a:ext>
          </a:extLst>
        </xdr:cNvPr>
        <xdr:cNvSpPr txBox="1"/>
      </xdr:nvSpPr>
      <xdr:spPr>
        <a:xfrm>
          <a:off x="11500494" y="1331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52088</xdr:rowOff>
    </xdr:from>
    <xdr:ext cx="405111" cy="259045"/>
    <xdr:sp macro="" textlink="">
      <xdr:nvSpPr>
        <xdr:cNvPr id="679" name="n_4mainValue【児童館】&#10;有形固定資産減価償却率">
          <a:extLst>
            <a:ext uri="{FF2B5EF4-FFF2-40B4-BE49-F238E27FC236}">
              <a16:creationId xmlns:a16="http://schemas.microsoft.com/office/drawing/2014/main" id="{1316AFC3-16EB-4423-ADBB-3B9FCEF504B7}"/>
            </a:ext>
          </a:extLst>
        </xdr:cNvPr>
        <xdr:cNvSpPr txBox="1"/>
      </xdr:nvSpPr>
      <xdr:spPr>
        <a:xfrm>
          <a:off x="10725794" y="13253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0" name="正方形/長方形 679">
          <a:extLst>
            <a:ext uri="{FF2B5EF4-FFF2-40B4-BE49-F238E27FC236}">
              <a16:creationId xmlns:a16="http://schemas.microsoft.com/office/drawing/2014/main" id="{9F5AA41C-73A3-422F-9CE1-B8EDA2C0A5BE}"/>
            </a:ext>
          </a:extLst>
        </xdr:cNvPr>
        <xdr:cNvSpPr/>
      </xdr:nvSpPr>
      <xdr:spPr>
        <a:xfrm>
          <a:off x="155448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1" name="正方形/長方形 680">
          <a:extLst>
            <a:ext uri="{FF2B5EF4-FFF2-40B4-BE49-F238E27FC236}">
              <a16:creationId xmlns:a16="http://schemas.microsoft.com/office/drawing/2014/main" id="{1631FC05-D75D-4A33-BFA7-8EF6AE01B9E3}"/>
            </a:ext>
          </a:extLst>
        </xdr:cNvPr>
        <xdr:cNvSpPr/>
      </xdr:nvSpPr>
      <xdr:spPr>
        <a:xfrm>
          <a:off x="15671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2" name="正方形/長方形 681">
          <a:extLst>
            <a:ext uri="{FF2B5EF4-FFF2-40B4-BE49-F238E27FC236}">
              <a16:creationId xmlns:a16="http://schemas.microsoft.com/office/drawing/2014/main" id="{2F9E16DE-02DE-472E-B5D0-85B80598896A}"/>
            </a:ext>
          </a:extLst>
        </xdr:cNvPr>
        <xdr:cNvSpPr/>
      </xdr:nvSpPr>
      <xdr:spPr>
        <a:xfrm>
          <a:off x="15671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3" name="正方形/長方形 682">
          <a:extLst>
            <a:ext uri="{FF2B5EF4-FFF2-40B4-BE49-F238E27FC236}">
              <a16:creationId xmlns:a16="http://schemas.microsoft.com/office/drawing/2014/main" id="{D6F9E0A0-6C38-481E-A35A-8FEF973B21FD}"/>
            </a:ext>
          </a:extLst>
        </xdr:cNvPr>
        <xdr:cNvSpPr/>
      </xdr:nvSpPr>
      <xdr:spPr>
        <a:xfrm>
          <a:off x="165163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4" name="正方形/長方形 683">
          <a:extLst>
            <a:ext uri="{FF2B5EF4-FFF2-40B4-BE49-F238E27FC236}">
              <a16:creationId xmlns:a16="http://schemas.microsoft.com/office/drawing/2014/main" id="{288EA30F-E32D-4E6D-9DA5-CDD653D1906A}"/>
            </a:ext>
          </a:extLst>
        </xdr:cNvPr>
        <xdr:cNvSpPr/>
      </xdr:nvSpPr>
      <xdr:spPr>
        <a:xfrm>
          <a:off x="165163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5" name="正方形/長方形 684">
          <a:extLst>
            <a:ext uri="{FF2B5EF4-FFF2-40B4-BE49-F238E27FC236}">
              <a16:creationId xmlns:a16="http://schemas.microsoft.com/office/drawing/2014/main" id="{997C6BFC-784A-414F-9B17-B73EA392B06C}"/>
            </a:ext>
          </a:extLst>
        </xdr:cNvPr>
        <xdr:cNvSpPr/>
      </xdr:nvSpPr>
      <xdr:spPr>
        <a:xfrm>
          <a:off x="174879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6" name="正方形/長方形 685">
          <a:extLst>
            <a:ext uri="{FF2B5EF4-FFF2-40B4-BE49-F238E27FC236}">
              <a16:creationId xmlns:a16="http://schemas.microsoft.com/office/drawing/2014/main" id="{02485884-9393-4407-8EE0-F438E4D90E3C}"/>
            </a:ext>
          </a:extLst>
        </xdr:cNvPr>
        <xdr:cNvSpPr/>
      </xdr:nvSpPr>
      <xdr:spPr>
        <a:xfrm>
          <a:off x="174879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7" name="正方形/長方形 686">
          <a:extLst>
            <a:ext uri="{FF2B5EF4-FFF2-40B4-BE49-F238E27FC236}">
              <a16:creationId xmlns:a16="http://schemas.microsoft.com/office/drawing/2014/main" id="{D23B0F3E-E104-4F50-AC27-53A96717805B}"/>
            </a:ext>
          </a:extLst>
        </xdr:cNvPr>
        <xdr:cNvSpPr/>
      </xdr:nvSpPr>
      <xdr:spPr>
        <a:xfrm>
          <a:off x="155448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8" name="テキスト ボックス 687">
          <a:extLst>
            <a:ext uri="{FF2B5EF4-FFF2-40B4-BE49-F238E27FC236}">
              <a16:creationId xmlns:a16="http://schemas.microsoft.com/office/drawing/2014/main" id="{682A1703-CE45-47C0-BAB2-EB6C2E67C986}"/>
            </a:ext>
          </a:extLst>
        </xdr:cNvPr>
        <xdr:cNvSpPr txBox="1"/>
      </xdr:nvSpPr>
      <xdr:spPr>
        <a:xfrm>
          <a:off x="15535275"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9" name="直線コネクタ 688">
          <a:extLst>
            <a:ext uri="{FF2B5EF4-FFF2-40B4-BE49-F238E27FC236}">
              <a16:creationId xmlns:a16="http://schemas.microsoft.com/office/drawing/2014/main" id="{77E430BA-ED4E-46CA-AB93-596B03EFF324}"/>
            </a:ext>
          </a:extLst>
        </xdr:cNvPr>
        <xdr:cNvCxnSpPr/>
      </xdr:nvCxnSpPr>
      <xdr:spPr>
        <a:xfrm>
          <a:off x="155448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0" name="直線コネクタ 689">
          <a:extLst>
            <a:ext uri="{FF2B5EF4-FFF2-40B4-BE49-F238E27FC236}">
              <a16:creationId xmlns:a16="http://schemas.microsoft.com/office/drawing/2014/main" id="{F929C168-1EB2-48C3-8F4C-9FBE7E081759}"/>
            </a:ext>
          </a:extLst>
        </xdr:cNvPr>
        <xdr:cNvCxnSpPr/>
      </xdr:nvCxnSpPr>
      <xdr:spPr>
        <a:xfrm>
          <a:off x="15544800" y="14782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1" name="テキスト ボックス 690">
          <a:extLst>
            <a:ext uri="{FF2B5EF4-FFF2-40B4-BE49-F238E27FC236}">
              <a16:creationId xmlns:a16="http://schemas.microsoft.com/office/drawing/2014/main" id="{CC5FCEEC-3C9A-4336-9403-CC876887E5B3}"/>
            </a:ext>
          </a:extLst>
        </xdr:cNvPr>
        <xdr:cNvSpPr txBox="1"/>
      </xdr:nvSpPr>
      <xdr:spPr>
        <a:xfrm>
          <a:off x="15163346"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2" name="直線コネクタ 691">
          <a:extLst>
            <a:ext uri="{FF2B5EF4-FFF2-40B4-BE49-F238E27FC236}">
              <a16:creationId xmlns:a16="http://schemas.microsoft.com/office/drawing/2014/main" id="{46857566-70F9-400F-BDB6-A03CABA47D87}"/>
            </a:ext>
          </a:extLst>
        </xdr:cNvPr>
        <xdr:cNvCxnSpPr/>
      </xdr:nvCxnSpPr>
      <xdr:spPr>
        <a:xfrm>
          <a:off x="15544800" y="14325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3" name="テキスト ボックス 692">
          <a:extLst>
            <a:ext uri="{FF2B5EF4-FFF2-40B4-BE49-F238E27FC236}">
              <a16:creationId xmlns:a16="http://schemas.microsoft.com/office/drawing/2014/main" id="{256232D2-C93E-4D90-A978-A787360392C7}"/>
            </a:ext>
          </a:extLst>
        </xdr:cNvPr>
        <xdr:cNvSpPr txBox="1"/>
      </xdr:nvSpPr>
      <xdr:spPr>
        <a:xfrm>
          <a:off x="15163346"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4" name="直線コネクタ 693">
          <a:extLst>
            <a:ext uri="{FF2B5EF4-FFF2-40B4-BE49-F238E27FC236}">
              <a16:creationId xmlns:a16="http://schemas.microsoft.com/office/drawing/2014/main" id="{5BDA509E-1FEB-4EB2-BD88-04AFF04ED2CC}"/>
            </a:ext>
          </a:extLst>
        </xdr:cNvPr>
        <xdr:cNvCxnSpPr/>
      </xdr:nvCxnSpPr>
      <xdr:spPr>
        <a:xfrm>
          <a:off x="15544800" y="13868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5" name="テキスト ボックス 694">
          <a:extLst>
            <a:ext uri="{FF2B5EF4-FFF2-40B4-BE49-F238E27FC236}">
              <a16:creationId xmlns:a16="http://schemas.microsoft.com/office/drawing/2014/main" id="{FB13959E-F3D2-48F3-9474-098053EE0407}"/>
            </a:ext>
          </a:extLst>
        </xdr:cNvPr>
        <xdr:cNvSpPr txBox="1"/>
      </xdr:nvSpPr>
      <xdr:spPr>
        <a:xfrm>
          <a:off x="15163346"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6" name="直線コネクタ 695">
          <a:extLst>
            <a:ext uri="{FF2B5EF4-FFF2-40B4-BE49-F238E27FC236}">
              <a16:creationId xmlns:a16="http://schemas.microsoft.com/office/drawing/2014/main" id="{7ADF14C2-0A1C-431E-9431-41514E3D28A5}"/>
            </a:ext>
          </a:extLst>
        </xdr:cNvPr>
        <xdr:cNvCxnSpPr/>
      </xdr:nvCxnSpPr>
      <xdr:spPr>
        <a:xfrm>
          <a:off x="15544800" y="13411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7" name="テキスト ボックス 696">
          <a:extLst>
            <a:ext uri="{FF2B5EF4-FFF2-40B4-BE49-F238E27FC236}">
              <a16:creationId xmlns:a16="http://schemas.microsoft.com/office/drawing/2014/main" id="{1ABE9E7F-5CDA-4A29-B114-3F9016FADE34}"/>
            </a:ext>
          </a:extLst>
        </xdr:cNvPr>
        <xdr:cNvSpPr txBox="1"/>
      </xdr:nvSpPr>
      <xdr:spPr>
        <a:xfrm>
          <a:off x="15163346"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8" name="直線コネクタ 697">
          <a:extLst>
            <a:ext uri="{FF2B5EF4-FFF2-40B4-BE49-F238E27FC236}">
              <a16:creationId xmlns:a16="http://schemas.microsoft.com/office/drawing/2014/main" id="{F5CCB11E-FBF6-4D51-91CC-4F64080707DF}"/>
            </a:ext>
          </a:extLst>
        </xdr:cNvPr>
        <xdr:cNvCxnSpPr/>
      </xdr:nvCxnSpPr>
      <xdr:spPr>
        <a:xfrm>
          <a:off x="155448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9" name="テキスト ボックス 698">
          <a:extLst>
            <a:ext uri="{FF2B5EF4-FFF2-40B4-BE49-F238E27FC236}">
              <a16:creationId xmlns:a16="http://schemas.microsoft.com/office/drawing/2014/main" id="{956E47EF-4B85-45DF-B549-1C1DD15EABF5}"/>
            </a:ext>
          </a:extLst>
        </xdr:cNvPr>
        <xdr:cNvSpPr txBox="1"/>
      </xdr:nvSpPr>
      <xdr:spPr>
        <a:xfrm>
          <a:off x="151633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0" name="【児童館】&#10;一人当たり面積グラフ枠">
          <a:extLst>
            <a:ext uri="{FF2B5EF4-FFF2-40B4-BE49-F238E27FC236}">
              <a16:creationId xmlns:a16="http://schemas.microsoft.com/office/drawing/2014/main" id="{965722A0-EA3D-4672-8F10-E6916F335BCD}"/>
            </a:ext>
          </a:extLst>
        </xdr:cNvPr>
        <xdr:cNvSpPr/>
      </xdr:nvSpPr>
      <xdr:spPr>
        <a:xfrm>
          <a:off x="155448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118111</xdr:rowOff>
    </xdr:from>
    <xdr:to>
      <xdr:col>116</xdr:col>
      <xdr:colOff>62864</xdr:colOff>
      <xdr:row>86</xdr:row>
      <xdr:rowOff>1524</xdr:rowOff>
    </xdr:to>
    <xdr:cxnSp macro="">
      <xdr:nvCxnSpPr>
        <xdr:cNvPr id="701" name="直線コネクタ 700">
          <a:extLst>
            <a:ext uri="{FF2B5EF4-FFF2-40B4-BE49-F238E27FC236}">
              <a16:creationId xmlns:a16="http://schemas.microsoft.com/office/drawing/2014/main" id="{9A29553C-9AB0-405B-A4B9-FD47B4E5175F}"/>
            </a:ext>
          </a:extLst>
        </xdr:cNvPr>
        <xdr:cNvCxnSpPr/>
      </xdr:nvCxnSpPr>
      <xdr:spPr>
        <a:xfrm flipV="1">
          <a:off x="18846164" y="13319761"/>
          <a:ext cx="0" cy="1426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5351</xdr:rowOff>
    </xdr:from>
    <xdr:ext cx="469744" cy="259045"/>
    <xdr:sp macro="" textlink="">
      <xdr:nvSpPr>
        <xdr:cNvPr id="702" name="【児童館】&#10;一人当たり面積最小値テキスト">
          <a:extLst>
            <a:ext uri="{FF2B5EF4-FFF2-40B4-BE49-F238E27FC236}">
              <a16:creationId xmlns:a16="http://schemas.microsoft.com/office/drawing/2014/main" id="{C3338E14-302D-43A5-9523-A9A5A256B89B}"/>
            </a:ext>
          </a:extLst>
        </xdr:cNvPr>
        <xdr:cNvSpPr txBox="1"/>
      </xdr:nvSpPr>
      <xdr:spPr>
        <a:xfrm>
          <a:off x="18884900" y="1475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1524</xdr:rowOff>
    </xdr:from>
    <xdr:to>
      <xdr:col>116</xdr:col>
      <xdr:colOff>152400</xdr:colOff>
      <xdr:row>86</xdr:row>
      <xdr:rowOff>1524</xdr:rowOff>
    </xdr:to>
    <xdr:cxnSp macro="">
      <xdr:nvCxnSpPr>
        <xdr:cNvPr id="703" name="直線コネクタ 702">
          <a:extLst>
            <a:ext uri="{FF2B5EF4-FFF2-40B4-BE49-F238E27FC236}">
              <a16:creationId xmlns:a16="http://schemas.microsoft.com/office/drawing/2014/main" id="{C2B38185-164A-4ED4-B631-3B92463D662C}"/>
            </a:ext>
          </a:extLst>
        </xdr:cNvPr>
        <xdr:cNvCxnSpPr/>
      </xdr:nvCxnSpPr>
      <xdr:spPr>
        <a:xfrm>
          <a:off x="18786475" y="1474622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64788</xdr:rowOff>
    </xdr:from>
    <xdr:ext cx="469744" cy="259045"/>
    <xdr:sp macro="" textlink="">
      <xdr:nvSpPr>
        <xdr:cNvPr id="704" name="【児童館】&#10;一人当たり面積最大値テキスト">
          <a:extLst>
            <a:ext uri="{FF2B5EF4-FFF2-40B4-BE49-F238E27FC236}">
              <a16:creationId xmlns:a16="http://schemas.microsoft.com/office/drawing/2014/main" id="{B3480A8E-CE5E-4B47-B9F7-E214A833306D}"/>
            </a:ext>
          </a:extLst>
        </xdr:cNvPr>
        <xdr:cNvSpPr txBox="1"/>
      </xdr:nvSpPr>
      <xdr:spPr>
        <a:xfrm>
          <a:off x="18884900" y="1309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118111</xdr:rowOff>
    </xdr:from>
    <xdr:to>
      <xdr:col>116</xdr:col>
      <xdr:colOff>152400</xdr:colOff>
      <xdr:row>77</xdr:row>
      <xdr:rowOff>118111</xdr:rowOff>
    </xdr:to>
    <xdr:cxnSp macro="">
      <xdr:nvCxnSpPr>
        <xdr:cNvPr id="705" name="直線コネクタ 704">
          <a:extLst>
            <a:ext uri="{FF2B5EF4-FFF2-40B4-BE49-F238E27FC236}">
              <a16:creationId xmlns:a16="http://schemas.microsoft.com/office/drawing/2014/main" id="{39E56981-A156-4522-8C8B-C1008E239272}"/>
            </a:ext>
          </a:extLst>
        </xdr:cNvPr>
        <xdr:cNvCxnSpPr/>
      </xdr:nvCxnSpPr>
      <xdr:spPr>
        <a:xfrm>
          <a:off x="18786475" y="1331976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157751</xdr:rowOff>
    </xdr:from>
    <xdr:ext cx="469744" cy="259045"/>
    <xdr:sp macro="" textlink="">
      <xdr:nvSpPr>
        <xdr:cNvPr id="706" name="【児童館】&#10;一人当たり面積平均値テキスト">
          <a:extLst>
            <a:ext uri="{FF2B5EF4-FFF2-40B4-BE49-F238E27FC236}">
              <a16:creationId xmlns:a16="http://schemas.microsoft.com/office/drawing/2014/main" id="{B06FD92F-5E79-4B5F-B2ED-93A12669B49C}"/>
            </a:ext>
          </a:extLst>
        </xdr:cNvPr>
        <xdr:cNvSpPr txBox="1"/>
      </xdr:nvSpPr>
      <xdr:spPr>
        <a:xfrm>
          <a:off x="18884900" y="14216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7874</xdr:rowOff>
    </xdr:from>
    <xdr:to>
      <xdr:col>116</xdr:col>
      <xdr:colOff>114300</xdr:colOff>
      <xdr:row>83</xdr:row>
      <xdr:rowOff>109474</xdr:rowOff>
    </xdr:to>
    <xdr:sp macro="" textlink="">
      <xdr:nvSpPr>
        <xdr:cNvPr id="707" name="フローチャート: 判断 706">
          <a:extLst>
            <a:ext uri="{FF2B5EF4-FFF2-40B4-BE49-F238E27FC236}">
              <a16:creationId xmlns:a16="http://schemas.microsoft.com/office/drawing/2014/main" id="{8E684A71-5178-4399-9B27-7CA73B1B7C57}"/>
            </a:ext>
          </a:extLst>
        </xdr:cNvPr>
        <xdr:cNvSpPr/>
      </xdr:nvSpPr>
      <xdr:spPr>
        <a:xfrm>
          <a:off x="18796000" y="1423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90170</xdr:rowOff>
    </xdr:from>
    <xdr:to>
      <xdr:col>112</xdr:col>
      <xdr:colOff>38100</xdr:colOff>
      <xdr:row>84</xdr:row>
      <xdr:rowOff>20320</xdr:rowOff>
    </xdr:to>
    <xdr:sp macro="" textlink="">
      <xdr:nvSpPr>
        <xdr:cNvPr id="708" name="フローチャート: 判断 707">
          <a:extLst>
            <a:ext uri="{FF2B5EF4-FFF2-40B4-BE49-F238E27FC236}">
              <a16:creationId xmlns:a16="http://schemas.microsoft.com/office/drawing/2014/main" id="{AE1E567A-30E3-4194-B250-4A692E90D05E}"/>
            </a:ext>
          </a:extLst>
        </xdr:cNvPr>
        <xdr:cNvSpPr/>
      </xdr:nvSpPr>
      <xdr:spPr>
        <a:xfrm>
          <a:off x="18100675" y="1432052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108458</xdr:rowOff>
    </xdr:from>
    <xdr:to>
      <xdr:col>107</xdr:col>
      <xdr:colOff>101600</xdr:colOff>
      <xdr:row>84</xdr:row>
      <xdr:rowOff>38608</xdr:rowOff>
    </xdr:to>
    <xdr:sp macro="" textlink="">
      <xdr:nvSpPr>
        <xdr:cNvPr id="709" name="フローチャート: 判断 708">
          <a:extLst>
            <a:ext uri="{FF2B5EF4-FFF2-40B4-BE49-F238E27FC236}">
              <a16:creationId xmlns:a16="http://schemas.microsoft.com/office/drawing/2014/main" id="{6E89BF60-CAAF-4594-A130-C553DF27A7E8}"/>
            </a:ext>
          </a:extLst>
        </xdr:cNvPr>
        <xdr:cNvSpPr/>
      </xdr:nvSpPr>
      <xdr:spPr>
        <a:xfrm>
          <a:off x="17325975"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163322</xdr:rowOff>
    </xdr:from>
    <xdr:to>
      <xdr:col>102</xdr:col>
      <xdr:colOff>165100</xdr:colOff>
      <xdr:row>84</xdr:row>
      <xdr:rowOff>93472</xdr:rowOff>
    </xdr:to>
    <xdr:sp macro="" textlink="">
      <xdr:nvSpPr>
        <xdr:cNvPr id="710" name="フローチャート: 判断 709">
          <a:extLst>
            <a:ext uri="{FF2B5EF4-FFF2-40B4-BE49-F238E27FC236}">
              <a16:creationId xmlns:a16="http://schemas.microsoft.com/office/drawing/2014/main" id="{DE9C7C0D-FD6F-44BF-B868-A172E69C7D7F}"/>
            </a:ext>
          </a:extLst>
        </xdr:cNvPr>
        <xdr:cNvSpPr/>
      </xdr:nvSpPr>
      <xdr:spPr>
        <a:xfrm>
          <a:off x="16579850" y="1439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126746</xdr:rowOff>
    </xdr:from>
    <xdr:to>
      <xdr:col>98</xdr:col>
      <xdr:colOff>38100</xdr:colOff>
      <xdr:row>84</xdr:row>
      <xdr:rowOff>56896</xdr:rowOff>
    </xdr:to>
    <xdr:sp macro="" textlink="">
      <xdr:nvSpPr>
        <xdr:cNvPr id="711" name="フローチャート: 判断 710">
          <a:extLst>
            <a:ext uri="{FF2B5EF4-FFF2-40B4-BE49-F238E27FC236}">
              <a16:creationId xmlns:a16="http://schemas.microsoft.com/office/drawing/2014/main" id="{4B6B42ED-FB9D-4AEE-A1D2-E4670304A091}"/>
            </a:ext>
          </a:extLst>
        </xdr:cNvPr>
        <xdr:cNvSpPr/>
      </xdr:nvSpPr>
      <xdr:spPr>
        <a:xfrm>
          <a:off x="15833725" y="1435709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3341B9F5-5424-468E-ABD4-6FB1D3785587}"/>
            </a:ext>
          </a:extLst>
        </xdr:cNvPr>
        <xdr:cNvSpPr txBox="1"/>
      </xdr:nvSpPr>
      <xdr:spPr>
        <a:xfrm>
          <a:off x="186848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382630FC-24A2-48D7-BAB7-3551855E9860}"/>
            </a:ext>
          </a:extLst>
        </xdr:cNvPr>
        <xdr:cNvSpPr txBox="1"/>
      </xdr:nvSpPr>
      <xdr:spPr>
        <a:xfrm>
          <a:off x="17970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23824992-EAB0-4CC0-AA3A-248C50BA7063}"/>
            </a:ext>
          </a:extLst>
        </xdr:cNvPr>
        <xdr:cNvSpPr txBox="1"/>
      </xdr:nvSpPr>
      <xdr:spPr>
        <a:xfrm>
          <a:off x="17214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741E6333-EF5A-4276-B4C2-DEAAD7BE68A1}"/>
            </a:ext>
          </a:extLst>
        </xdr:cNvPr>
        <xdr:cNvSpPr txBox="1"/>
      </xdr:nvSpPr>
      <xdr:spPr>
        <a:xfrm>
          <a:off x="164687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25172801-4196-41AA-AA8B-4615758C24D4}"/>
            </a:ext>
          </a:extLst>
        </xdr:cNvPr>
        <xdr:cNvSpPr txBox="1"/>
      </xdr:nvSpPr>
      <xdr:spPr>
        <a:xfrm>
          <a:off x="157035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97028</xdr:rowOff>
    </xdr:from>
    <xdr:to>
      <xdr:col>116</xdr:col>
      <xdr:colOff>114300</xdr:colOff>
      <xdr:row>83</xdr:row>
      <xdr:rowOff>27178</xdr:rowOff>
    </xdr:to>
    <xdr:sp macro="" textlink="">
      <xdr:nvSpPr>
        <xdr:cNvPr id="717" name="楕円 716">
          <a:extLst>
            <a:ext uri="{FF2B5EF4-FFF2-40B4-BE49-F238E27FC236}">
              <a16:creationId xmlns:a16="http://schemas.microsoft.com/office/drawing/2014/main" id="{7CDDE21D-3463-4866-9EB4-395A018BCDED}"/>
            </a:ext>
          </a:extLst>
        </xdr:cNvPr>
        <xdr:cNvSpPr/>
      </xdr:nvSpPr>
      <xdr:spPr>
        <a:xfrm>
          <a:off x="18796000" y="1415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119905</xdr:rowOff>
    </xdr:from>
    <xdr:ext cx="469744" cy="259045"/>
    <xdr:sp macro="" textlink="">
      <xdr:nvSpPr>
        <xdr:cNvPr id="718" name="【児童館】&#10;一人当たり面積該当値テキスト">
          <a:extLst>
            <a:ext uri="{FF2B5EF4-FFF2-40B4-BE49-F238E27FC236}">
              <a16:creationId xmlns:a16="http://schemas.microsoft.com/office/drawing/2014/main" id="{E9B3866D-0FD9-4A82-98EF-11A4DCAFF7AB}"/>
            </a:ext>
          </a:extLst>
        </xdr:cNvPr>
        <xdr:cNvSpPr txBox="1"/>
      </xdr:nvSpPr>
      <xdr:spPr>
        <a:xfrm>
          <a:off x="18884900" y="14007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71882</xdr:rowOff>
    </xdr:from>
    <xdr:to>
      <xdr:col>112</xdr:col>
      <xdr:colOff>38100</xdr:colOff>
      <xdr:row>84</xdr:row>
      <xdr:rowOff>2032</xdr:rowOff>
    </xdr:to>
    <xdr:sp macro="" textlink="">
      <xdr:nvSpPr>
        <xdr:cNvPr id="719" name="楕円 718">
          <a:extLst>
            <a:ext uri="{FF2B5EF4-FFF2-40B4-BE49-F238E27FC236}">
              <a16:creationId xmlns:a16="http://schemas.microsoft.com/office/drawing/2014/main" id="{C7B34019-6925-48B6-93A5-8C3829ED10BA}"/>
            </a:ext>
          </a:extLst>
        </xdr:cNvPr>
        <xdr:cNvSpPr/>
      </xdr:nvSpPr>
      <xdr:spPr>
        <a:xfrm>
          <a:off x="18100675" y="1430223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147828</xdr:rowOff>
    </xdr:from>
    <xdr:to>
      <xdr:col>116</xdr:col>
      <xdr:colOff>63500</xdr:colOff>
      <xdr:row>83</xdr:row>
      <xdr:rowOff>122682</xdr:rowOff>
    </xdr:to>
    <xdr:cxnSp macro="">
      <xdr:nvCxnSpPr>
        <xdr:cNvPr id="720" name="直線コネクタ 719">
          <a:extLst>
            <a:ext uri="{FF2B5EF4-FFF2-40B4-BE49-F238E27FC236}">
              <a16:creationId xmlns:a16="http://schemas.microsoft.com/office/drawing/2014/main" id="{2A88FE7C-76F3-4829-9AC7-02735DE1425E}"/>
            </a:ext>
          </a:extLst>
        </xdr:cNvPr>
        <xdr:cNvCxnSpPr/>
      </xdr:nvCxnSpPr>
      <xdr:spPr>
        <a:xfrm flipV="1">
          <a:off x="18132425" y="14206728"/>
          <a:ext cx="714375"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71882</xdr:rowOff>
    </xdr:from>
    <xdr:to>
      <xdr:col>107</xdr:col>
      <xdr:colOff>101600</xdr:colOff>
      <xdr:row>84</xdr:row>
      <xdr:rowOff>2032</xdr:rowOff>
    </xdr:to>
    <xdr:sp macro="" textlink="">
      <xdr:nvSpPr>
        <xdr:cNvPr id="721" name="楕円 720">
          <a:extLst>
            <a:ext uri="{FF2B5EF4-FFF2-40B4-BE49-F238E27FC236}">
              <a16:creationId xmlns:a16="http://schemas.microsoft.com/office/drawing/2014/main" id="{75CC7936-66D3-4C42-984C-A633DCE19B82}"/>
            </a:ext>
          </a:extLst>
        </xdr:cNvPr>
        <xdr:cNvSpPr/>
      </xdr:nvSpPr>
      <xdr:spPr>
        <a:xfrm>
          <a:off x="17325975" y="1430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122682</xdr:rowOff>
    </xdr:from>
    <xdr:to>
      <xdr:col>111</xdr:col>
      <xdr:colOff>177800</xdr:colOff>
      <xdr:row>83</xdr:row>
      <xdr:rowOff>122682</xdr:rowOff>
    </xdr:to>
    <xdr:cxnSp macro="">
      <xdr:nvCxnSpPr>
        <xdr:cNvPr id="722" name="直線コネクタ 721">
          <a:extLst>
            <a:ext uri="{FF2B5EF4-FFF2-40B4-BE49-F238E27FC236}">
              <a16:creationId xmlns:a16="http://schemas.microsoft.com/office/drawing/2014/main" id="{AE3A2376-A8CD-4FBF-86BE-0FF1AEE61C26}"/>
            </a:ext>
          </a:extLst>
        </xdr:cNvPr>
        <xdr:cNvCxnSpPr/>
      </xdr:nvCxnSpPr>
      <xdr:spPr>
        <a:xfrm>
          <a:off x="17376775" y="14353032"/>
          <a:ext cx="7556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71882</xdr:rowOff>
    </xdr:from>
    <xdr:to>
      <xdr:col>102</xdr:col>
      <xdr:colOff>165100</xdr:colOff>
      <xdr:row>84</xdr:row>
      <xdr:rowOff>2032</xdr:rowOff>
    </xdr:to>
    <xdr:sp macro="" textlink="">
      <xdr:nvSpPr>
        <xdr:cNvPr id="723" name="楕円 722">
          <a:extLst>
            <a:ext uri="{FF2B5EF4-FFF2-40B4-BE49-F238E27FC236}">
              <a16:creationId xmlns:a16="http://schemas.microsoft.com/office/drawing/2014/main" id="{C180E4C6-822D-468A-BCDC-CE49490FA9F6}"/>
            </a:ext>
          </a:extLst>
        </xdr:cNvPr>
        <xdr:cNvSpPr/>
      </xdr:nvSpPr>
      <xdr:spPr>
        <a:xfrm>
          <a:off x="16579850" y="1430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122682</xdr:rowOff>
    </xdr:from>
    <xdr:to>
      <xdr:col>107</xdr:col>
      <xdr:colOff>50800</xdr:colOff>
      <xdr:row>83</xdr:row>
      <xdr:rowOff>122682</xdr:rowOff>
    </xdr:to>
    <xdr:cxnSp macro="">
      <xdr:nvCxnSpPr>
        <xdr:cNvPr id="724" name="直線コネクタ 723">
          <a:extLst>
            <a:ext uri="{FF2B5EF4-FFF2-40B4-BE49-F238E27FC236}">
              <a16:creationId xmlns:a16="http://schemas.microsoft.com/office/drawing/2014/main" id="{A3433DC1-E3E3-4227-AF58-5B6082C3D6F0}"/>
            </a:ext>
          </a:extLst>
        </xdr:cNvPr>
        <xdr:cNvCxnSpPr/>
      </xdr:nvCxnSpPr>
      <xdr:spPr>
        <a:xfrm>
          <a:off x="16630650" y="14353032"/>
          <a:ext cx="7461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161037</xdr:rowOff>
    </xdr:from>
    <xdr:to>
      <xdr:col>98</xdr:col>
      <xdr:colOff>38100</xdr:colOff>
      <xdr:row>83</xdr:row>
      <xdr:rowOff>91187</xdr:rowOff>
    </xdr:to>
    <xdr:sp macro="" textlink="">
      <xdr:nvSpPr>
        <xdr:cNvPr id="725" name="楕円 724">
          <a:extLst>
            <a:ext uri="{FF2B5EF4-FFF2-40B4-BE49-F238E27FC236}">
              <a16:creationId xmlns:a16="http://schemas.microsoft.com/office/drawing/2014/main" id="{C9BB9EC3-3D5F-4CA5-ADBA-6F7EF5C1503D}"/>
            </a:ext>
          </a:extLst>
        </xdr:cNvPr>
        <xdr:cNvSpPr/>
      </xdr:nvSpPr>
      <xdr:spPr>
        <a:xfrm>
          <a:off x="15833725" y="14219937"/>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40387</xdr:rowOff>
    </xdr:from>
    <xdr:to>
      <xdr:col>102</xdr:col>
      <xdr:colOff>114300</xdr:colOff>
      <xdr:row>83</xdr:row>
      <xdr:rowOff>122682</xdr:rowOff>
    </xdr:to>
    <xdr:cxnSp macro="">
      <xdr:nvCxnSpPr>
        <xdr:cNvPr id="726" name="直線コネクタ 725">
          <a:extLst>
            <a:ext uri="{FF2B5EF4-FFF2-40B4-BE49-F238E27FC236}">
              <a16:creationId xmlns:a16="http://schemas.microsoft.com/office/drawing/2014/main" id="{5E02903F-78E9-4DAB-B1C2-D51183FF2465}"/>
            </a:ext>
          </a:extLst>
        </xdr:cNvPr>
        <xdr:cNvCxnSpPr/>
      </xdr:nvCxnSpPr>
      <xdr:spPr>
        <a:xfrm>
          <a:off x="15865475" y="14270737"/>
          <a:ext cx="765175"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11447</xdr:rowOff>
    </xdr:from>
    <xdr:ext cx="469744" cy="259045"/>
    <xdr:sp macro="" textlink="">
      <xdr:nvSpPr>
        <xdr:cNvPr id="727" name="n_1aveValue【児童館】&#10;一人当たり面積">
          <a:extLst>
            <a:ext uri="{FF2B5EF4-FFF2-40B4-BE49-F238E27FC236}">
              <a16:creationId xmlns:a16="http://schemas.microsoft.com/office/drawing/2014/main" id="{ED92AE14-662C-43EC-B9A1-A66AF4EF1B46}"/>
            </a:ext>
          </a:extLst>
        </xdr:cNvPr>
        <xdr:cNvSpPr txBox="1"/>
      </xdr:nvSpPr>
      <xdr:spPr>
        <a:xfrm>
          <a:off x="1793247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29735</xdr:rowOff>
    </xdr:from>
    <xdr:ext cx="469744" cy="259045"/>
    <xdr:sp macro="" textlink="">
      <xdr:nvSpPr>
        <xdr:cNvPr id="728" name="n_2aveValue【児童館】&#10;一人当たり面積">
          <a:extLst>
            <a:ext uri="{FF2B5EF4-FFF2-40B4-BE49-F238E27FC236}">
              <a16:creationId xmlns:a16="http://schemas.microsoft.com/office/drawing/2014/main" id="{456CD9F7-DE6A-4160-9797-AAB4C4841744}"/>
            </a:ext>
          </a:extLst>
        </xdr:cNvPr>
        <xdr:cNvSpPr txBox="1"/>
      </xdr:nvSpPr>
      <xdr:spPr>
        <a:xfrm>
          <a:off x="17170477" y="1443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84599</xdr:rowOff>
    </xdr:from>
    <xdr:ext cx="469744" cy="259045"/>
    <xdr:sp macro="" textlink="">
      <xdr:nvSpPr>
        <xdr:cNvPr id="729" name="n_3aveValue【児童館】&#10;一人当たり面積">
          <a:extLst>
            <a:ext uri="{FF2B5EF4-FFF2-40B4-BE49-F238E27FC236}">
              <a16:creationId xmlns:a16="http://schemas.microsoft.com/office/drawing/2014/main" id="{32540BD5-BAFA-42AB-A1B2-AD347BB778BB}"/>
            </a:ext>
          </a:extLst>
        </xdr:cNvPr>
        <xdr:cNvSpPr txBox="1"/>
      </xdr:nvSpPr>
      <xdr:spPr>
        <a:xfrm>
          <a:off x="16424352" y="1448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48023</xdr:rowOff>
    </xdr:from>
    <xdr:ext cx="469744" cy="259045"/>
    <xdr:sp macro="" textlink="">
      <xdr:nvSpPr>
        <xdr:cNvPr id="730" name="n_4aveValue【児童館】&#10;一人当たり面積">
          <a:extLst>
            <a:ext uri="{FF2B5EF4-FFF2-40B4-BE49-F238E27FC236}">
              <a16:creationId xmlns:a16="http://schemas.microsoft.com/office/drawing/2014/main" id="{CB98FB71-672D-4AEA-B3B4-656C3F2FB6E1}"/>
            </a:ext>
          </a:extLst>
        </xdr:cNvPr>
        <xdr:cNvSpPr txBox="1"/>
      </xdr:nvSpPr>
      <xdr:spPr>
        <a:xfrm>
          <a:off x="15678227" y="1444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18559</xdr:rowOff>
    </xdr:from>
    <xdr:ext cx="469744" cy="259045"/>
    <xdr:sp macro="" textlink="">
      <xdr:nvSpPr>
        <xdr:cNvPr id="731" name="n_1mainValue【児童館】&#10;一人当たり面積">
          <a:extLst>
            <a:ext uri="{FF2B5EF4-FFF2-40B4-BE49-F238E27FC236}">
              <a16:creationId xmlns:a16="http://schemas.microsoft.com/office/drawing/2014/main" id="{3CF3F4A1-7FD4-4393-8F06-2795068877E0}"/>
            </a:ext>
          </a:extLst>
        </xdr:cNvPr>
        <xdr:cNvSpPr txBox="1"/>
      </xdr:nvSpPr>
      <xdr:spPr>
        <a:xfrm>
          <a:off x="17932477" y="1407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18559</xdr:rowOff>
    </xdr:from>
    <xdr:ext cx="469744" cy="259045"/>
    <xdr:sp macro="" textlink="">
      <xdr:nvSpPr>
        <xdr:cNvPr id="732" name="n_2mainValue【児童館】&#10;一人当たり面積">
          <a:extLst>
            <a:ext uri="{FF2B5EF4-FFF2-40B4-BE49-F238E27FC236}">
              <a16:creationId xmlns:a16="http://schemas.microsoft.com/office/drawing/2014/main" id="{6117748D-055B-42AC-9556-F2466AA38014}"/>
            </a:ext>
          </a:extLst>
        </xdr:cNvPr>
        <xdr:cNvSpPr txBox="1"/>
      </xdr:nvSpPr>
      <xdr:spPr>
        <a:xfrm>
          <a:off x="17170477" y="1407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18559</xdr:rowOff>
    </xdr:from>
    <xdr:ext cx="469744" cy="259045"/>
    <xdr:sp macro="" textlink="">
      <xdr:nvSpPr>
        <xdr:cNvPr id="733" name="n_3mainValue【児童館】&#10;一人当たり面積">
          <a:extLst>
            <a:ext uri="{FF2B5EF4-FFF2-40B4-BE49-F238E27FC236}">
              <a16:creationId xmlns:a16="http://schemas.microsoft.com/office/drawing/2014/main" id="{C2B219B5-A57E-4832-8229-96900630651A}"/>
            </a:ext>
          </a:extLst>
        </xdr:cNvPr>
        <xdr:cNvSpPr txBox="1"/>
      </xdr:nvSpPr>
      <xdr:spPr>
        <a:xfrm>
          <a:off x="16424352" y="1407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107714</xdr:rowOff>
    </xdr:from>
    <xdr:ext cx="469744" cy="259045"/>
    <xdr:sp macro="" textlink="">
      <xdr:nvSpPr>
        <xdr:cNvPr id="734" name="n_4mainValue【児童館】&#10;一人当たり面積">
          <a:extLst>
            <a:ext uri="{FF2B5EF4-FFF2-40B4-BE49-F238E27FC236}">
              <a16:creationId xmlns:a16="http://schemas.microsoft.com/office/drawing/2014/main" id="{6E23D8D9-C096-40CE-A418-942A9DDDE976}"/>
            </a:ext>
          </a:extLst>
        </xdr:cNvPr>
        <xdr:cNvSpPr txBox="1"/>
      </xdr:nvSpPr>
      <xdr:spPr>
        <a:xfrm>
          <a:off x="15678227" y="13995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5" name="正方形/長方形 734">
          <a:extLst>
            <a:ext uri="{FF2B5EF4-FFF2-40B4-BE49-F238E27FC236}">
              <a16:creationId xmlns:a16="http://schemas.microsoft.com/office/drawing/2014/main" id="{9F0F1D69-631E-4C3A-A61A-9BFFF73DCD8D}"/>
            </a:ext>
          </a:extLst>
        </xdr:cNvPr>
        <xdr:cNvSpPr/>
      </xdr:nvSpPr>
      <xdr:spPr>
        <a:xfrm>
          <a:off x="10588625"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6" name="正方形/長方形 735">
          <a:extLst>
            <a:ext uri="{FF2B5EF4-FFF2-40B4-BE49-F238E27FC236}">
              <a16:creationId xmlns:a16="http://schemas.microsoft.com/office/drawing/2014/main" id="{E9A54E32-5716-4DA3-8AD0-E7AD356F164E}"/>
            </a:ext>
          </a:extLst>
        </xdr:cNvPr>
        <xdr:cNvSpPr/>
      </xdr:nvSpPr>
      <xdr:spPr>
        <a:xfrm>
          <a:off x="106870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7" name="正方形/長方形 736">
          <a:extLst>
            <a:ext uri="{FF2B5EF4-FFF2-40B4-BE49-F238E27FC236}">
              <a16:creationId xmlns:a16="http://schemas.microsoft.com/office/drawing/2014/main" id="{02CEE670-37EC-43CE-A22D-27BC941AD0BB}"/>
            </a:ext>
          </a:extLst>
        </xdr:cNvPr>
        <xdr:cNvSpPr/>
      </xdr:nvSpPr>
      <xdr:spPr>
        <a:xfrm>
          <a:off x="106870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8" name="正方形/長方形 737">
          <a:extLst>
            <a:ext uri="{FF2B5EF4-FFF2-40B4-BE49-F238E27FC236}">
              <a16:creationId xmlns:a16="http://schemas.microsoft.com/office/drawing/2014/main" id="{AB1CC9AA-DA7F-4E21-B251-4B1A903CB81E}"/>
            </a:ext>
          </a:extLst>
        </xdr:cNvPr>
        <xdr:cNvSpPr/>
      </xdr:nvSpPr>
      <xdr:spPr>
        <a:xfrm>
          <a:off x="115601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9" name="正方形/長方形 738">
          <a:extLst>
            <a:ext uri="{FF2B5EF4-FFF2-40B4-BE49-F238E27FC236}">
              <a16:creationId xmlns:a16="http://schemas.microsoft.com/office/drawing/2014/main" id="{65861DF6-76F1-4267-B6CC-F0A3074553DF}"/>
            </a:ext>
          </a:extLst>
        </xdr:cNvPr>
        <xdr:cNvSpPr/>
      </xdr:nvSpPr>
      <xdr:spPr>
        <a:xfrm>
          <a:off x="115601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0" name="正方形/長方形 739">
          <a:extLst>
            <a:ext uri="{FF2B5EF4-FFF2-40B4-BE49-F238E27FC236}">
              <a16:creationId xmlns:a16="http://schemas.microsoft.com/office/drawing/2014/main" id="{7FD9FFA3-7170-4DA2-B579-3D939488F6FA}"/>
            </a:ext>
          </a:extLst>
        </xdr:cNvPr>
        <xdr:cNvSpPr/>
      </xdr:nvSpPr>
      <xdr:spPr>
        <a:xfrm>
          <a:off x="1253172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1" name="正方形/長方形 740">
          <a:extLst>
            <a:ext uri="{FF2B5EF4-FFF2-40B4-BE49-F238E27FC236}">
              <a16:creationId xmlns:a16="http://schemas.microsoft.com/office/drawing/2014/main" id="{5F6F3D39-3403-4293-90DD-9559777469D3}"/>
            </a:ext>
          </a:extLst>
        </xdr:cNvPr>
        <xdr:cNvSpPr/>
      </xdr:nvSpPr>
      <xdr:spPr>
        <a:xfrm>
          <a:off x="1253172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2" name="正方形/長方形 741">
          <a:extLst>
            <a:ext uri="{FF2B5EF4-FFF2-40B4-BE49-F238E27FC236}">
              <a16:creationId xmlns:a16="http://schemas.microsoft.com/office/drawing/2014/main" id="{642906C5-2A7D-45C9-A722-0BF66ED56086}"/>
            </a:ext>
          </a:extLst>
        </xdr:cNvPr>
        <xdr:cNvSpPr/>
      </xdr:nvSpPr>
      <xdr:spPr>
        <a:xfrm>
          <a:off x="10588625" y="1676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3" name="テキスト ボックス 742">
          <a:extLst>
            <a:ext uri="{FF2B5EF4-FFF2-40B4-BE49-F238E27FC236}">
              <a16:creationId xmlns:a16="http://schemas.microsoft.com/office/drawing/2014/main" id="{1767C4B9-06FA-4D56-BF47-6C20C0498C0D}"/>
            </a:ext>
          </a:extLst>
        </xdr:cNvPr>
        <xdr:cNvSpPr txBox="1"/>
      </xdr:nvSpPr>
      <xdr:spPr>
        <a:xfrm>
          <a:off x="1055052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4" name="直線コネクタ 743">
          <a:extLst>
            <a:ext uri="{FF2B5EF4-FFF2-40B4-BE49-F238E27FC236}">
              <a16:creationId xmlns:a16="http://schemas.microsoft.com/office/drawing/2014/main" id="{A9137BE7-33F9-43A9-A05B-AEC30AD0A235}"/>
            </a:ext>
          </a:extLst>
        </xdr:cNvPr>
        <xdr:cNvCxnSpPr/>
      </xdr:nvCxnSpPr>
      <xdr:spPr>
        <a:xfrm>
          <a:off x="10588625" y="1905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5" name="テキスト ボックス 744">
          <a:extLst>
            <a:ext uri="{FF2B5EF4-FFF2-40B4-BE49-F238E27FC236}">
              <a16:creationId xmlns:a16="http://schemas.microsoft.com/office/drawing/2014/main" id="{904C07CB-88DF-4E61-936E-A10661DC8870}"/>
            </a:ext>
          </a:extLst>
        </xdr:cNvPr>
        <xdr:cNvSpPr txBox="1"/>
      </xdr:nvSpPr>
      <xdr:spPr>
        <a:xfrm>
          <a:off x="10197646"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6" name="直線コネクタ 745">
          <a:extLst>
            <a:ext uri="{FF2B5EF4-FFF2-40B4-BE49-F238E27FC236}">
              <a16:creationId xmlns:a16="http://schemas.microsoft.com/office/drawing/2014/main" id="{71815E38-B0AF-465C-A0E6-5D9BF0F37E2D}"/>
            </a:ext>
          </a:extLst>
        </xdr:cNvPr>
        <xdr:cNvCxnSpPr/>
      </xdr:nvCxnSpPr>
      <xdr:spPr>
        <a:xfrm>
          <a:off x="10588625" y="18669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7" name="テキスト ボックス 746">
          <a:extLst>
            <a:ext uri="{FF2B5EF4-FFF2-40B4-BE49-F238E27FC236}">
              <a16:creationId xmlns:a16="http://schemas.microsoft.com/office/drawing/2014/main" id="{6B58AE9A-FE89-4211-BEC0-C8B23099BE04}"/>
            </a:ext>
          </a:extLst>
        </xdr:cNvPr>
        <xdr:cNvSpPr txBox="1"/>
      </xdr:nvSpPr>
      <xdr:spPr>
        <a:xfrm>
          <a:off x="10197646"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8" name="直線コネクタ 747">
          <a:extLst>
            <a:ext uri="{FF2B5EF4-FFF2-40B4-BE49-F238E27FC236}">
              <a16:creationId xmlns:a16="http://schemas.microsoft.com/office/drawing/2014/main" id="{36415EF9-DBF2-4CF0-B48F-C9671921D825}"/>
            </a:ext>
          </a:extLst>
        </xdr:cNvPr>
        <xdr:cNvCxnSpPr/>
      </xdr:nvCxnSpPr>
      <xdr:spPr>
        <a:xfrm>
          <a:off x="10588625" y="18288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9" name="テキスト ボックス 748">
          <a:extLst>
            <a:ext uri="{FF2B5EF4-FFF2-40B4-BE49-F238E27FC236}">
              <a16:creationId xmlns:a16="http://schemas.microsoft.com/office/drawing/2014/main" id="{D1E0C412-3141-473A-955B-BBDFA760694D}"/>
            </a:ext>
          </a:extLst>
        </xdr:cNvPr>
        <xdr:cNvSpPr txBox="1"/>
      </xdr:nvSpPr>
      <xdr:spPr>
        <a:xfrm>
          <a:off x="10242716"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0" name="直線コネクタ 749">
          <a:extLst>
            <a:ext uri="{FF2B5EF4-FFF2-40B4-BE49-F238E27FC236}">
              <a16:creationId xmlns:a16="http://schemas.microsoft.com/office/drawing/2014/main" id="{1AF72237-5E7B-4929-AD7F-801BD24E9E58}"/>
            </a:ext>
          </a:extLst>
        </xdr:cNvPr>
        <xdr:cNvCxnSpPr/>
      </xdr:nvCxnSpPr>
      <xdr:spPr>
        <a:xfrm>
          <a:off x="10588625" y="17907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1" name="テキスト ボックス 750">
          <a:extLst>
            <a:ext uri="{FF2B5EF4-FFF2-40B4-BE49-F238E27FC236}">
              <a16:creationId xmlns:a16="http://schemas.microsoft.com/office/drawing/2014/main" id="{2526DBC9-1C57-4FC8-8E78-64372E173FDD}"/>
            </a:ext>
          </a:extLst>
        </xdr:cNvPr>
        <xdr:cNvSpPr txBox="1"/>
      </xdr:nvSpPr>
      <xdr:spPr>
        <a:xfrm>
          <a:off x="10242716"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2" name="直線コネクタ 751">
          <a:extLst>
            <a:ext uri="{FF2B5EF4-FFF2-40B4-BE49-F238E27FC236}">
              <a16:creationId xmlns:a16="http://schemas.microsoft.com/office/drawing/2014/main" id="{DA5156C8-8D54-48AE-AD98-82CBC3251668}"/>
            </a:ext>
          </a:extLst>
        </xdr:cNvPr>
        <xdr:cNvCxnSpPr/>
      </xdr:nvCxnSpPr>
      <xdr:spPr>
        <a:xfrm>
          <a:off x="10588625" y="17526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3" name="テキスト ボックス 752">
          <a:extLst>
            <a:ext uri="{FF2B5EF4-FFF2-40B4-BE49-F238E27FC236}">
              <a16:creationId xmlns:a16="http://schemas.microsoft.com/office/drawing/2014/main" id="{9BDBF2D5-3DC7-4FCF-9516-C4990D97A503}"/>
            </a:ext>
          </a:extLst>
        </xdr:cNvPr>
        <xdr:cNvSpPr txBox="1"/>
      </xdr:nvSpPr>
      <xdr:spPr>
        <a:xfrm>
          <a:off x="10242716"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4" name="直線コネクタ 753">
          <a:extLst>
            <a:ext uri="{FF2B5EF4-FFF2-40B4-BE49-F238E27FC236}">
              <a16:creationId xmlns:a16="http://schemas.microsoft.com/office/drawing/2014/main" id="{ADE4B2A1-FB91-45EA-8789-6A573E669604}"/>
            </a:ext>
          </a:extLst>
        </xdr:cNvPr>
        <xdr:cNvCxnSpPr/>
      </xdr:nvCxnSpPr>
      <xdr:spPr>
        <a:xfrm>
          <a:off x="10588625" y="17145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5" name="テキスト ボックス 754">
          <a:extLst>
            <a:ext uri="{FF2B5EF4-FFF2-40B4-BE49-F238E27FC236}">
              <a16:creationId xmlns:a16="http://schemas.microsoft.com/office/drawing/2014/main" id="{D1789082-D9A2-41EF-AB82-CEAB916B0FD5}"/>
            </a:ext>
          </a:extLst>
        </xdr:cNvPr>
        <xdr:cNvSpPr txBox="1"/>
      </xdr:nvSpPr>
      <xdr:spPr>
        <a:xfrm>
          <a:off x="10242716"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6" name="直線コネクタ 755">
          <a:extLst>
            <a:ext uri="{FF2B5EF4-FFF2-40B4-BE49-F238E27FC236}">
              <a16:creationId xmlns:a16="http://schemas.microsoft.com/office/drawing/2014/main" id="{1E214CEB-D153-4A6F-A95E-22F8583DACFB}"/>
            </a:ext>
          </a:extLst>
        </xdr:cNvPr>
        <xdr:cNvCxnSpPr/>
      </xdr:nvCxnSpPr>
      <xdr:spPr>
        <a:xfrm>
          <a:off x="10588625" y="1676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7" name="テキスト ボックス 756">
          <a:extLst>
            <a:ext uri="{FF2B5EF4-FFF2-40B4-BE49-F238E27FC236}">
              <a16:creationId xmlns:a16="http://schemas.microsoft.com/office/drawing/2014/main" id="{7F6B9399-2455-471F-8B4F-E77D4608A1B2}"/>
            </a:ext>
          </a:extLst>
        </xdr:cNvPr>
        <xdr:cNvSpPr txBox="1"/>
      </xdr:nvSpPr>
      <xdr:spPr>
        <a:xfrm>
          <a:off x="10306836"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8" name="【公民館】&#10;有形固定資産減価償却率グラフ枠">
          <a:extLst>
            <a:ext uri="{FF2B5EF4-FFF2-40B4-BE49-F238E27FC236}">
              <a16:creationId xmlns:a16="http://schemas.microsoft.com/office/drawing/2014/main" id="{E9F2A58F-C14A-4D7C-895C-530833D82123}"/>
            </a:ext>
          </a:extLst>
        </xdr:cNvPr>
        <xdr:cNvSpPr/>
      </xdr:nvSpPr>
      <xdr:spPr>
        <a:xfrm>
          <a:off x="10588625" y="1676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80011</xdr:rowOff>
    </xdr:from>
    <xdr:to>
      <xdr:col>85</xdr:col>
      <xdr:colOff>126364</xdr:colOff>
      <xdr:row>108</xdr:row>
      <xdr:rowOff>152400</xdr:rowOff>
    </xdr:to>
    <xdr:cxnSp macro="">
      <xdr:nvCxnSpPr>
        <xdr:cNvPr id="759" name="直線コネクタ 758">
          <a:extLst>
            <a:ext uri="{FF2B5EF4-FFF2-40B4-BE49-F238E27FC236}">
              <a16:creationId xmlns:a16="http://schemas.microsoft.com/office/drawing/2014/main" id="{C1208DC7-936B-42AF-B2F0-E0F9CF286CAB}"/>
            </a:ext>
          </a:extLst>
        </xdr:cNvPr>
        <xdr:cNvCxnSpPr/>
      </xdr:nvCxnSpPr>
      <xdr:spPr>
        <a:xfrm flipV="1">
          <a:off x="13889989" y="17053561"/>
          <a:ext cx="0" cy="1615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0" name="【公民館】&#10;有形固定資産減価償却率最小値テキスト">
          <a:extLst>
            <a:ext uri="{FF2B5EF4-FFF2-40B4-BE49-F238E27FC236}">
              <a16:creationId xmlns:a16="http://schemas.microsoft.com/office/drawing/2014/main" id="{C6EE7518-269B-4F87-997F-FAE589618E21}"/>
            </a:ext>
          </a:extLst>
        </xdr:cNvPr>
        <xdr:cNvSpPr txBox="1"/>
      </xdr:nvSpPr>
      <xdr:spPr>
        <a:xfrm>
          <a:off x="13928725"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1" name="直線コネクタ 760">
          <a:extLst>
            <a:ext uri="{FF2B5EF4-FFF2-40B4-BE49-F238E27FC236}">
              <a16:creationId xmlns:a16="http://schemas.microsoft.com/office/drawing/2014/main" id="{5BE0561F-F5DC-4CDF-B117-71EF06D77EAE}"/>
            </a:ext>
          </a:extLst>
        </xdr:cNvPr>
        <xdr:cNvCxnSpPr/>
      </xdr:nvCxnSpPr>
      <xdr:spPr>
        <a:xfrm>
          <a:off x="13801725" y="186690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26688</xdr:rowOff>
    </xdr:from>
    <xdr:ext cx="405111" cy="259045"/>
    <xdr:sp macro="" textlink="">
      <xdr:nvSpPr>
        <xdr:cNvPr id="762" name="【公民館】&#10;有形固定資産減価償却率最大値テキスト">
          <a:extLst>
            <a:ext uri="{FF2B5EF4-FFF2-40B4-BE49-F238E27FC236}">
              <a16:creationId xmlns:a16="http://schemas.microsoft.com/office/drawing/2014/main" id="{B68F6B3B-243C-42F7-BDE9-5539D2CB1B8C}"/>
            </a:ext>
          </a:extLst>
        </xdr:cNvPr>
        <xdr:cNvSpPr txBox="1"/>
      </xdr:nvSpPr>
      <xdr:spPr>
        <a:xfrm>
          <a:off x="13928725" y="16828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80011</xdr:rowOff>
    </xdr:from>
    <xdr:to>
      <xdr:col>86</xdr:col>
      <xdr:colOff>25400</xdr:colOff>
      <xdr:row>99</xdr:row>
      <xdr:rowOff>80011</xdr:rowOff>
    </xdr:to>
    <xdr:cxnSp macro="">
      <xdr:nvCxnSpPr>
        <xdr:cNvPr id="763" name="直線コネクタ 762">
          <a:extLst>
            <a:ext uri="{FF2B5EF4-FFF2-40B4-BE49-F238E27FC236}">
              <a16:creationId xmlns:a16="http://schemas.microsoft.com/office/drawing/2014/main" id="{B63C267C-FBAC-45CD-9252-2439F7532D70}"/>
            </a:ext>
          </a:extLst>
        </xdr:cNvPr>
        <xdr:cNvCxnSpPr/>
      </xdr:nvCxnSpPr>
      <xdr:spPr>
        <a:xfrm>
          <a:off x="13801725" y="1705356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162577</xdr:rowOff>
    </xdr:from>
    <xdr:ext cx="405111" cy="259045"/>
    <xdr:sp macro="" textlink="">
      <xdr:nvSpPr>
        <xdr:cNvPr id="764" name="【公民館】&#10;有形固定資産減価償却率平均値テキスト">
          <a:extLst>
            <a:ext uri="{FF2B5EF4-FFF2-40B4-BE49-F238E27FC236}">
              <a16:creationId xmlns:a16="http://schemas.microsoft.com/office/drawing/2014/main" id="{7D62E4C0-2C9C-4222-8141-E5F8EF797B43}"/>
            </a:ext>
          </a:extLst>
        </xdr:cNvPr>
        <xdr:cNvSpPr txBox="1"/>
      </xdr:nvSpPr>
      <xdr:spPr>
        <a:xfrm>
          <a:off x="13928725" y="17821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139700</xdr:rowOff>
    </xdr:from>
    <xdr:to>
      <xdr:col>85</xdr:col>
      <xdr:colOff>177800</xdr:colOff>
      <xdr:row>105</xdr:row>
      <xdr:rowOff>69850</xdr:rowOff>
    </xdr:to>
    <xdr:sp macro="" textlink="">
      <xdr:nvSpPr>
        <xdr:cNvPr id="765" name="フローチャート: 判断 764">
          <a:extLst>
            <a:ext uri="{FF2B5EF4-FFF2-40B4-BE49-F238E27FC236}">
              <a16:creationId xmlns:a16="http://schemas.microsoft.com/office/drawing/2014/main" id="{D2571261-1320-421C-9051-B84D02A0E033}"/>
            </a:ext>
          </a:extLst>
        </xdr:cNvPr>
        <xdr:cNvSpPr/>
      </xdr:nvSpPr>
      <xdr:spPr>
        <a:xfrm>
          <a:off x="13839825" y="179705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126364</xdr:rowOff>
    </xdr:from>
    <xdr:to>
      <xdr:col>81</xdr:col>
      <xdr:colOff>101600</xdr:colOff>
      <xdr:row>105</xdr:row>
      <xdr:rowOff>56514</xdr:rowOff>
    </xdr:to>
    <xdr:sp macro="" textlink="">
      <xdr:nvSpPr>
        <xdr:cNvPr id="766" name="フローチャート: 判断 765">
          <a:extLst>
            <a:ext uri="{FF2B5EF4-FFF2-40B4-BE49-F238E27FC236}">
              <a16:creationId xmlns:a16="http://schemas.microsoft.com/office/drawing/2014/main" id="{90CB3F39-BE71-47D4-9D35-DEF0A0237C92}"/>
            </a:ext>
          </a:extLst>
        </xdr:cNvPr>
        <xdr:cNvSpPr/>
      </xdr:nvSpPr>
      <xdr:spPr>
        <a:xfrm>
          <a:off x="13115925" y="1795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6350</xdr:rowOff>
    </xdr:from>
    <xdr:to>
      <xdr:col>76</xdr:col>
      <xdr:colOff>165100</xdr:colOff>
      <xdr:row>105</xdr:row>
      <xdr:rowOff>107950</xdr:rowOff>
    </xdr:to>
    <xdr:sp macro="" textlink="">
      <xdr:nvSpPr>
        <xdr:cNvPr id="767" name="フローチャート: 判断 766">
          <a:extLst>
            <a:ext uri="{FF2B5EF4-FFF2-40B4-BE49-F238E27FC236}">
              <a16:creationId xmlns:a16="http://schemas.microsoft.com/office/drawing/2014/main" id="{4A5F41F0-0DCA-4292-80AE-C4C9D894040E}"/>
            </a:ext>
          </a:extLst>
        </xdr:cNvPr>
        <xdr:cNvSpPr/>
      </xdr:nvSpPr>
      <xdr:spPr>
        <a:xfrm>
          <a:off x="12369800" y="1800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170180</xdr:rowOff>
    </xdr:from>
    <xdr:to>
      <xdr:col>72</xdr:col>
      <xdr:colOff>38100</xdr:colOff>
      <xdr:row>105</xdr:row>
      <xdr:rowOff>100330</xdr:rowOff>
    </xdr:to>
    <xdr:sp macro="" textlink="">
      <xdr:nvSpPr>
        <xdr:cNvPr id="768" name="フローチャート: 判断 767">
          <a:extLst>
            <a:ext uri="{FF2B5EF4-FFF2-40B4-BE49-F238E27FC236}">
              <a16:creationId xmlns:a16="http://schemas.microsoft.com/office/drawing/2014/main" id="{E8576C94-15F0-4EF6-AB6D-8B646DC11FD0}"/>
            </a:ext>
          </a:extLst>
        </xdr:cNvPr>
        <xdr:cNvSpPr/>
      </xdr:nvSpPr>
      <xdr:spPr>
        <a:xfrm>
          <a:off x="11623675" y="1800098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19686</xdr:rowOff>
    </xdr:from>
    <xdr:to>
      <xdr:col>67</xdr:col>
      <xdr:colOff>101600</xdr:colOff>
      <xdr:row>103</xdr:row>
      <xdr:rowOff>121286</xdr:rowOff>
    </xdr:to>
    <xdr:sp macro="" textlink="">
      <xdr:nvSpPr>
        <xdr:cNvPr id="769" name="フローチャート: 判断 768">
          <a:extLst>
            <a:ext uri="{FF2B5EF4-FFF2-40B4-BE49-F238E27FC236}">
              <a16:creationId xmlns:a16="http://schemas.microsoft.com/office/drawing/2014/main" id="{C58DAB33-5D85-4CD5-91F7-CF68A4CF85A8}"/>
            </a:ext>
          </a:extLst>
        </xdr:cNvPr>
        <xdr:cNvSpPr/>
      </xdr:nvSpPr>
      <xdr:spPr>
        <a:xfrm>
          <a:off x="10848975" y="17679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6EBDE083-9479-4C86-952D-68E67BCEDBE7}"/>
            </a:ext>
          </a:extLst>
        </xdr:cNvPr>
        <xdr:cNvSpPr txBox="1"/>
      </xdr:nvSpPr>
      <xdr:spPr>
        <a:xfrm>
          <a:off x="137287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212B2DAB-B82C-4572-A71F-063B5F9C18EF}"/>
            </a:ext>
          </a:extLst>
        </xdr:cNvPr>
        <xdr:cNvSpPr txBox="1"/>
      </xdr:nvSpPr>
      <xdr:spPr>
        <a:xfrm>
          <a:off x="1300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C0968D94-DFE6-4810-A0D8-C798836359A1}"/>
            </a:ext>
          </a:extLst>
        </xdr:cNvPr>
        <xdr:cNvSpPr txBox="1"/>
      </xdr:nvSpPr>
      <xdr:spPr>
        <a:xfrm>
          <a:off x="122586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3C0C3AAD-4E9A-49F9-8286-A242A3DBF0DE}"/>
            </a:ext>
          </a:extLst>
        </xdr:cNvPr>
        <xdr:cNvSpPr txBox="1"/>
      </xdr:nvSpPr>
      <xdr:spPr>
        <a:xfrm>
          <a:off x="11493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CF15589A-BDD2-4505-8546-9778F71F072D}"/>
            </a:ext>
          </a:extLst>
        </xdr:cNvPr>
        <xdr:cNvSpPr txBox="1"/>
      </xdr:nvSpPr>
      <xdr:spPr>
        <a:xfrm>
          <a:off x="10737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88264</xdr:rowOff>
    </xdr:from>
    <xdr:to>
      <xdr:col>85</xdr:col>
      <xdr:colOff>177800</xdr:colOff>
      <xdr:row>109</xdr:row>
      <xdr:rowOff>18414</xdr:rowOff>
    </xdr:to>
    <xdr:sp macro="" textlink="">
      <xdr:nvSpPr>
        <xdr:cNvPr id="775" name="楕円 774">
          <a:extLst>
            <a:ext uri="{FF2B5EF4-FFF2-40B4-BE49-F238E27FC236}">
              <a16:creationId xmlns:a16="http://schemas.microsoft.com/office/drawing/2014/main" id="{743EF917-470F-46BE-A210-AAF96AE4A97E}"/>
            </a:ext>
          </a:extLst>
        </xdr:cNvPr>
        <xdr:cNvSpPr/>
      </xdr:nvSpPr>
      <xdr:spPr>
        <a:xfrm>
          <a:off x="13839825" y="1860486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3191</xdr:rowOff>
    </xdr:from>
    <xdr:ext cx="405111" cy="259045"/>
    <xdr:sp macro="" textlink="">
      <xdr:nvSpPr>
        <xdr:cNvPr id="776" name="【公民館】&#10;有形固定資産減価償却率該当値テキスト">
          <a:extLst>
            <a:ext uri="{FF2B5EF4-FFF2-40B4-BE49-F238E27FC236}">
              <a16:creationId xmlns:a16="http://schemas.microsoft.com/office/drawing/2014/main" id="{F7EBAF85-A385-4E42-8F74-17897B687EDC}"/>
            </a:ext>
          </a:extLst>
        </xdr:cNvPr>
        <xdr:cNvSpPr txBox="1"/>
      </xdr:nvSpPr>
      <xdr:spPr>
        <a:xfrm>
          <a:off x="13928725" y="18519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34925</xdr:rowOff>
    </xdr:from>
    <xdr:to>
      <xdr:col>81</xdr:col>
      <xdr:colOff>101600</xdr:colOff>
      <xdr:row>108</xdr:row>
      <xdr:rowOff>136525</xdr:rowOff>
    </xdr:to>
    <xdr:sp macro="" textlink="">
      <xdr:nvSpPr>
        <xdr:cNvPr id="777" name="楕円 776">
          <a:extLst>
            <a:ext uri="{FF2B5EF4-FFF2-40B4-BE49-F238E27FC236}">
              <a16:creationId xmlns:a16="http://schemas.microsoft.com/office/drawing/2014/main" id="{215FFFFA-3FD6-433A-B5FB-BCD48B3EBE94}"/>
            </a:ext>
          </a:extLst>
        </xdr:cNvPr>
        <xdr:cNvSpPr/>
      </xdr:nvSpPr>
      <xdr:spPr>
        <a:xfrm>
          <a:off x="13115925" y="1855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85725</xdr:rowOff>
    </xdr:from>
    <xdr:to>
      <xdr:col>85</xdr:col>
      <xdr:colOff>127000</xdr:colOff>
      <xdr:row>108</xdr:row>
      <xdr:rowOff>139064</xdr:rowOff>
    </xdr:to>
    <xdr:cxnSp macro="">
      <xdr:nvCxnSpPr>
        <xdr:cNvPr id="778" name="直線コネクタ 777">
          <a:extLst>
            <a:ext uri="{FF2B5EF4-FFF2-40B4-BE49-F238E27FC236}">
              <a16:creationId xmlns:a16="http://schemas.microsoft.com/office/drawing/2014/main" id="{571228B7-2216-469E-A507-5D2A0A438DE5}"/>
            </a:ext>
          </a:extLst>
        </xdr:cNvPr>
        <xdr:cNvCxnSpPr/>
      </xdr:nvCxnSpPr>
      <xdr:spPr>
        <a:xfrm>
          <a:off x="13166725" y="18602325"/>
          <a:ext cx="7239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154939</xdr:rowOff>
    </xdr:from>
    <xdr:to>
      <xdr:col>76</xdr:col>
      <xdr:colOff>165100</xdr:colOff>
      <xdr:row>108</xdr:row>
      <xdr:rowOff>85089</xdr:rowOff>
    </xdr:to>
    <xdr:sp macro="" textlink="">
      <xdr:nvSpPr>
        <xdr:cNvPr id="779" name="楕円 778">
          <a:extLst>
            <a:ext uri="{FF2B5EF4-FFF2-40B4-BE49-F238E27FC236}">
              <a16:creationId xmlns:a16="http://schemas.microsoft.com/office/drawing/2014/main" id="{08500C0F-E248-4833-B4AF-F02542179CB9}"/>
            </a:ext>
          </a:extLst>
        </xdr:cNvPr>
        <xdr:cNvSpPr/>
      </xdr:nvSpPr>
      <xdr:spPr>
        <a:xfrm>
          <a:off x="12369800" y="1850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34289</xdr:rowOff>
    </xdr:from>
    <xdr:to>
      <xdr:col>81</xdr:col>
      <xdr:colOff>50800</xdr:colOff>
      <xdr:row>108</xdr:row>
      <xdr:rowOff>85725</xdr:rowOff>
    </xdr:to>
    <xdr:cxnSp macro="">
      <xdr:nvCxnSpPr>
        <xdr:cNvPr id="780" name="直線コネクタ 779">
          <a:extLst>
            <a:ext uri="{FF2B5EF4-FFF2-40B4-BE49-F238E27FC236}">
              <a16:creationId xmlns:a16="http://schemas.microsoft.com/office/drawing/2014/main" id="{BDA619D4-1781-4652-AD97-077DFC3D47E9}"/>
            </a:ext>
          </a:extLst>
        </xdr:cNvPr>
        <xdr:cNvCxnSpPr/>
      </xdr:nvCxnSpPr>
      <xdr:spPr>
        <a:xfrm>
          <a:off x="12420600" y="18550889"/>
          <a:ext cx="746125"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50164</xdr:rowOff>
    </xdr:from>
    <xdr:to>
      <xdr:col>72</xdr:col>
      <xdr:colOff>38100</xdr:colOff>
      <xdr:row>107</xdr:row>
      <xdr:rowOff>151764</xdr:rowOff>
    </xdr:to>
    <xdr:sp macro="" textlink="">
      <xdr:nvSpPr>
        <xdr:cNvPr id="781" name="楕円 780">
          <a:extLst>
            <a:ext uri="{FF2B5EF4-FFF2-40B4-BE49-F238E27FC236}">
              <a16:creationId xmlns:a16="http://schemas.microsoft.com/office/drawing/2014/main" id="{CDB48BAB-9E9B-4CD3-9943-ED50E3F09EA9}"/>
            </a:ext>
          </a:extLst>
        </xdr:cNvPr>
        <xdr:cNvSpPr/>
      </xdr:nvSpPr>
      <xdr:spPr>
        <a:xfrm>
          <a:off x="11623675" y="1839531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100964</xdr:rowOff>
    </xdr:from>
    <xdr:to>
      <xdr:col>76</xdr:col>
      <xdr:colOff>114300</xdr:colOff>
      <xdr:row>108</xdr:row>
      <xdr:rowOff>34289</xdr:rowOff>
    </xdr:to>
    <xdr:cxnSp macro="">
      <xdr:nvCxnSpPr>
        <xdr:cNvPr id="782" name="直線コネクタ 781">
          <a:extLst>
            <a:ext uri="{FF2B5EF4-FFF2-40B4-BE49-F238E27FC236}">
              <a16:creationId xmlns:a16="http://schemas.microsoft.com/office/drawing/2014/main" id="{CECA754E-ADF1-4CB0-AF4C-A556FF94E834}"/>
            </a:ext>
          </a:extLst>
        </xdr:cNvPr>
        <xdr:cNvCxnSpPr/>
      </xdr:nvCxnSpPr>
      <xdr:spPr>
        <a:xfrm>
          <a:off x="11655425" y="18446114"/>
          <a:ext cx="765175"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170180</xdr:rowOff>
    </xdr:from>
    <xdr:to>
      <xdr:col>67</xdr:col>
      <xdr:colOff>101600</xdr:colOff>
      <xdr:row>107</xdr:row>
      <xdr:rowOff>100330</xdr:rowOff>
    </xdr:to>
    <xdr:sp macro="" textlink="">
      <xdr:nvSpPr>
        <xdr:cNvPr id="783" name="楕円 782">
          <a:extLst>
            <a:ext uri="{FF2B5EF4-FFF2-40B4-BE49-F238E27FC236}">
              <a16:creationId xmlns:a16="http://schemas.microsoft.com/office/drawing/2014/main" id="{2D343991-90EB-459B-AB15-BDFF6875BD57}"/>
            </a:ext>
          </a:extLst>
        </xdr:cNvPr>
        <xdr:cNvSpPr/>
      </xdr:nvSpPr>
      <xdr:spPr>
        <a:xfrm>
          <a:off x="10848975" y="1834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49530</xdr:rowOff>
    </xdr:from>
    <xdr:to>
      <xdr:col>71</xdr:col>
      <xdr:colOff>177800</xdr:colOff>
      <xdr:row>107</xdr:row>
      <xdr:rowOff>100964</xdr:rowOff>
    </xdr:to>
    <xdr:cxnSp macro="">
      <xdr:nvCxnSpPr>
        <xdr:cNvPr id="784" name="直線コネクタ 783">
          <a:extLst>
            <a:ext uri="{FF2B5EF4-FFF2-40B4-BE49-F238E27FC236}">
              <a16:creationId xmlns:a16="http://schemas.microsoft.com/office/drawing/2014/main" id="{35E751F4-46C9-4E0A-BD01-04D5F9F0702B}"/>
            </a:ext>
          </a:extLst>
        </xdr:cNvPr>
        <xdr:cNvCxnSpPr/>
      </xdr:nvCxnSpPr>
      <xdr:spPr>
        <a:xfrm>
          <a:off x="10899775" y="18394680"/>
          <a:ext cx="75565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73041</xdr:rowOff>
    </xdr:from>
    <xdr:ext cx="405111" cy="259045"/>
    <xdr:sp macro="" textlink="">
      <xdr:nvSpPr>
        <xdr:cNvPr id="785" name="n_1aveValue【公民館】&#10;有形固定資産減価償却率">
          <a:extLst>
            <a:ext uri="{FF2B5EF4-FFF2-40B4-BE49-F238E27FC236}">
              <a16:creationId xmlns:a16="http://schemas.microsoft.com/office/drawing/2014/main" id="{00F989A3-756A-4F3B-95AB-505F3DAB9967}"/>
            </a:ext>
          </a:extLst>
        </xdr:cNvPr>
        <xdr:cNvSpPr txBox="1"/>
      </xdr:nvSpPr>
      <xdr:spPr>
        <a:xfrm>
          <a:off x="12980044" y="1773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124477</xdr:rowOff>
    </xdr:from>
    <xdr:ext cx="405111" cy="259045"/>
    <xdr:sp macro="" textlink="">
      <xdr:nvSpPr>
        <xdr:cNvPr id="786" name="n_2aveValue【公民館】&#10;有形固定資産減価償却率">
          <a:extLst>
            <a:ext uri="{FF2B5EF4-FFF2-40B4-BE49-F238E27FC236}">
              <a16:creationId xmlns:a16="http://schemas.microsoft.com/office/drawing/2014/main" id="{2FED0075-032A-4855-80C1-DA7F6D9AFB2F}"/>
            </a:ext>
          </a:extLst>
        </xdr:cNvPr>
        <xdr:cNvSpPr txBox="1"/>
      </xdr:nvSpPr>
      <xdr:spPr>
        <a:xfrm>
          <a:off x="12246619" y="17783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116857</xdr:rowOff>
    </xdr:from>
    <xdr:ext cx="405111" cy="259045"/>
    <xdr:sp macro="" textlink="">
      <xdr:nvSpPr>
        <xdr:cNvPr id="787" name="n_3aveValue【公民館】&#10;有形固定資産減価償却率">
          <a:extLst>
            <a:ext uri="{FF2B5EF4-FFF2-40B4-BE49-F238E27FC236}">
              <a16:creationId xmlns:a16="http://schemas.microsoft.com/office/drawing/2014/main" id="{D7B3D7C7-A1DB-4A3F-8939-9D2ECBD48295}"/>
            </a:ext>
          </a:extLst>
        </xdr:cNvPr>
        <xdr:cNvSpPr txBox="1"/>
      </xdr:nvSpPr>
      <xdr:spPr>
        <a:xfrm>
          <a:off x="11500494" y="1777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137813</xdr:rowOff>
    </xdr:from>
    <xdr:ext cx="405111" cy="259045"/>
    <xdr:sp macro="" textlink="">
      <xdr:nvSpPr>
        <xdr:cNvPr id="788" name="n_4aveValue【公民館】&#10;有形固定資産減価償却率">
          <a:extLst>
            <a:ext uri="{FF2B5EF4-FFF2-40B4-BE49-F238E27FC236}">
              <a16:creationId xmlns:a16="http://schemas.microsoft.com/office/drawing/2014/main" id="{BBEBC5AA-DCEE-473F-9C16-252BE8E669AB}"/>
            </a:ext>
          </a:extLst>
        </xdr:cNvPr>
        <xdr:cNvSpPr txBox="1"/>
      </xdr:nvSpPr>
      <xdr:spPr>
        <a:xfrm>
          <a:off x="10725794" y="17454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127652</xdr:rowOff>
    </xdr:from>
    <xdr:ext cx="405111" cy="259045"/>
    <xdr:sp macro="" textlink="">
      <xdr:nvSpPr>
        <xdr:cNvPr id="789" name="n_1mainValue【公民館】&#10;有形固定資産減価償却率">
          <a:extLst>
            <a:ext uri="{FF2B5EF4-FFF2-40B4-BE49-F238E27FC236}">
              <a16:creationId xmlns:a16="http://schemas.microsoft.com/office/drawing/2014/main" id="{CB075D9E-19B9-4BB7-9908-5E7AA5C4334C}"/>
            </a:ext>
          </a:extLst>
        </xdr:cNvPr>
        <xdr:cNvSpPr txBox="1"/>
      </xdr:nvSpPr>
      <xdr:spPr>
        <a:xfrm>
          <a:off x="12980044" y="1864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76216</xdr:rowOff>
    </xdr:from>
    <xdr:ext cx="405111" cy="259045"/>
    <xdr:sp macro="" textlink="">
      <xdr:nvSpPr>
        <xdr:cNvPr id="790" name="n_2mainValue【公民館】&#10;有形固定資産減価償却率">
          <a:extLst>
            <a:ext uri="{FF2B5EF4-FFF2-40B4-BE49-F238E27FC236}">
              <a16:creationId xmlns:a16="http://schemas.microsoft.com/office/drawing/2014/main" id="{EE8CFF28-A9F3-4D40-ACB1-4A5EB4B34B3D}"/>
            </a:ext>
          </a:extLst>
        </xdr:cNvPr>
        <xdr:cNvSpPr txBox="1"/>
      </xdr:nvSpPr>
      <xdr:spPr>
        <a:xfrm>
          <a:off x="12246619" y="18592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142891</xdr:rowOff>
    </xdr:from>
    <xdr:ext cx="405111" cy="259045"/>
    <xdr:sp macro="" textlink="">
      <xdr:nvSpPr>
        <xdr:cNvPr id="791" name="n_3mainValue【公民館】&#10;有形固定資産減価償却率">
          <a:extLst>
            <a:ext uri="{FF2B5EF4-FFF2-40B4-BE49-F238E27FC236}">
              <a16:creationId xmlns:a16="http://schemas.microsoft.com/office/drawing/2014/main" id="{3E92A4A8-A1E7-404C-9FA9-5AFC00F85C49}"/>
            </a:ext>
          </a:extLst>
        </xdr:cNvPr>
        <xdr:cNvSpPr txBox="1"/>
      </xdr:nvSpPr>
      <xdr:spPr>
        <a:xfrm>
          <a:off x="11500494" y="18488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91457</xdr:rowOff>
    </xdr:from>
    <xdr:ext cx="405111" cy="259045"/>
    <xdr:sp macro="" textlink="">
      <xdr:nvSpPr>
        <xdr:cNvPr id="792" name="n_4mainValue【公民館】&#10;有形固定資産減価償却率">
          <a:extLst>
            <a:ext uri="{FF2B5EF4-FFF2-40B4-BE49-F238E27FC236}">
              <a16:creationId xmlns:a16="http://schemas.microsoft.com/office/drawing/2014/main" id="{D4A9F85E-99C0-4F71-942E-9A05C92F0D8C}"/>
            </a:ext>
          </a:extLst>
        </xdr:cNvPr>
        <xdr:cNvSpPr txBox="1"/>
      </xdr:nvSpPr>
      <xdr:spPr>
        <a:xfrm>
          <a:off x="10725794" y="1843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3" name="正方形/長方形 792">
          <a:extLst>
            <a:ext uri="{FF2B5EF4-FFF2-40B4-BE49-F238E27FC236}">
              <a16:creationId xmlns:a16="http://schemas.microsoft.com/office/drawing/2014/main" id="{85D0891F-7C44-4C0A-A8A6-197E7DDCBB50}"/>
            </a:ext>
          </a:extLst>
        </xdr:cNvPr>
        <xdr:cNvSpPr/>
      </xdr:nvSpPr>
      <xdr:spPr>
        <a:xfrm>
          <a:off x="155448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4" name="正方形/長方形 793">
          <a:extLst>
            <a:ext uri="{FF2B5EF4-FFF2-40B4-BE49-F238E27FC236}">
              <a16:creationId xmlns:a16="http://schemas.microsoft.com/office/drawing/2014/main" id="{59FDCF4E-42A8-42F6-8688-82939DC2189D}"/>
            </a:ext>
          </a:extLst>
        </xdr:cNvPr>
        <xdr:cNvSpPr/>
      </xdr:nvSpPr>
      <xdr:spPr>
        <a:xfrm>
          <a:off x="15671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5" name="正方形/長方形 794">
          <a:extLst>
            <a:ext uri="{FF2B5EF4-FFF2-40B4-BE49-F238E27FC236}">
              <a16:creationId xmlns:a16="http://schemas.microsoft.com/office/drawing/2014/main" id="{B93927A1-C468-4FBF-A71C-13EA7F282B5A}"/>
            </a:ext>
          </a:extLst>
        </xdr:cNvPr>
        <xdr:cNvSpPr/>
      </xdr:nvSpPr>
      <xdr:spPr>
        <a:xfrm>
          <a:off x="15671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6" name="正方形/長方形 795">
          <a:extLst>
            <a:ext uri="{FF2B5EF4-FFF2-40B4-BE49-F238E27FC236}">
              <a16:creationId xmlns:a16="http://schemas.microsoft.com/office/drawing/2014/main" id="{46E6351A-8029-469F-B83E-D726D6B0F7F0}"/>
            </a:ext>
          </a:extLst>
        </xdr:cNvPr>
        <xdr:cNvSpPr/>
      </xdr:nvSpPr>
      <xdr:spPr>
        <a:xfrm>
          <a:off x="165163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7" name="正方形/長方形 796">
          <a:extLst>
            <a:ext uri="{FF2B5EF4-FFF2-40B4-BE49-F238E27FC236}">
              <a16:creationId xmlns:a16="http://schemas.microsoft.com/office/drawing/2014/main" id="{49E05133-6FBA-42C8-955F-C19ADA414C57}"/>
            </a:ext>
          </a:extLst>
        </xdr:cNvPr>
        <xdr:cNvSpPr/>
      </xdr:nvSpPr>
      <xdr:spPr>
        <a:xfrm>
          <a:off x="165163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8" name="正方形/長方形 797">
          <a:extLst>
            <a:ext uri="{FF2B5EF4-FFF2-40B4-BE49-F238E27FC236}">
              <a16:creationId xmlns:a16="http://schemas.microsoft.com/office/drawing/2014/main" id="{593F3A7D-3A1C-4E99-8A78-E6EBCF73CF70}"/>
            </a:ext>
          </a:extLst>
        </xdr:cNvPr>
        <xdr:cNvSpPr/>
      </xdr:nvSpPr>
      <xdr:spPr>
        <a:xfrm>
          <a:off x="174879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9" name="正方形/長方形 798">
          <a:extLst>
            <a:ext uri="{FF2B5EF4-FFF2-40B4-BE49-F238E27FC236}">
              <a16:creationId xmlns:a16="http://schemas.microsoft.com/office/drawing/2014/main" id="{5B07AD83-751F-421E-A17C-C589027012A0}"/>
            </a:ext>
          </a:extLst>
        </xdr:cNvPr>
        <xdr:cNvSpPr/>
      </xdr:nvSpPr>
      <xdr:spPr>
        <a:xfrm>
          <a:off x="174879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0" name="正方形/長方形 799">
          <a:extLst>
            <a:ext uri="{FF2B5EF4-FFF2-40B4-BE49-F238E27FC236}">
              <a16:creationId xmlns:a16="http://schemas.microsoft.com/office/drawing/2014/main" id="{020CB0C0-D353-4B53-977A-E551FEF0F20C}"/>
            </a:ext>
          </a:extLst>
        </xdr:cNvPr>
        <xdr:cNvSpPr/>
      </xdr:nvSpPr>
      <xdr:spPr>
        <a:xfrm>
          <a:off x="15544800" y="1676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1" name="テキスト ボックス 800">
          <a:extLst>
            <a:ext uri="{FF2B5EF4-FFF2-40B4-BE49-F238E27FC236}">
              <a16:creationId xmlns:a16="http://schemas.microsoft.com/office/drawing/2014/main" id="{C81B7ABA-E0DE-49D5-AF08-EEADE762E35C}"/>
            </a:ext>
          </a:extLst>
        </xdr:cNvPr>
        <xdr:cNvSpPr txBox="1"/>
      </xdr:nvSpPr>
      <xdr:spPr>
        <a:xfrm>
          <a:off x="15535275"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2" name="直線コネクタ 801">
          <a:extLst>
            <a:ext uri="{FF2B5EF4-FFF2-40B4-BE49-F238E27FC236}">
              <a16:creationId xmlns:a16="http://schemas.microsoft.com/office/drawing/2014/main" id="{586EEC9C-6726-4B5D-8030-5A6DC7772C9F}"/>
            </a:ext>
          </a:extLst>
        </xdr:cNvPr>
        <xdr:cNvCxnSpPr/>
      </xdr:nvCxnSpPr>
      <xdr:spPr>
        <a:xfrm>
          <a:off x="15544800" y="1905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3" name="直線コネクタ 802">
          <a:extLst>
            <a:ext uri="{FF2B5EF4-FFF2-40B4-BE49-F238E27FC236}">
              <a16:creationId xmlns:a16="http://schemas.microsoft.com/office/drawing/2014/main" id="{94A417E0-C1B7-43C2-86AE-F6245FB8173E}"/>
            </a:ext>
          </a:extLst>
        </xdr:cNvPr>
        <xdr:cNvCxnSpPr/>
      </xdr:nvCxnSpPr>
      <xdr:spPr>
        <a:xfrm>
          <a:off x="15544800" y="18723429"/>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4" name="テキスト ボックス 803">
          <a:extLst>
            <a:ext uri="{FF2B5EF4-FFF2-40B4-BE49-F238E27FC236}">
              <a16:creationId xmlns:a16="http://schemas.microsoft.com/office/drawing/2014/main" id="{83279E6C-5567-43E4-B823-5031BA297C18}"/>
            </a:ext>
          </a:extLst>
        </xdr:cNvPr>
        <xdr:cNvSpPr txBox="1"/>
      </xdr:nvSpPr>
      <xdr:spPr>
        <a:xfrm>
          <a:off x="15163346"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5" name="直線コネクタ 804">
          <a:extLst>
            <a:ext uri="{FF2B5EF4-FFF2-40B4-BE49-F238E27FC236}">
              <a16:creationId xmlns:a16="http://schemas.microsoft.com/office/drawing/2014/main" id="{1A99AC92-609B-4C88-A6EF-ED8464D13A93}"/>
            </a:ext>
          </a:extLst>
        </xdr:cNvPr>
        <xdr:cNvCxnSpPr/>
      </xdr:nvCxnSpPr>
      <xdr:spPr>
        <a:xfrm>
          <a:off x="15544800" y="1839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6" name="テキスト ボックス 805">
          <a:extLst>
            <a:ext uri="{FF2B5EF4-FFF2-40B4-BE49-F238E27FC236}">
              <a16:creationId xmlns:a16="http://schemas.microsoft.com/office/drawing/2014/main" id="{1F2F9AD6-3F1E-46C3-A020-62E53EB7D70F}"/>
            </a:ext>
          </a:extLst>
        </xdr:cNvPr>
        <xdr:cNvSpPr txBox="1"/>
      </xdr:nvSpPr>
      <xdr:spPr>
        <a:xfrm>
          <a:off x="15163346"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7" name="直線コネクタ 806">
          <a:extLst>
            <a:ext uri="{FF2B5EF4-FFF2-40B4-BE49-F238E27FC236}">
              <a16:creationId xmlns:a16="http://schemas.microsoft.com/office/drawing/2014/main" id="{AF62D3C5-3144-46EB-AF91-BE92E5F3AAFE}"/>
            </a:ext>
          </a:extLst>
        </xdr:cNvPr>
        <xdr:cNvCxnSpPr/>
      </xdr:nvCxnSpPr>
      <xdr:spPr>
        <a:xfrm>
          <a:off x="15544800" y="18070286"/>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8" name="テキスト ボックス 807">
          <a:extLst>
            <a:ext uri="{FF2B5EF4-FFF2-40B4-BE49-F238E27FC236}">
              <a16:creationId xmlns:a16="http://schemas.microsoft.com/office/drawing/2014/main" id="{C71D6F3E-EBC1-4317-A389-5D0C529B1C70}"/>
            </a:ext>
          </a:extLst>
        </xdr:cNvPr>
        <xdr:cNvSpPr txBox="1"/>
      </xdr:nvSpPr>
      <xdr:spPr>
        <a:xfrm>
          <a:off x="15163346"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9" name="直線コネクタ 808">
          <a:extLst>
            <a:ext uri="{FF2B5EF4-FFF2-40B4-BE49-F238E27FC236}">
              <a16:creationId xmlns:a16="http://schemas.microsoft.com/office/drawing/2014/main" id="{3CFDA799-3403-460E-9D5E-02B94B3633B6}"/>
            </a:ext>
          </a:extLst>
        </xdr:cNvPr>
        <xdr:cNvCxnSpPr/>
      </xdr:nvCxnSpPr>
      <xdr:spPr>
        <a:xfrm>
          <a:off x="15544800" y="1774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0" name="テキスト ボックス 809">
          <a:extLst>
            <a:ext uri="{FF2B5EF4-FFF2-40B4-BE49-F238E27FC236}">
              <a16:creationId xmlns:a16="http://schemas.microsoft.com/office/drawing/2014/main" id="{F32F4990-98AE-4890-BBAD-A82EAFC20483}"/>
            </a:ext>
          </a:extLst>
        </xdr:cNvPr>
        <xdr:cNvSpPr txBox="1"/>
      </xdr:nvSpPr>
      <xdr:spPr>
        <a:xfrm>
          <a:off x="15163346"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1" name="直線コネクタ 810">
          <a:extLst>
            <a:ext uri="{FF2B5EF4-FFF2-40B4-BE49-F238E27FC236}">
              <a16:creationId xmlns:a16="http://schemas.microsoft.com/office/drawing/2014/main" id="{D549E44F-F43F-425B-B726-26029284B186}"/>
            </a:ext>
          </a:extLst>
        </xdr:cNvPr>
        <xdr:cNvCxnSpPr/>
      </xdr:nvCxnSpPr>
      <xdr:spPr>
        <a:xfrm>
          <a:off x="15544800" y="1741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2" name="テキスト ボックス 811">
          <a:extLst>
            <a:ext uri="{FF2B5EF4-FFF2-40B4-BE49-F238E27FC236}">
              <a16:creationId xmlns:a16="http://schemas.microsoft.com/office/drawing/2014/main" id="{F8349299-2E36-4FB4-AF19-3148178FDF29}"/>
            </a:ext>
          </a:extLst>
        </xdr:cNvPr>
        <xdr:cNvSpPr txBox="1"/>
      </xdr:nvSpPr>
      <xdr:spPr>
        <a:xfrm>
          <a:off x="15163346"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3" name="直線コネクタ 812">
          <a:extLst>
            <a:ext uri="{FF2B5EF4-FFF2-40B4-BE49-F238E27FC236}">
              <a16:creationId xmlns:a16="http://schemas.microsoft.com/office/drawing/2014/main" id="{81B34D00-515D-4C0D-8AF7-153D538A9E21}"/>
            </a:ext>
          </a:extLst>
        </xdr:cNvPr>
        <xdr:cNvCxnSpPr/>
      </xdr:nvCxnSpPr>
      <xdr:spPr>
        <a:xfrm>
          <a:off x="15544800" y="17090571"/>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4" name="テキスト ボックス 813">
          <a:extLst>
            <a:ext uri="{FF2B5EF4-FFF2-40B4-BE49-F238E27FC236}">
              <a16:creationId xmlns:a16="http://schemas.microsoft.com/office/drawing/2014/main" id="{89C9A080-DC99-4843-90CC-7D8533DC9FED}"/>
            </a:ext>
          </a:extLst>
        </xdr:cNvPr>
        <xdr:cNvSpPr txBox="1"/>
      </xdr:nvSpPr>
      <xdr:spPr>
        <a:xfrm>
          <a:off x="15163346"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5" name="直線コネクタ 814">
          <a:extLst>
            <a:ext uri="{FF2B5EF4-FFF2-40B4-BE49-F238E27FC236}">
              <a16:creationId xmlns:a16="http://schemas.microsoft.com/office/drawing/2014/main" id="{0236CA7B-02D0-4CFE-A0F8-9787469C4424}"/>
            </a:ext>
          </a:extLst>
        </xdr:cNvPr>
        <xdr:cNvCxnSpPr/>
      </xdr:nvCxnSpPr>
      <xdr:spPr>
        <a:xfrm>
          <a:off x="15544800" y="1676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6" name="テキスト ボックス 815">
          <a:extLst>
            <a:ext uri="{FF2B5EF4-FFF2-40B4-BE49-F238E27FC236}">
              <a16:creationId xmlns:a16="http://schemas.microsoft.com/office/drawing/2014/main" id="{2A4E8AB7-3C41-4A24-8836-662C24582CA1}"/>
            </a:ext>
          </a:extLst>
        </xdr:cNvPr>
        <xdr:cNvSpPr txBox="1"/>
      </xdr:nvSpPr>
      <xdr:spPr>
        <a:xfrm>
          <a:off x="151633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7" name="【公民館】&#10;一人当たり面積グラフ枠">
          <a:extLst>
            <a:ext uri="{FF2B5EF4-FFF2-40B4-BE49-F238E27FC236}">
              <a16:creationId xmlns:a16="http://schemas.microsoft.com/office/drawing/2014/main" id="{0900110A-3ACA-4B39-AEA4-FB13709A4B0C}"/>
            </a:ext>
          </a:extLst>
        </xdr:cNvPr>
        <xdr:cNvSpPr/>
      </xdr:nvSpPr>
      <xdr:spPr>
        <a:xfrm>
          <a:off x="15544800" y="1676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143148</xdr:rowOff>
    </xdr:from>
    <xdr:to>
      <xdr:col>116</xdr:col>
      <xdr:colOff>62864</xdr:colOff>
      <xdr:row>109</xdr:row>
      <xdr:rowOff>25581</xdr:rowOff>
    </xdr:to>
    <xdr:cxnSp macro="">
      <xdr:nvCxnSpPr>
        <xdr:cNvPr id="818" name="直線コネクタ 817">
          <a:extLst>
            <a:ext uri="{FF2B5EF4-FFF2-40B4-BE49-F238E27FC236}">
              <a16:creationId xmlns:a16="http://schemas.microsoft.com/office/drawing/2014/main" id="{04ADFC10-B0C0-4CEA-93EA-13CDE8AE3A96}"/>
            </a:ext>
          </a:extLst>
        </xdr:cNvPr>
        <xdr:cNvCxnSpPr/>
      </xdr:nvCxnSpPr>
      <xdr:spPr>
        <a:xfrm flipV="1">
          <a:off x="18846164" y="17116698"/>
          <a:ext cx="0" cy="1596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29408</xdr:rowOff>
    </xdr:from>
    <xdr:ext cx="469744" cy="259045"/>
    <xdr:sp macro="" textlink="">
      <xdr:nvSpPr>
        <xdr:cNvPr id="819" name="【公民館】&#10;一人当たり面積最小値テキスト">
          <a:extLst>
            <a:ext uri="{FF2B5EF4-FFF2-40B4-BE49-F238E27FC236}">
              <a16:creationId xmlns:a16="http://schemas.microsoft.com/office/drawing/2014/main" id="{9483D489-2A2E-437A-9FA8-657031613A95}"/>
            </a:ext>
          </a:extLst>
        </xdr:cNvPr>
        <xdr:cNvSpPr txBox="1"/>
      </xdr:nvSpPr>
      <xdr:spPr>
        <a:xfrm>
          <a:off x="18884900" y="1871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25581</xdr:rowOff>
    </xdr:from>
    <xdr:to>
      <xdr:col>116</xdr:col>
      <xdr:colOff>152400</xdr:colOff>
      <xdr:row>109</xdr:row>
      <xdr:rowOff>25581</xdr:rowOff>
    </xdr:to>
    <xdr:cxnSp macro="">
      <xdr:nvCxnSpPr>
        <xdr:cNvPr id="820" name="直線コネクタ 819">
          <a:extLst>
            <a:ext uri="{FF2B5EF4-FFF2-40B4-BE49-F238E27FC236}">
              <a16:creationId xmlns:a16="http://schemas.microsoft.com/office/drawing/2014/main" id="{B009E9DA-3AC9-493B-8CDF-16C40FDC6D9C}"/>
            </a:ext>
          </a:extLst>
        </xdr:cNvPr>
        <xdr:cNvCxnSpPr/>
      </xdr:nvCxnSpPr>
      <xdr:spPr>
        <a:xfrm>
          <a:off x="18786475" y="1871363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89825</xdr:rowOff>
    </xdr:from>
    <xdr:ext cx="469744" cy="259045"/>
    <xdr:sp macro="" textlink="">
      <xdr:nvSpPr>
        <xdr:cNvPr id="821" name="【公民館】&#10;一人当たり面積最大値テキスト">
          <a:extLst>
            <a:ext uri="{FF2B5EF4-FFF2-40B4-BE49-F238E27FC236}">
              <a16:creationId xmlns:a16="http://schemas.microsoft.com/office/drawing/2014/main" id="{DD6662C8-8D14-40CE-B105-4F0A8AE175C2}"/>
            </a:ext>
          </a:extLst>
        </xdr:cNvPr>
        <xdr:cNvSpPr txBox="1"/>
      </xdr:nvSpPr>
      <xdr:spPr>
        <a:xfrm>
          <a:off x="18884900" y="1689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143148</xdr:rowOff>
    </xdr:from>
    <xdr:to>
      <xdr:col>116</xdr:col>
      <xdr:colOff>152400</xdr:colOff>
      <xdr:row>99</xdr:row>
      <xdr:rowOff>143148</xdr:rowOff>
    </xdr:to>
    <xdr:cxnSp macro="">
      <xdr:nvCxnSpPr>
        <xdr:cNvPr id="822" name="直線コネクタ 821">
          <a:extLst>
            <a:ext uri="{FF2B5EF4-FFF2-40B4-BE49-F238E27FC236}">
              <a16:creationId xmlns:a16="http://schemas.microsoft.com/office/drawing/2014/main" id="{16FAA7CF-2057-4882-847F-91D76F25BEE2}"/>
            </a:ext>
          </a:extLst>
        </xdr:cNvPr>
        <xdr:cNvCxnSpPr/>
      </xdr:nvCxnSpPr>
      <xdr:spPr>
        <a:xfrm>
          <a:off x="18786475" y="1711669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10721</xdr:rowOff>
    </xdr:from>
    <xdr:ext cx="469744" cy="259045"/>
    <xdr:sp macro="" textlink="">
      <xdr:nvSpPr>
        <xdr:cNvPr id="823" name="【公民館】&#10;一人当たり面積平均値テキスト">
          <a:extLst>
            <a:ext uri="{FF2B5EF4-FFF2-40B4-BE49-F238E27FC236}">
              <a16:creationId xmlns:a16="http://schemas.microsoft.com/office/drawing/2014/main" id="{BBBFCBC7-2E41-4144-B80F-E312644D6AFF}"/>
            </a:ext>
          </a:extLst>
        </xdr:cNvPr>
        <xdr:cNvSpPr txBox="1"/>
      </xdr:nvSpPr>
      <xdr:spPr>
        <a:xfrm>
          <a:off x="18884900" y="180129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159294</xdr:rowOff>
    </xdr:from>
    <xdr:to>
      <xdr:col>116</xdr:col>
      <xdr:colOff>114300</xdr:colOff>
      <xdr:row>106</xdr:row>
      <xdr:rowOff>89444</xdr:rowOff>
    </xdr:to>
    <xdr:sp macro="" textlink="">
      <xdr:nvSpPr>
        <xdr:cNvPr id="824" name="フローチャート: 判断 823">
          <a:extLst>
            <a:ext uri="{FF2B5EF4-FFF2-40B4-BE49-F238E27FC236}">
              <a16:creationId xmlns:a16="http://schemas.microsoft.com/office/drawing/2014/main" id="{CC335386-0A19-42C2-9CDA-F1E4AE56A75F}"/>
            </a:ext>
          </a:extLst>
        </xdr:cNvPr>
        <xdr:cNvSpPr/>
      </xdr:nvSpPr>
      <xdr:spPr>
        <a:xfrm>
          <a:off x="18796000" y="1816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167458</xdr:rowOff>
    </xdr:from>
    <xdr:to>
      <xdr:col>112</xdr:col>
      <xdr:colOff>38100</xdr:colOff>
      <xdr:row>106</xdr:row>
      <xdr:rowOff>97608</xdr:rowOff>
    </xdr:to>
    <xdr:sp macro="" textlink="">
      <xdr:nvSpPr>
        <xdr:cNvPr id="825" name="フローチャート: 判断 824">
          <a:extLst>
            <a:ext uri="{FF2B5EF4-FFF2-40B4-BE49-F238E27FC236}">
              <a16:creationId xmlns:a16="http://schemas.microsoft.com/office/drawing/2014/main" id="{91C14750-DAD2-4CA7-860E-A248CEF010C3}"/>
            </a:ext>
          </a:extLst>
        </xdr:cNvPr>
        <xdr:cNvSpPr/>
      </xdr:nvSpPr>
      <xdr:spPr>
        <a:xfrm>
          <a:off x="18100675" y="1816970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907</xdr:rowOff>
    </xdr:from>
    <xdr:to>
      <xdr:col>107</xdr:col>
      <xdr:colOff>101600</xdr:colOff>
      <xdr:row>106</xdr:row>
      <xdr:rowOff>102507</xdr:rowOff>
    </xdr:to>
    <xdr:sp macro="" textlink="">
      <xdr:nvSpPr>
        <xdr:cNvPr id="826" name="フローチャート: 判断 825">
          <a:extLst>
            <a:ext uri="{FF2B5EF4-FFF2-40B4-BE49-F238E27FC236}">
              <a16:creationId xmlns:a16="http://schemas.microsoft.com/office/drawing/2014/main" id="{AC6489FD-E810-42C2-AAAF-1121E41D0ADD}"/>
            </a:ext>
          </a:extLst>
        </xdr:cNvPr>
        <xdr:cNvSpPr/>
      </xdr:nvSpPr>
      <xdr:spPr>
        <a:xfrm>
          <a:off x="17325975" y="1817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170724</xdr:rowOff>
    </xdr:from>
    <xdr:to>
      <xdr:col>102</xdr:col>
      <xdr:colOff>165100</xdr:colOff>
      <xdr:row>106</xdr:row>
      <xdr:rowOff>100874</xdr:rowOff>
    </xdr:to>
    <xdr:sp macro="" textlink="">
      <xdr:nvSpPr>
        <xdr:cNvPr id="827" name="フローチャート: 判断 826">
          <a:extLst>
            <a:ext uri="{FF2B5EF4-FFF2-40B4-BE49-F238E27FC236}">
              <a16:creationId xmlns:a16="http://schemas.microsoft.com/office/drawing/2014/main" id="{082BFA24-1655-4319-889B-5A35D614FB92}"/>
            </a:ext>
          </a:extLst>
        </xdr:cNvPr>
        <xdr:cNvSpPr/>
      </xdr:nvSpPr>
      <xdr:spPr>
        <a:xfrm>
          <a:off x="16579850" y="1817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129902</xdr:rowOff>
    </xdr:from>
    <xdr:to>
      <xdr:col>98</xdr:col>
      <xdr:colOff>38100</xdr:colOff>
      <xdr:row>106</xdr:row>
      <xdr:rowOff>60052</xdr:rowOff>
    </xdr:to>
    <xdr:sp macro="" textlink="">
      <xdr:nvSpPr>
        <xdr:cNvPr id="828" name="フローチャート: 判断 827">
          <a:extLst>
            <a:ext uri="{FF2B5EF4-FFF2-40B4-BE49-F238E27FC236}">
              <a16:creationId xmlns:a16="http://schemas.microsoft.com/office/drawing/2014/main" id="{BE898E4F-BD45-44B0-AA9D-08EDDBF01A3B}"/>
            </a:ext>
          </a:extLst>
        </xdr:cNvPr>
        <xdr:cNvSpPr/>
      </xdr:nvSpPr>
      <xdr:spPr>
        <a:xfrm>
          <a:off x="15833725" y="1813215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78C29985-406F-4B2B-A1F1-668BAE44DB28}"/>
            </a:ext>
          </a:extLst>
        </xdr:cNvPr>
        <xdr:cNvSpPr txBox="1"/>
      </xdr:nvSpPr>
      <xdr:spPr>
        <a:xfrm>
          <a:off x="186848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940B615E-18AC-499E-8EEA-A8338B954C76}"/>
            </a:ext>
          </a:extLst>
        </xdr:cNvPr>
        <xdr:cNvSpPr txBox="1"/>
      </xdr:nvSpPr>
      <xdr:spPr>
        <a:xfrm>
          <a:off x="17970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EDB86620-45CC-4D81-AD79-EDF87C946D0F}"/>
            </a:ext>
          </a:extLst>
        </xdr:cNvPr>
        <xdr:cNvSpPr txBox="1"/>
      </xdr:nvSpPr>
      <xdr:spPr>
        <a:xfrm>
          <a:off x="17214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855B258A-A811-4144-A6D7-2B62DFA7EFC3}"/>
            </a:ext>
          </a:extLst>
        </xdr:cNvPr>
        <xdr:cNvSpPr txBox="1"/>
      </xdr:nvSpPr>
      <xdr:spPr>
        <a:xfrm>
          <a:off x="164687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6B2997A9-3186-49DA-82C7-B297E7273F2B}"/>
            </a:ext>
          </a:extLst>
        </xdr:cNvPr>
        <xdr:cNvSpPr txBox="1"/>
      </xdr:nvSpPr>
      <xdr:spPr>
        <a:xfrm>
          <a:off x="157035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33564</xdr:rowOff>
    </xdr:from>
    <xdr:to>
      <xdr:col>116</xdr:col>
      <xdr:colOff>114300</xdr:colOff>
      <xdr:row>108</xdr:row>
      <xdr:rowOff>135164</xdr:rowOff>
    </xdr:to>
    <xdr:sp macro="" textlink="">
      <xdr:nvSpPr>
        <xdr:cNvPr id="834" name="楕円 833">
          <a:extLst>
            <a:ext uri="{FF2B5EF4-FFF2-40B4-BE49-F238E27FC236}">
              <a16:creationId xmlns:a16="http://schemas.microsoft.com/office/drawing/2014/main" id="{A3C68312-C02D-4ABD-AEE8-2ACEE59AF2F7}"/>
            </a:ext>
          </a:extLst>
        </xdr:cNvPr>
        <xdr:cNvSpPr/>
      </xdr:nvSpPr>
      <xdr:spPr>
        <a:xfrm>
          <a:off x="18796000" y="18550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119941</xdr:rowOff>
    </xdr:from>
    <xdr:ext cx="469744" cy="259045"/>
    <xdr:sp macro="" textlink="">
      <xdr:nvSpPr>
        <xdr:cNvPr id="835" name="【公民館】&#10;一人当たり面積該当値テキスト">
          <a:extLst>
            <a:ext uri="{FF2B5EF4-FFF2-40B4-BE49-F238E27FC236}">
              <a16:creationId xmlns:a16="http://schemas.microsoft.com/office/drawing/2014/main" id="{D61CDF30-2EC9-4990-94F5-27E6A32D63FC}"/>
            </a:ext>
          </a:extLst>
        </xdr:cNvPr>
        <xdr:cNvSpPr txBox="1"/>
      </xdr:nvSpPr>
      <xdr:spPr>
        <a:xfrm>
          <a:off x="18884900" y="18465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33564</xdr:rowOff>
    </xdr:from>
    <xdr:to>
      <xdr:col>112</xdr:col>
      <xdr:colOff>38100</xdr:colOff>
      <xdr:row>108</xdr:row>
      <xdr:rowOff>135164</xdr:rowOff>
    </xdr:to>
    <xdr:sp macro="" textlink="">
      <xdr:nvSpPr>
        <xdr:cNvPr id="836" name="楕円 835">
          <a:extLst>
            <a:ext uri="{FF2B5EF4-FFF2-40B4-BE49-F238E27FC236}">
              <a16:creationId xmlns:a16="http://schemas.microsoft.com/office/drawing/2014/main" id="{56AFC8F5-C9E7-4C26-8B09-7199911C0F81}"/>
            </a:ext>
          </a:extLst>
        </xdr:cNvPr>
        <xdr:cNvSpPr/>
      </xdr:nvSpPr>
      <xdr:spPr>
        <a:xfrm>
          <a:off x="18100675" y="1855016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84364</xdr:rowOff>
    </xdr:from>
    <xdr:to>
      <xdr:col>116</xdr:col>
      <xdr:colOff>63500</xdr:colOff>
      <xdr:row>108</xdr:row>
      <xdr:rowOff>84364</xdr:rowOff>
    </xdr:to>
    <xdr:cxnSp macro="">
      <xdr:nvCxnSpPr>
        <xdr:cNvPr id="837" name="直線コネクタ 836">
          <a:extLst>
            <a:ext uri="{FF2B5EF4-FFF2-40B4-BE49-F238E27FC236}">
              <a16:creationId xmlns:a16="http://schemas.microsoft.com/office/drawing/2014/main" id="{BB8F58AC-2936-4297-9B36-698F3249B7E1}"/>
            </a:ext>
          </a:extLst>
        </xdr:cNvPr>
        <xdr:cNvCxnSpPr/>
      </xdr:nvCxnSpPr>
      <xdr:spPr>
        <a:xfrm>
          <a:off x="18132425" y="18600964"/>
          <a:ext cx="7143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33564</xdr:rowOff>
    </xdr:from>
    <xdr:to>
      <xdr:col>107</xdr:col>
      <xdr:colOff>101600</xdr:colOff>
      <xdr:row>108</xdr:row>
      <xdr:rowOff>135164</xdr:rowOff>
    </xdr:to>
    <xdr:sp macro="" textlink="">
      <xdr:nvSpPr>
        <xdr:cNvPr id="838" name="楕円 837">
          <a:extLst>
            <a:ext uri="{FF2B5EF4-FFF2-40B4-BE49-F238E27FC236}">
              <a16:creationId xmlns:a16="http://schemas.microsoft.com/office/drawing/2014/main" id="{5A1AA327-37EE-435D-9EAC-9C81A077332F}"/>
            </a:ext>
          </a:extLst>
        </xdr:cNvPr>
        <xdr:cNvSpPr/>
      </xdr:nvSpPr>
      <xdr:spPr>
        <a:xfrm>
          <a:off x="17325975" y="18550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84364</xdr:rowOff>
    </xdr:from>
    <xdr:to>
      <xdr:col>111</xdr:col>
      <xdr:colOff>177800</xdr:colOff>
      <xdr:row>108</xdr:row>
      <xdr:rowOff>84364</xdr:rowOff>
    </xdr:to>
    <xdr:cxnSp macro="">
      <xdr:nvCxnSpPr>
        <xdr:cNvPr id="839" name="直線コネクタ 838">
          <a:extLst>
            <a:ext uri="{FF2B5EF4-FFF2-40B4-BE49-F238E27FC236}">
              <a16:creationId xmlns:a16="http://schemas.microsoft.com/office/drawing/2014/main" id="{AD642061-9AE1-4409-A4FF-F4207F69E6B9}"/>
            </a:ext>
          </a:extLst>
        </xdr:cNvPr>
        <xdr:cNvCxnSpPr/>
      </xdr:nvCxnSpPr>
      <xdr:spPr>
        <a:xfrm>
          <a:off x="17376775" y="18600964"/>
          <a:ext cx="7556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35198</xdr:rowOff>
    </xdr:from>
    <xdr:to>
      <xdr:col>102</xdr:col>
      <xdr:colOff>165100</xdr:colOff>
      <xdr:row>108</xdr:row>
      <xdr:rowOff>136798</xdr:rowOff>
    </xdr:to>
    <xdr:sp macro="" textlink="">
      <xdr:nvSpPr>
        <xdr:cNvPr id="840" name="楕円 839">
          <a:extLst>
            <a:ext uri="{FF2B5EF4-FFF2-40B4-BE49-F238E27FC236}">
              <a16:creationId xmlns:a16="http://schemas.microsoft.com/office/drawing/2014/main" id="{9E5FCE2D-42D6-4753-8CA0-15BE17EED707}"/>
            </a:ext>
          </a:extLst>
        </xdr:cNvPr>
        <xdr:cNvSpPr/>
      </xdr:nvSpPr>
      <xdr:spPr>
        <a:xfrm>
          <a:off x="16579850" y="1855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84364</xdr:rowOff>
    </xdr:from>
    <xdr:to>
      <xdr:col>107</xdr:col>
      <xdr:colOff>50800</xdr:colOff>
      <xdr:row>108</xdr:row>
      <xdr:rowOff>85998</xdr:rowOff>
    </xdr:to>
    <xdr:cxnSp macro="">
      <xdr:nvCxnSpPr>
        <xdr:cNvPr id="841" name="直線コネクタ 840">
          <a:extLst>
            <a:ext uri="{FF2B5EF4-FFF2-40B4-BE49-F238E27FC236}">
              <a16:creationId xmlns:a16="http://schemas.microsoft.com/office/drawing/2014/main" id="{E138E62A-F300-4B0F-8031-33D62582683F}"/>
            </a:ext>
          </a:extLst>
        </xdr:cNvPr>
        <xdr:cNvCxnSpPr/>
      </xdr:nvCxnSpPr>
      <xdr:spPr>
        <a:xfrm flipV="1">
          <a:off x="16630650" y="18600964"/>
          <a:ext cx="746125"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35198</xdr:rowOff>
    </xdr:from>
    <xdr:to>
      <xdr:col>98</xdr:col>
      <xdr:colOff>38100</xdr:colOff>
      <xdr:row>108</xdr:row>
      <xdr:rowOff>136798</xdr:rowOff>
    </xdr:to>
    <xdr:sp macro="" textlink="">
      <xdr:nvSpPr>
        <xdr:cNvPr id="842" name="楕円 841">
          <a:extLst>
            <a:ext uri="{FF2B5EF4-FFF2-40B4-BE49-F238E27FC236}">
              <a16:creationId xmlns:a16="http://schemas.microsoft.com/office/drawing/2014/main" id="{0B824EC9-E1B1-4587-807B-1FD49D4F4EF6}"/>
            </a:ext>
          </a:extLst>
        </xdr:cNvPr>
        <xdr:cNvSpPr/>
      </xdr:nvSpPr>
      <xdr:spPr>
        <a:xfrm>
          <a:off x="15833725" y="18551798"/>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85998</xdr:rowOff>
    </xdr:from>
    <xdr:to>
      <xdr:col>102</xdr:col>
      <xdr:colOff>114300</xdr:colOff>
      <xdr:row>108</xdr:row>
      <xdr:rowOff>85998</xdr:rowOff>
    </xdr:to>
    <xdr:cxnSp macro="">
      <xdr:nvCxnSpPr>
        <xdr:cNvPr id="843" name="直線コネクタ 842">
          <a:extLst>
            <a:ext uri="{FF2B5EF4-FFF2-40B4-BE49-F238E27FC236}">
              <a16:creationId xmlns:a16="http://schemas.microsoft.com/office/drawing/2014/main" id="{7B0D7E1E-467B-477E-95A3-125658FBDBA8}"/>
            </a:ext>
          </a:extLst>
        </xdr:cNvPr>
        <xdr:cNvCxnSpPr/>
      </xdr:nvCxnSpPr>
      <xdr:spPr>
        <a:xfrm>
          <a:off x="15865475" y="18602598"/>
          <a:ext cx="7651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114135</xdr:rowOff>
    </xdr:from>
    <xdr:ext cx="469744" cy="259045"/>
    <xdr:sp macro="" textlink="">
      <xdr:nvSpPr>
        <xdr:cNvPr id="844" name="n_1aveValue【公民館】&#10;一人当たり面積">
          <a:extLst>
            <a:ext uri="{FF2B5EF4-FFF2-40B4-BE49-F238E27FC236}">
              <a16:creationId xmlns:a16="http://schemas.microsoft.com/office/drawing/2014/main" id="{8DC1A185-EBB3-4736-B45E-1518ACA22AF5}"/>
            </a:ext>
          </a:extLst>
        </xdr:cNvPr>
        <xdr:cNvSpPr txBox="1"/>
      </xdr:nvSpPr>
      <xdr:spPr>
        <a:xfrm>
          <a:off x="17932477" y="17944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119034</xdr:rowOff>
    </xdr:from>
    <xdr:ext cx="469744" cy="259045"/>
    <xdr:sp macro="" textlink="">
      <xdr:nvSpPr>
        <xdr:cNvPr id="845" name="n_2aveValue【公民館】&#10;一人当たり面積">
          <a:extLst>
            <a:ext uri="{FF2B5EF4-FFF2-40B4-BE49-F238E27FC236}">
              <a16:creationId xmlns:a16="http://schemas.microsoft.com/office/drawing/2014/main" id="{C5BD3BB9-0C80-49D8-929E-5CEE47984830}"/>
            </a:ext>
          </a:extLst>
        </xdr:cNvPr>
        <xdr:cNvSpPr txBox="1"/>
      </xdr:nvSpPr>
      <xdr:spPr>
        <a:xfrm>
          <a:off x="17170477" y="17949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117401</xdr:rowOff>
    </xdr:from>
    <xdr:ext cx="469744" cy="259045"/>
    <xdr:sp macro="" textlink="">
      <xdr:nvSpPr>
        <xdr:cNvPr id="846" name="n_3aveValue【公民館】&#10;一人当たり面積">
          <a:extLst>
            <a:ext uri="{FF2B5EF4-FFF2-40B4-BE49-F238E27FC236}">
              <a16:creationId xmlns:a16="http://schemas.microsoft.com/office/drawing/2014/main" id="{C6DCECF7-D52E-49D9-A9E6-E05EE8B1546A}"/>
            </a:ext>
          </a:extLst>
        </xdr:cNvPr>
        <xdr:cNvSpPr txBox="1"/>
      </xdr:nvSpPr>
      <xdr:spPr>
        <a:xfrm>
          <a:off x="16424352" y="1794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76579</xdr:rowOff>
    </xdr:from>
    <xdr:ext cx="469744" cy="259045"/>
    <xdr:sp macro="" textlink="">
      <xdr:nvSpPr>
        <xdr:cNvPr id="847" name="n_4aveValue【公民館】&#10;一人当たり面積">
          <a:extLst>
            <a:ext uri="{FF2B5EF4-FFF2-40B4-BE49-F238E27FC236}">
              <a16:creationId xmlns:a16="http://schemas.microsoft.com/office/drawing/2014/main" id="{A75A80DF-7B73-4BF9-801F-B8EB7520A22F}"/>
            </a:ext>
          </a:extLst>
        </xdr:cNvPr>
        <xdr:cNvSpPr txBox="1"/>
      </xdr:nvSpPr>
      <xdr:spPr>
        <a:xfrm>
          <a:off x="15678227" y="17907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126291</xdr:rowOff>
    </xdr:from>
    <xdr:ext cx="469744" cy="259045"/>
    <xdr:sp macro="" textlink="">
      <xdr:nvSpPr>
        <xdr:cNvPr id="848" name="n_1mainValue【公民館】&#10;一人当たり面積">
          <a:extLst>
            <a:ext uri="{FF2B5EF4-FFF2-40B4-BE49-F238E27FC236}">
              <a16:creationId xmlns:a16="http://schemas.microsoft.com/office/drawing/2014/main" id="{4DA2FA42-695B-4C24-9AB8-C338940CA5C3}"/>
            </a:ext>
          </a:extLst>
        </xdr:cNvPr>
        <xdr:cNvSpPr txBox="1"/>
      </xdr:nvSpPr>
      <xdr:spPr>
        <a:xfrm>
          <a:off x="17932477" y="18642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126291</xdr:rowOff>
    </xdr:from>
    <xdr:ext cx="469744" cy="259045"/>
    <xdr:sp macro="" textlink="">
      <xdr:nvSpPr>
        <xdr:cNvPr id="849" name="n_2mainValue【公民館】&#10;一人当たり面積">
          <a:extLst>
            <a:ext uri="{FF2B5EF4-FFF2-40B4-BE49-F238E27FC236}">
              <a16:creationId xmlns:a16="http://schemas.microsoft.com/office/drawing/2014/main" id="{287B899D-AD00-4494-86DB-6D1A17594C92}"/>
            </a:ext>
          </a:extLst>
        </xdr:cNvPr>
        <xdr:cNvSpPr txBox="1"/>
      </xdr:nvSpPr>
      <xdr:spPr>
        <a:xfrm>
          <a:off x="17170477" y="18642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127925</xdr:rowOff>
    </xdr:from>
    <xdr:ext cx="469744" cy="259045"/>
    <xdr:sp macro="" textlink="">
      <xdr:nvSpPr>
        <xdr:cNvPr id="850" name="n_3mainValue【公民館】&#10;一人当たり面積">
          <a:extLst>
            <a:ext uri="{FF2B5EF4-FFF2-40B4-BE49-F238E27FC236}">
              <a16:creationId xmlns:a16="http://schemas.microsoft.com/office/drawing/2014/main" id="{18F2A546-FBB7-4BCE-A081-93077F11AB65}"/>
            </a:ext>
          </a:extLst>
        </xdr:cNvPr>
        <xdr:cNvSpPr txBox="1"/>
      </xdr:nvSpPr>
      <xdr:spPr>
        <a:xfrm>
          <a:off x="16424352" y="18644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127925</xdr:rowOff>
    </xdr:from>
    <xdr:ext cx="469744" cy="259045"/>
    <xdr:sp macro="" textlink="">
      <xdr:nvSpPr>
        <xdr:cNvPr id="851" name="n_4mainValue【公民館】&#10;一人当たり面積">
          <a:extLst>
            <a:ext uri="{FF2B5EF4-FFF2-40B4-BE49-F238E27FC236}">
              <a16:creationId xmlns:a16="http://schemas.microsoft.com/office/drawing/2014/main" id="{B7838261-F298-42BB-A8E3-C51E6705AC10}"/>
            </a:ext>
          </a:extLst>
        </xdr:cNvPr>
        <xdr:cNvSpPr txBox="1"/>
      </xdr:nvSpPr>
      <xdr:spPr>
        <a:xfrm>
          <a:off x="15678227" y="18644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2" name="正方形/長方形 851">
          <a:extLst>
            <a:ext uri="{FF2B5EF4-FFF2-40B4-BE49-F238E27FC236}">
              <a16:creationId xmlns:a16="http://schemas.microsoft.com/office/drawing/2014/main" id="{8CC2FB6F-7571-4FDB-9086-D1F31FCB3949}"/>
            </a:ext>
          </a:extLst>
        </xdr:cNvPr>
        <xdr:cNvSpPr/>
      </xdr:nvSpPr>
      <xdr:spPr>
        <a:xfrm>
          <a:off x="647700" y="19431000"/>
          <a:ext cx="189357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3" name="正方形/長方形 852">
          <a:extLst>
            <a:ext uri="{FF2B5EF4-FFF2-40B4-BE49-F238E27FC236}">
              <a16:creationId xmlns:a16="http://schemas.microsoft.com/office/drawing/2014/main" id="{E624935E-9AFC-4D30-BA37-B9784D06CB6C}"/>
            </a:ext>
          </a:extLst>
        </xdr:cNvPr>
        <xdr:cNvSpPr/>
      </xdr:nvSpPr>
      <xdr:spPr>
        <a:xfrm>
          <a:off x="647700" y="19494500"/>
          <a:ext cx="3276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4" name="テキスト ボックス 853">
          <a:extLst>
            <a:ext uri="{FF2B5EF4-FFF2-40B4-BE49-F238E27FC236}">
              <a16:creationId xmlns:a16="http://schemas.microsoft.com/office/drawing/2014/main" id="{207CEA97-7197-40ED-A77C-964E46F6A3DE}"/>
            </a:ext>
          </a:extLst>
        </xdr:cNvPr>
        <xdr:cNvSpPr txBox="1"/>
      </xdr:nvSpPr>
      <xdr:spPr>
        <a:xfrm>
          <a:off x="723900" y="19748500"/>
          <a:ext cx="187706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学校施設・保育所について有形固定資産減価償却率について類似団体と比較すると高くなっている。現段階で対象施設については個別計画を策定しており、長寿命化を図っていく。公民館については有形固定資産減価償却率が高くなって</a:t>
          </a:r>
          <a:r>
            <a:rPr kumimoji="1" lang="ja-JP" altLang="en-US" sz="1100">
              <a:solidFill>
                <a:schemeClr val="dk1"/>
              </a:solidFill>
              <a:effectLst/>
              <a:latin typeface="+mn-lt"/>
              <a:ea typeface="+mn-ea"/>
              <a:cs typeface="+mn-cs"/>
            </a:rPr>
            <a:t>おり令和５年度に改修を計画している。</a:t>
          </a:r>
          <a:endParaRPr kumimoji="1" lang="en-US" altLang="ja-JP" sz="1100">
            <a:solidFill>
              <a:schemeClr val="dk1"/>
            </a:solidFill>
            <a:effectLst/>
            <a:latin typeface="+mn-lt"/>
            <a:ea typeface="+mn-ea"/>
            <a:cs typeface="+mn-cs"/>
          </a:endParaRPr>
        </a:p>
        <a:p>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1C5B321-07C8-4419-893D-013433F0C639}"/>
            </a:ext>
          </a:extLst>
        </xdr:cNvPr>
        <xdr:cNvSpPr/>
      </xdr:nvSpPr>
      <xdr:spPr>
        <a:xfrm>
          <a:off x="549275" y="127000"/>
          <a:ext cx="107854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0A8617C-87A1-48F1-92FE-B7DC4FF9D03F}"/>
            </a:ext>
          </a:extLst>
        </xdr:cNvPr>
        <xdr:cNvSpPr/>
      </xdr:nvSpPr>
      <xdr:spPr>
        <a:xfrm>
          <a:off x="16192500" y="190500"/>
          <a:ext cx="33909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7592A35-4528-4C88-99ED-0F050FB6AB25}"/>
            </a:ext>
          </a:extLst>
        </xdr:cNvPr>
        <xdr:cNvSpPr/>
      </xdr:nvSpPr>
      <xdr:spPr>
        <a:xfrm>
          <a:off x="16211550" y="215900"/>
          <a:ext cx="33464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11C88D4-489F-4B4C-A0CD-2CCB179840A9}"/>
            </a:ext>
          </a:extLst>
        </xdr:cNvPr>
        <xdr:cNvSpPr/>
      </xdr:nvSpPr>
      <xdr:spPr>
        <a:xfrm>
          <a:off x="16236950" y="241300"/>
          <a:ext cx="32893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三重県玉城町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5791330-E40D-4FF1-A4DA-DA6549317AD1}"/>
            </a:ext>
          </a:extLst>
        </xdr:cNvPr>
        <xdr:cNvSpPr/>
      </xdr:nvSpPr>
      <xdr:spPr>
        <a:xfrm>
          <a:off x="13827125" y="190500"/>
          <a:ext cx="22606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DFE601E-E195-4DAC-9550-7AE7335482BF}"/>
            </a:ext>
          </a:extLst>
        </xdr:cNvPr>
        <xdr:cNvSpPr/>
      </xdr:nvSpPr>
      <xdr:spPr>
        <a:xfrm>
          <a:off x="13852525" y="215900"/>
          <a:ext cx="22161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C3C9900-5A20-43A8-AA49-9BA52F389D81}"/>
            </a:ext>
          </a:extLst>
        </xdr:cNvPr>
        <xdr:cNvSpPr/>
      </xdr:nvSpPr>
      <xdr:spPr>
        <a:xfrm>
          <a:off x="13877925" y="241300"/>
          <a:ext cx="21590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6D726E9-EF0D-42F6-81D6-B4F9E31CB154}"/>
            </a:ext>
          </a:extLst>
        </xdr:cNvPr>
        <xdr:cNvSpPr/>
      </xdr:nvSpPr>
      <xdr:spPr>
        <a:xfrm>
          <a:off x="647700" y="889000"/>
          <a:ext cx="85820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9FE9E7F-0F70-49F8-A82E-4D4250E679F4}"/>
            </a:ext>
          </a:extLst>
        </xdr:cNvPr>
        <xdr:cNvSpPr/>
      </xdr:nvSpPr>
      <xdr:spPr>
        <a:xfrm>
          <a:off x="774700" y="920750"/>
          <a:ext cx="1168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493D6BB-90D5-4333-9F43-E9753C4FADFB}"/>
            </a:ext>
          </a:extLst>
        </xdr:cNvPr>
        <xdr:cNvSpPr/>
      </xdr:nvSpPr>
      <xdr:spPr>
        <a:xfrm>
          <a:off x="1908175" y="920750"/>
          <a:ext cx="113347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15,271
15,142
40.91
7,543,213
7,200,202
271,212
4,638,890
5,500,118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2F21E9E-C080-4B68-A8EC-2A0AAD132A4E}"/>
            </a:ext>
          </a:extLst>
        </xdr:cNvPr>
        <xdr:cNvSpPr/>
      </xdr:nvSpPr>
      <xdr:spPr>
        <a:xfrm>
          <a:off x="3041650" y="920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4D0521C-6B5E-4738-BD43-A92CCBF147F2}"/>
            </a:ext>
          </a:extLst>
        </xdr:cNvPr>
        <xdr:cNvSpPr/>
      </xdr:nvSpPr>
      <xdr:spPr>
        <a:xfrm>
          <a:off x="4337050" y="939800"/>
          <a:ext cx="17176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E98E8A3-09E6-404C-84FD-4B6AC7421699}"/>
            </a:ext>
          </a:extLst>
        </xdr:cNvPr>
        <xdr:cNvSpPr/>
      </xdr:nvSpPr>
      <xdr:spPr>
        <a:xfrm>
          <a:off x="6054725" y="939800"/>
          <a:ext cx="10699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28.5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E53E75D-DF2E-4153-AD0C-D8AC2C4D1890}"/>
            </a:ext>
          </a:extLst>
        </xdr:cNvPr>
        <xdr:cNvSpPr/>
      </xdr:nvSpPr>
      <xdr:spPr>
        <a:xfrm>
          <a:off x="7188200" y="952500"/>
          <a:ext cx="5492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06E7CAE-3802-4405-A983-AD2FABEBEB79}"/>
            </a:ext>
          </a:extLst>
        </xdr:cNvPr>
        <xdr:cNvSpPr/>
      </xdr:nvSpPr>
      <xdr:spPr>
        <a:xfrm>
          <a:off x="4337050" y="1714500"/>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E01E7EF2-9500-43CE-8F39-DCF07BAB26B7}"/>
            </a:ext>
          </a:extLst>
        </xdr:cNvPr>
        <xdr:cNvSpPr/>
      </xdr:nvSpPr>
      <xdr:spPr>
        <a:xfrm>
          <a:off x="6118225" y="1714500"/>
          <a:ext cx="291465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CFAD796-6955-483F-ABEB-C6D3A7192661}"/>
            </a:ext>
          </a:extLst>
        </xdr:cNvPr>
        <xdr:cNvSpPr/>
      </xdr:nvSpPr>
      <xdr:spPr>
        <a:xfrm>
          <a:off x="9417050" y="889000"/>
          <a:ext cx="12954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23D586D-8017-45D2-96B4-B3DC70058C83}"/>
            </a:ext>
          </a:extLst>
        </xdr:cNvPr>
        <xdr:cNvSpPr/>
      </xdr:nvSpPr>
      <xdr:spPr>
        <a:xfrm>
          <a:off x="9648825" y="9525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0E1EAE1-47F3-4640-B098-0A0BDA5A8127}"/>
            </a:ext>
          </a:extLst>
        </xdr:cNvPr>
        <xdr:cNvSpPr/>
      </xdr:nvSpPr>
      <xdr:spPr>
        <a:xfrm>
          <a:off x="9648825" y="12192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F2DC469-9614-40A8-A006-3C8654FEC072}"/>
            </a:ext>
          </a:extLst>
        </xdr:cNvPr>
        <xdr:cNvSpPr/>
      </xdr:nvSpPr>
      <xdr:spPr>
        <a:xfrm>
          <a:off x="9648825" y="1549400"/>
          <a:ext cx="12319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9463BDB-B9A8-4868-AB7E-FDAFD7356B0F}"/>
            </a:ext>
          </a:extLst>
        </xdr:cNvPr>
        <xdr:cNvCxnSpPr/>
      </xdr:nvCxnSpPr>
      <xdr:spPr>
        <a:xfrm flipH="1">
          <a:off x="9499600" y="1041400"/>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1C3EAC1-F084-4DF3-BC44-881F67240AFD}"/>
            </a:ext>
          </a:extLst>
        </xdr:cNvPr>
        <xdr:cNvSpPr/>
      </xdr:nvSpPr>
      <xdr:spPr>
        <a:xfrm>
          <a:off x="9553575" y="9906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EDCB6E1-7CBC-442D-BB67-9ADDABED4F7F}"/>
            </a:ext>
          </a:extLst>
        </xdr:cNvPr>
        <xdr:cNvSpPr/>
      </xdr:nvSpPr>
      <xdr:spPr>
        <a:xfrm>
          <a:off x="9553575" y="12573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E4A07C3-B810-47F1-9C87-0E86FF9555DB}"/>
            </a:ext>
          </a:extLst>
        </xdr:cNvPr>
        <xdr:cNvCxnSpPr/>
      </xdr:nvCxnSpPr>
      <xdr:spPr>
        <a:xfrm>
          <a:off x="956945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5AB26E7-CB6B-454E-9EF6-37C13AB0BABC}"/>
            </a:ext>
          </a:extLst>
        </xdr:cNvPr>
        <xdr:cNvCxnSpPr/>
      </xdr:nvCxnSpPr>
      <xdr:spPr>
        <a:xfrm>
          <a:off x="9518650" y="1524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51051AA-ED22-472E-90A6-39E29E13E74D}"/>
            </a:ext>
          </a:extLst>
        </xdr:cNvPr>
        <xdr:cNvCxnSpPr/>
      </xdr:nvCxnSpPr>
      <xdr:spPr>
        <a:xfrm flipV="1">
          <a:off x="956945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7B32DE3-4BD5-402D-86B1-77B5C4B3F2EB}"/>
            </a:ext>
          </a:extLst>
        </xdr:cNvPr>
        <xdr:cNvCxnSpPr/>
      </xdr:nvCxnSpPr>
      <xdr:spPr>
        <a:xfrm>
          <a:off x="9518650" y="1905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3D158C8-77E8-4942-93F1-1B4B70369284}"/>
            </a:ext>
          </a:extLst>
        </xdr:cNvPr>
        <xdr:cNvSpPr txBox="1"/>
      </xdr:nvSpPr>
      <xdr:spPr>
        <a:xfrm>
          <a:off x="612775"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0139301-2619-4B58-9567-E7276482EFDF}"/>
            </a:ext>
          </a:extLst>
        </xdr:cNvPr>
        <xdr:cNvSpPr txBox="1"/>
      </xdr:nvSpPr>
      <xdr:spPr>
        <a:xfrm>
          <a:off x="612775"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4950D9A-6588-4617-9F9F-517D3DCDC3F7}"/>
            </a:ext>
          </a:extLst>
        </xdr:cNvPr>
        <xdr:cNvSpPr txBox="1"/>
      </xdr:nvSpPr>
      <xdr:spPr>
        <a:xfrm>
          <a:off x="612775"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DF4033E-D4B4-4FF8-AC21-7A4EEB7F2A44}"/>
            </a:ext>
          </a:extLst>
        </xdr:cNvPr>
        <xdr:cNvSpPr txBox="1"/>
      </xdr:nvSpPr>
      <xdr:spPr>
        <a:xfrm>
          <a:off x="612775"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225CCF8-5253-4706-BA1C-A54FFBA644C6}"/>
            </a:ext>
          </a:extLst>
        </xdr:cNvPr>
        <xdr:cNvSpPr/>
      </xdr:nvSpPr>
      <xdr:spPr>
        <a:xfrm>
          <a:off x="6477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72DE786-71EA-474E-8DCE-DE1205557D6C}"/>
            </a:ext>
          </a:extLst>
        </xdr:cNvPr>
        <xdr:cNvSpPr/>
      </xdr:nvSpPr>
      <xdr:spPr>
        <a:xfrm>
          <a:off x="7747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6B4586F-F269-4480-9F01-1C4EB1CE15AA}"/>
            </a:ext>
          </a:extLst>
        </xdr:cNvPr>
        <xdr:cNvSpPr/>
      </xdr:nvSpPr>
      <xdr:spPr>
        <a:xfrm>
          <a:off x="7747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B43510C-4B3B-4730-93FD-5369BC456337}"/>
            </a:ext>
          </a:extLst>
        </xdr:cNvPr>
        <xdr:cNvSpPr/>
      </xdr:nvSpPr>
      <xdr:spPr>
        <a:xfrm>
          <a:off x="16192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64AE380-7561-47F9-AE14-DA1FA230B484}"/>
            </a:ext>
          </a:extLst>
        </xdr:cNvPr>
        <xdr:cNvSpPr/>
      </xdr:nvSpPr>
      <xdr:spPr>
        <a:xfrm>
          <a:off x="16192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A5A635C-5D12-449C-B6EF-8A0D12CE37B4}"/>
            </a:ext>
          </a:extLst>
        </xdr:cNvPr>
        <xdr:cNvSpPr/>
      </xdr:nvSpPr>
      <xdr:spPr>
        <a:xfrm>
          <a:off x="2590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E073D43-8F9F-48F1-A2B6-B75A278FE539}"/>
            </a:ext>
          </a:extLst>
        </xdr:cNvPr>
        <xdr:cNvSpPr/>
      </xdr:nvSpPr>
      <xdr:spPr>
        <a:xfrm>
          <a:off x="2590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03F54A7-1667-44FB-80ED-4F300918C05A}"/>
            </a:ext>
          </a:extLst>
        </xdr:cNvPr>
        <xdr:cNvSpPr/>
      </xdr:nvSpPr>
      <xdr:spPr>
        <a:xfrm>
          <a:off x="647700" y="5334000"/>
          <a:ext cx="40386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5D8ABACE-98A7-423D-B300-57BE6431FACB}"/>
            </a:ext>
          </a:extLst>
        </xdr:cNvPr>
        <xdr:cNvSpPr/>
      </xdr:nvSpPr>
      <xdr:spPr>
        <a:xfrm>
          <a:off x="5632450"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F8BEF1B1-28D1-466E-B924-49DE75C39E6F}"/>
            </a:ext>
          </a:extLst>
        </xdr:cNvPr>
        <xdr:cNvSpPr/>
      </xdr:nvSpPr>
      <xdr:spPr>
        <a:xfrm>
          <a:off x="57308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B1B843B7-7EF6-46C9-8C79-F2B958D188A1}"/>
            </a:ext>
          </a:extLst>
        </xdr:cNvPr>
        <xdr:cNvSpPr/>
      </xdr:nvSpPr>
      <xdr:spPr>
        <a:xfrm>
          <a:off x="57308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94810EFE-2F57-4A7C-A7E3-DDADEC17DD52}"/>
            </a:ext>
          </a:extLst>
        </xdr:cNvPr>
        <xdr:cNvSpPr/>
      </xdr:nvSpPr>
      <xdr:spPr>
        <a:xfrm>
          <a:off x="66040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36D1BBEC-D668-4FE4-8ADD-1013A5136B4F}"/>
            </a:ext>
          </a:extLst>
        </xdr:cNvPr>
        <xdr:cNvSpPr/>
      </xdr:nvSpPr>
      <xdr:spPr>
        <a:xfrm>
          <a:off x="66040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AF38548D-FC89-40F6-B725-DFE281902D9D}"/>
            </a:ext>
          </a:extLst>
        </xdr:cNvPr>
        <xdr:cNvSpPr/>
      </xdr:nvSpPr>
      <xdr:spPr>
        <a:xfrm>
          <a:off x="75755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3B2C57D6-7983-497D-B55A-B45069C5A011}"/>
            </a:ext>
          </a:extLst>
        </xdr:cNvPr>
        <xdr:cNvSpPr/>
      </xdr:nvSpPr>
      <xdr:spPr>
        <a:xfrm>
          <a:off x="75755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5BD91BFA-8952-4555-B28F-C640D4924694}"/>
            </a:ext>
          </a:extLst>
        </xdr:cNvPr>
        <xdr:cNvSpPr/>
      </xdr:nvSpPr>
      <xdr:spPr>
        <a:xfrm>
          <a:off x="5632450" y="5334000"/>
          <a:ext cx="40100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09E607E3-8D2C-4E94-93DA-E3626CED462C}"/>
            </a:ext>
          </a:extLst>
        </xdr:cNvPr>
        <xdr:cNvSpPr/>
      </xdr:nvSpPr>
      <xdr:spPr>
        <a:xfrm>
          <a:off x="6477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7A611F40-0198-4A9F-A311-86B628B4E8E2}"/>
            </a:ext>
          </a:extLst>
        </xdr:cNvPr>
        <xdr:cNvSpPr/>
      </xdr:nvSpPr>
      <xdr:spPr>
        <a:xfrm>
          <a:off x="7747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5A1B6E20-7C84-415A-A23F-9A83C87A2D9A}"/>
            </a:ext>
          </a:extLst>
        </xdr:cNvPr>
        <xdr:cNvSpPr/>
      </xdr:nvSpPr>
      <xdr:spPr>
        <a:xfrm>
          <a:off x="7747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251B177E-0EEB-40A0-89D7-C0709851A339}"/>
            </a:ext>
          </a:extLst>
        </xdr:cNvPr>
        <xdr:cNvSpPr/>
      </xdr:nvSpPr>
      <xdr:spPr>
        <a:xfrm>
          <a:off x="16192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804E1F24-2C2B-47B3-B63D-F6F72716AD96}"/>
            </a:ext>
          </a:extLst>
        </xdr:cNvPr>
        <xdr:cNvSpPr/>
      </xdr:nvSpPr>
      <xdr:spPr>
        <a:xfrm>
          <a:off x="16192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1607ADF7-9E00-4ED3-94F0-9500737E630F}"/>
            </a:ext>
          </a:extLst>
        </xdr:cNvPr>
        <xdr:cNvSpPr/>
      </xdr:nvSpPr>
      <xdr:spPr>
        <a:xfrm>
          <a:off x="2590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BF1F89F2-4B7A-4BDB-928D-6B7FC11A2609}"/>
            </a:ext>
          </a:extLst>
        </xdr:cNvPr>
        <xdr:cNvSpPr/>
      </xdr:nvSpPr>
      <xdr:spPr>
        <a:xfrm>
          <a:off x="2590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4F53A745-2A2F-4603-BF93-80427B3A5AC6}"/>
            </a:ext>
          </a:extLst>
        </xdr:cNvPr>
        <xdr:cNvSpPr/>
      </xdr:nvSpPr>
      <xdr:spPr>
        <a:xfrm>
          <a:off x="6477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651C067F-AECC-45A0-BBD5-C18DBF63DBF3}"/>
            </a:ext>
          </a:extLst>
        </xdr:cNvPr>
        <xdr:cNvSpPr txBox="1"/>
      </xdr:nvSpPr>
      <xdr:spPr>
        <a:xfrm>
          <a:off x="63817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3CB7F510-385F-4293-8236-10E6FC2ED5D7}"/>
            </a:ext>
          </a:extLst>
        </xdr:cNvPr>
        <xdr:cNvCxnSpPr/>
      </xdr:nvCxnSpPr>
      <xdr:spPr>
        <a:xfrm>
          <a:off x="6477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2922F9FA-7200-4324-AA03-C075154E5FB4}"/>
            </a:ext>
          </a:extLst>
        </xdr:cNvPr>
        <xdr:cNvSpPr txBox="1"/>
      </xdr:nvSpPr>
      <xdr:spPr>
        <a:xfrm>
          <a:off x="266246"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44730B34-1D74-4631-9BA9-120EE74E2BD6}"/>
            </a:ext>
          </a:extLst>
        </xdr:cNvPr>
        <xdr:cNvCxnSpPr/>
      </xdr:nvCxnSpPr>
      <xdr:spPr>
        <a:xfrm>
          <a:off x="647700" y="1104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97C5C1F0-36F8-4171-996D-3A46572BDDC9}"/>
            </a:ext>
          </a:extLst>
        </xdr:cNvPr>
        <xdr:cNvSpPr txBox="1"/>
      </xdr:nvSpPr>
      <xdr:spPr>
        <a:xfrm>
          <a:off x="266246"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06A5E198-DCF4-4D0E-84C3-5C3C3E2319E0}"/>
            </a:ext>
          </a:extLst>
        </xdr:cNvPr>
        <xdr:cNvCxnSpPr/>
      </xdr:nvCxnSpPr>
      <xdr:spPr>
        <a:xfrm>
          <a:off x="647700" y="1066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F579FEFF-35EA-4C5C-B007-C4AD2229F870}"/>
            </a:ext>
          </a:extLst>
        </xdr:cNvPr>
        <xdr:cNvSpPr txBox="1"/>
      </xdr:nvSpPr>
      <xdr:spPr>
        <a:xfrm>
          <a:off x="3208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1693108E-806B-4B98-8656-9E2B99646B1A}"/>
            </a:ext>
          </a:extLst>
        </xdr:cNvPr>
        <xdr:cNvCxnSpPr/>
      </xdr:nvCxnSpPr>
      <xdr:spPr>
        <a:xfrm>
          <a:off x="647700" y="1028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D711BF8D-9907-4386-A9A1-7AD58A0B25E6}"/>
            </a:ext>
          </a:extLst>
        </xdr:cNvPr>
        <xdr:cNvSpPr txBox="1"/>
      </xdr:nvSpPr>
      <xdr:spPr>
        <a:xfrm>
          <a:off x="3208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173AA640-A83C-4502-842F-17E01B2DAFC6}"/>
            </a:ext>
          </a:extLst>
        </xdr:cNvPr>
        <xdr:cNvCxnSpPr/>
      </xdr:nvCxnSpPr>
      <xdr:spPr>
        <a:xfrm>
          <a:off x="647700" y="990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B3819BBC-9D57-44C4-9326-D6656723965A}"/>
            </a:ext>
          </a:extLst>
        </xdr:cNvPr>
        <xdr:cNvSpPr txBox="1"/>
      </xdr:nvSpPr>
      <xdr:spPr>
        <a:xfrm>
          <a:off x="3208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34F83BB8-E31F-4D18-98DA-603252EFC039}"/>
            </a:ext>
          </a:extLst>
        </xdr:cNvPr>
        <xdr:cNvCxnSpPr/>
      </xdr:nvCxnSpPr>
      <xdr:spPr>
        <a:xfrm>
          <a:off x="647700" y="952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261E4240-3439-417C-8206-AD5DA34A158A}"/>
            </a:ext>
          </a:extLst>
        </xdr:cNvPr>
        <xdr:cNvSpPr txBox="1"/>
      </xdr:nvSpPr>
      <xdr:spPr>
        <a:xfrm>
          <a:off x="3208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28CCC97E-CF72-49F8-B5F6-94DA80F6F7D9}"/>
            </a:ext>
          </a:extLst>
        </xdr:cNvPr>
        <xdr:cNvCxnSpPr/>
      </xdr:nvCxnSpPr>
      <xdr:spPr>
        <a:xfrm>
          <a:off x="6477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75070F79-03F6-4347-99D4-EC8CA40C354B}"/>
            </a:ext>
          </a:extLst>
        </xdr:cNvPr>
        <xdr:cNvSpPr txBox="1"/>
      </xdr:nvSpPr>
      <xdr:spPr>
        <a:xfrm>
          <a:off x="36591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C6526782-B06D-465A-BD44-3003459ABC8F}"/>
            </a:ext>
          </a:extLst>
        </xdr:cNvPr>
        <xdr:cNvSpPr/>
      </xdr:nvSpPr>
      <xdr:spPr>
        <a:xfrm>
          <a:off x="6477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54</xdr:row>
      <xdr:rowOff>167640</xdr:rowOff>
    </xdr:from>
    <xdr:to>
      <xdr:col>24</xdr:col>
      <xdr:colOff>62865</xdr:colOff>
      <xdr:row>64</xdr:row>
      <xdr:rowOff>7620</xdr:rowOff>
    </xdr:to>
    <xdr:cxnSp macro="">
      <xdr:nvCxnSpPr>
        <xdr:cNvPr id="73" name="直線コネクタ 72">
          <a:extLst>
            <a:ext uri="{FF2B5EF4-FFF2-40B4-BE49-F238E27FC236}">
              <a16:creationId xmlns:a16="http://schemas.microsoft.com/office/drawing/2014/main" id="{787730B7-E2FC-4AB8-8688-0504FE7DA7B0}"/>
            </a:ext>
          </a:extLst>
        </xdr:cNvPr>
        <xdr:cNvCxnSpPr/>
      </xdr:nvCxnSpPr>
      <xdr:spPr>
        <a:xfrm flipV="1">
          <a:off x="3949065" y="9425940"/>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11447</xdr:rowOff>
    </xdr:from>
    <xdr:ext cx="405111" cy="259045"/>
    <xdr:sp macro="" textlink="">
      <xdr:nvSpPr>
        <xdr:cNvPr id="74" name="【体育館・プール】&#10;有形固定資産減価償却率最小値テキスト">
          <a:extLst>
            <a:ext uri="{FF2B5EF4-FFF2-40B4-BE49-F238E27FC236}">
              <a16:creationId xmlns:a16="http://schemas.microsoft.com/office/drawing/2014/main" id="{016B713C-A926-46C2-9521-93EE51F5B8E9}"/>
            </a:ext>
          </a:extLst>
        </xdr:cNvPr>
        <xdr:cNvSpPr txBox="1"/>
      </xdr:nvSpPr>
      <xdr:spPr>
        <a:xfrm>
          <a:off x="3987800" y="1098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xdr:rowOff>
    </xdr:from>
    <xdr:to>
      <xdr:col>24</xdr:col>
      <xdr:colOff>152400</xdr:colOff>
      <xdr:row>64</xdr:row>
      <xdr:rowOff>7620</xdr:rowOff>
    </xdr:to>
    <xdr:cxnSp macro="">
      <xdr:nvCxnSpPr>
        <xdr:cNvPr id="75" name="直線コネクタ 74">
          <a:extLst>
            <a:ext uri="{FF2B5EF4-FFF2-40B4-BE49-F238E27FC236}">
              <a16:creationId xmlns:a16="http://schemas.microsoft.com/office/drawing/2014/main" id="{EC11E7E5-469B-4A0C-8517-2D5CC7C772B2}"/>
            </a:ext>
          </a:extLst>
        </xdr:cNvPr>
        <xdr:cNvCxnSpPr/>
      </xdr:nvCxnSpPr>
      <xdr:spPr>
        <a:xfrm>
          <a:off x="3889375" y="1098042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114317</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11B23500-D777-41FD-93B1-8C98A0A910F0}"/>
            </a:ext>
          </a:extLst>
        </xdr:cNvPr>
        <xdr:cNvSpPr txBox="1"/>
      </xdr:nvSpPr>
      <xdr:spPr>
        <a:xfrm>
          <a:off x="3987800" y="9201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54</xdr:row>
      <xdr:rowOff>167640</xdr:rowOff>
    </xdr:from>
    <xdr:to>
      <xdr:col>24</xdr:col>
      <xdr:colOff>152400</xdr:colOff>
      <xdr:row>54</xdr:row>
      <xdr:rowOff>167640</xdr:rowOff>
    </xdr:to>
    <xdr:cxnSp macro="">
      <xdr:nvCxnSpPr>
        <xdr:cNvPr id="77" name="直線コネクタ 76">
          <a:extLst>
            <a:ext uri="{FF2B5EF4-FFF2-40B4-BE49-F238E27FC236}">
              <a16:creationId xmlns:a16="http://schemas.microsoft.com/office/drawing/2014/main" id="{3DCCB560-9986-4406-BCF3-434759B92AD0}"/>
            </a:ext>
          </a:extLst>
        </xdr:cNvPr>
        <xdr:cNvCxnSpPr/>
      </xdr:nvCxnSpPr>
      <xdr:spPr>
        <a:xfrm>
          <a:off x="3889375" y="942594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61612</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C7CF23EA-92CC-4609-A740-05F1DB584AAB}"/>
            </a:ext>
          </a:extLst>
        </xdr:cNvPr>
        <xdr:cNvSpPr txBox="1"/>
      </xdr:nvSpPr>
      <xdr:spPr>
        <a:xfrm>
          <a:off x="3987800" y="101771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38735</xdr:rowOff>
    </xdr:from>
    <xdr:to>
      <xdr:col>24</xdr:col>
      <xdr:colOff>114300</xdr:colOff>
      <xdr:row>60</xdr:row>
      <xdr:rowOff>140335</xdr:rowOff>
    </xdr:to>
    <xdr:sp macro="" textlink="">
      <xdr:nvSpPr>
        <xdr:cNvPr id="79" name="フローチャート: 判断 78">
          <a:extLst>
            <a:ext uri="{FF2B5EF4-FFF2-40B4-BE49-F238E27FC236}">
              <a16:creationId xmlns:a16="http://schemas.microsoft.com/office/drawing/2014/main" id="{CF6F8B86-5DCD-4EA2-9244-BD827747F395}"/>
            </a:ext>
          </a:extLst>
        </xdr:cNvPr>
        <xdr:cNvSpPr/>
      </xdr:nvSpPr>
      <xdr:spPr>
        <a:xfrm>
          <a:off x="3898900" y="1032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80645</xdr:rowOff>
    </xdr:from>
    <xdr:to>
      <xdr:col>20</xdr:col>
      <xdr:colOff>38100</xdr:colOff>
      <xdr:row>61</xdr:row>
      <xdr:rowOff>10795</xdr:rowOff>
    </xdr:to>
    <xdr:sp macro="" textlink="">
      <xdr:nvSpPr>
        <xdr:cNvPr id="80" name="フローチャート: 判断 79">
          <a:extLst>
            <a:ext uri="{FF2B5EF4-FFF2-40B4-BE49-F238E27FC236}">
              <a16:creationId xmlns:a16="http://schemas.microsoft.com/office/drawing/2014/main" id="{E7C1247F-088C-4820-8E3F-751E1EC2E259}"/>
            </a:ext>
          </a:extLst>
        </xdr:cNvPr>
        <xdr:cNvSpPr/>
      </xdr:nvSpPr>
      <xdr:spPr>
        <a:xfrm>
          <a:off x="3203575" y="1036764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137795</xdr:rowOff>
    </xdr:from>
    <xdr:to>
      <xdr:col>15</xdr:col>
      <xdr:colOff>101600</xdr:colOff>
      <xdr:row>61</xdr:row>
      <xdr:rowOff>67945</xdr:rowOff>
    </xdr:to>
    <xdr:sp macro="" textlink="">
      <xdr:nvSpPr>
        <xdr:cNvPr id="81" name="フローチャート: 判断 80">
          <a:extLst>
            <a:ext uri="{FF2B5EF4-FFF2-40B4-BE49-F238E27FC236}">
              <a16:creationId xmlns:a16="http://schemas.microsoft.com/office/drawing/2014/main" id="{4DBF51DC-B231-464F-8D81-E1DF85152E33}"/>
            </a:ext>
          </a:extLst>
        </xdr:cNvPr>
        <xdr:cNvSpPr/>
      </xdr:nvSpPr>
      <xdr:spPr>
        <a:xfrm>
          <a:off x="2428875" y="1042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111125</xdr:rowOff>
    </xdr:from>
    <xdr:to>
      <xdr:col>10</xdr:col>
      <xdr:colOff>165100</xdr:colOff>
      <xdr:row>61</xdr:row>
      <xdr:rowOff>41275</xdr:rowOff>
    </xdr:to>
    <xdr:sp macro="" textlink="">
      <xdr:nvSpPr>
        <xdr:cNvPr id="82" name="フローチャート: 判断 81">
          <a:extLst>
            <a:ext uri="{FF2B5EF4-FFF2-40B4-BE49-F238E27FC236}">
              <a16:creationId xmlns:a16="http://schemas.microsoft.com/office/drawing/2014/main" id="{E186510C-1061-4744-A7A4-1D8DF48E6C57}"/>
            </a:ext>
          </a:extLst>
        </xdr:cNvPr>
        <xdr:cNvSpPr/>
      </xdr:nvSpPr>
      <xdr:spPr>
        <a:xfrm>
          <a:off x="1682750" y="1039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78740</xdr:rowOff>
    </xdr:from>
    <xdr:to>
      <xdr:col>6</xdr:col>
      <xdr:colOff>38100</xdr:colOff>
      <xdr:row>61</xdr:row>
      <xdr:rowOff>8890</xdr:rowOff>
    </xdr:to>
    <xdr:sp macro="" textlink="">
      <xdr:nvSpPr>
        <xdr:cNvPr id="83" name="フローチャート: 判断 82">
          <a:extLst>
            <a:ext uri="{FF2B5EF4-FFF2-40B4-BE49-F238E27FC236}">
              <a16:creationId xmlns:a16="http://schemas.microsoft.com/office/drawing/2014/main" id="{CCA46A89-8E74-4E8C-8BFB-BF170CCFB7F2}"/>
            </a:ext>
          </a:extLst>
        </xdr:cNvPr>
        <xdr:cNvSpPr/>
      </xdr:nvSpPr>
      <xdr:spPr>
        <a:xfrm>
          <a:off x="936625" y="1036574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A229A2F0-C06A-4A04-97E2-8684AD10675E}"/>
            </a:ext>
          </a:extLst>
        </xdr:cNvPr>
        <xdr:cNvSpPr txBox="1"/>
      </xdr:nvSpPr>
      <xdr:spPr>
        <a:xfrm>
          <a:off x="37877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A400274A-B44F-4521-B89E-CC053D7DFBD4}"/>
            </a:ext>
          </a:extLst>
        </xdr:cNvPr>
        <xdr:cNvSpPr txBox="1"/>
      </xdr:nvSpPr>
      <xdr:spPr>
        <a:xfrm>
          <a:off x="30734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6477AC6E-1D71-48E2-8ECD-431363B4D17B}"/>
            </a:ext>
          </a:extLst>
        </xdr:cNvPr>
        <xdr:cNvSpPr txBox="1"/>
      </xdr:nvSpPr>
      <xdr:spPr>
        <a:xfrm>
          <a:off x="2317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8D4C3717-7BDD-47F2-BF84-C2AE17FBA403}"/>
            </a:ext>
          </a:extLst>
        </xdr:cNvPr>
        <xdr:cNvSpPr txBox="1"/>
      </xdr:nvSpPr>
      <xdr:spPr>
        <a:xfrm>
          <a:off x="1571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CD356660-DE21-46D1-9691-815DD484FB5B}"/>
            </a:ext>
          </a:extLst>
        </xdr:cNvPr>
        <xdr:cNvSpPr txBox="1"/>
      </xdr:nvSpPr>
      <xdr:spPr>
        <a:xfrm>
          <a:off x="806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10160</xdr:rowOff>
    </xdr:from>
    <xdr:to>
      <xdr:col>24</xdr:col>
      <xdr:colOff>114300</xdr:colOff>
      <xdr:row>62</xdr:row>
      <xdr:rowOff>111760</xdr:rowOff>
    </xdr:to>
    <xdr:sp macro="" textlink="">
      <xdr:nvSpPr>
        <xdr:cNvPr id="89" name="楕円 88">
          <a:extLst>
            <a:ext uri="{FF2B5EF4-FFF2-40B4-BE49-F238E27FC236}">
              <a16:creationId xmlns:a16="http://schemas.microsoft.com/office/drawing/2014/main" id="{1B52EC74-A3BA-4DE7-B3D6-C3D99C6750FE}"/>
            </a:ext>
          </a:extLst>
        </xdr:cNvPr>
        <xdr:cNvSpPr/>
      </xdr:nvSpPr>
      <xdr:spPr>
        <a:xfrm>
          <a:off x="3898900" y="1064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160037</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DABA6AD3-47BC-42B0-9575-B4DE984047F9}"/>
            </a:ext>
          </a:extLst>
        </xdr:cNvPr>
        <xdr:cNvSpPr txBox="1"/>
      </xdr:nvSpPr>
      <xdr:spPr>
        <a:xfrm>
          <a:off x="3987800" y="10618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151130</xdr:rowOff>
    </xdr:from>
    <xdr:to>
      <xdr:col>20</xdr:col>
      <xdr:colOff>38100</xdr:colOff>
      <xdr:row>62</xdr:row>
      <xdr:rowOff>81280</xdr:rowOff>
    </xdr:to>
    <xdr:sp macro="" textlink="">
      <xdr:nvSpPr>
        <xdr:cNvPr id="91" name="楕円 90">
          <a:extLst>
            <a:ext uri="{FF2B5EF4-FFF2-40B4-BE49-F238E27FC236}">
              <a16:creationId xmlns:a16="http://schemas.microsoft.com/office/drawing/2014/main" id="{B4AF7833-D929-41C8-AF87-4D37B5536D14}"/>
            </a:ext>
          </a:extLst>
        </xdr:cNvPr>
        <xdr:cNvSpPr/>
      </xdr:nvSpPr>
      <xdr:spPr>
        <a:xfrm>
          <a:off x="3203575" y="1060958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30480</xdr:rowOff>
    </xdr:from>
    <xdr:to>
      <xdr:col>24</xdr:col>
      <xdr:colOff>63500</xdr:colOff>
      <xdr:row>62</xdr:row>
      <xdr:rowOff>60960</xdr:rowOff>
    </xdr:to>
    <xdr:cxnSp macro="">
      <xdr:nvCxnSpPr>
        <xdr:cNvPr id="92" name="直線コネクタ 91">
          <a:extLst>
            <a:ext uri="{FF2B5EF4-FFF2-40B4-BE49-F238E27FC236}">
              <a16:creationId xmlns:a16="http://schemas.microsoft.com/office/drawing/2014/main" id="{F485F983-F140-420E-9D91-38A8B9858859}"/>
            </a:ext>
          </a:extLst>
        </xdr:cNvPr>
        <xdr:cNvCxnSpPr/>
      </xdr:nvCxnSpPr>
      <xdr:spPr>
        <a:xfrm>
          <a:off x="3235325" y="10660380"/>
          <a:ext cx="714375"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27305</xdr:rowOff>
    </xdr:from>
    <xdr:to>
      <xdr:col>15</xdr:col>
      <xdr:colOff>101600</xdr:colOff>
      <xdr:row>62</xdr:row>
      <xdr:rowOff>128905</xdr:rowOff>
    </xdr:to>
    <xdr:sp macro="" textlink="">
      <xdr:nvSpPr>
        <xdr:cNvPr id="93" name="楕円 92">
          <a:extLst>
            <a:ext uri="{FF2B5EF4-FFF2-40B4-BE49-F238E27FC236}">
              <a16:creationId xmlns:a16="http://schemas.microsoft.com/office/drawing/2014/main" id="{A7429DC5-F0A4-493C-A175-C0B9EA99D49D}"/>
            </a:ext>
          </a:extLst>
        </xdr:cNvPr>
        <xdr:cNvSpPr/>
      </xdr:nvSpPr>
      <xdr:spPr>
        <a:xfrm>
          <a:off x="2428875" y="1065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30480</xdr:rowOff>
    </xdr:from>
    <xdr:to>
      <xdr:col>19</xdr:col>
      <xdr:colOff>177800</xdr:colOff>
      <xdr:row>62</xdr:row>
      <xdr:rowOff>78105</xdr:rowOff>
    </xdr:to>
    <xdr:cxnSp macro="">
      <xdr:nvCxnSpPr>
        <xdr:cNvPr id="94" name="直線コネクタ 93">
          <a:extLst>
            <a:ext uri="{FF2B5EF4-FFF2-40B4-BE49-F238E27FC236}">
              <a16:creationId xmlns:a16="http://schemas.microsoft.com/office/drawing/2014/main" id="{C82F4966-C236-44D2-B143-7144B8D9FD2A}"/>
            </a:ext>
          </a:extLst>
        </xdr:cNvPr>
        <xdr:cNvCxnSpPr/>
      </xdr:nvCxnSpPr>
      <xdr:spPr>
        <a:xfrm flipV="1">
          <a:off x="2479675" y="10660380"/>
          <a:ext cx="75565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143510</xdr:rowOff>
    </xdr:from>
    <xdr:to>
      <xdr:col>10</xdr:col>
      <xdr:colOff>165100</xdr:colOff>
      <xdr:row>62</xdr:row>
      <xdr:rowOff>73660</xdr:rowOff>
    </xdr:to>
    <xdr:sp macro="" textlink="">
      <xdr:nvSpPr>
        <xdr:cNvPr id="95" name="楕円 94">
          <a:extLst>
            <a:ext uri="{FF2B5EF4-FFF2-40B4-BE49-F238E27FC236}">
              <a16:creationId xmlns:a16="http://schemas.microsoft.com/office/drawing/2014/main" id="{C9FB7C97-DCF6-4917-8103-433A394B3447}"/>
            </a:ext>
          </a:extLst>
        </xdr:cNvPr>
        <xdr:cNvSpPr/>
      </xdr:nvSpPr>
      <xdr:spPr>
        <a:xfrm>
          <a:off x="168275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22860</xdr:rowOff>
    </xdr:from>
    <xdr:to>
      <xdr:col>15</xdr:col>
      <xdr:colOff>50800</xdr:colOff>
      <xdr:row>62</xdr:row>
      <xdr:rowOff>78105</xdr:rowOff>
    </xdr:to>
    <xdr:cxnSp macro="">
      <xdr:nvCxnSpPr>
        <xdr:cNvPr id="96" name="直線コネクタ 95">
          <a:extLst>
            <a:ext uri="{FF2B5EF4-FFF2-40B4-BE49-F238E27FC236}">
              <a16:creationId xmlns:a16="http://schemas.microsoft.com/office/drawing/2014/main" id="{80C73B2E-C696-47CC-98FF-3FC0610FB0B0}"/>
            </a:ext>
          </a:extLst>
        </xdr:cNvPr>
        <xdr:cNvCxnSpPr/>
      </xdr:nvCxnSpPr>
      <xdr:spPr>
        <a:xfrm>
          <a:off x="1733550" y="10652760"/>
          <a:ext cx="746125"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114935</xdr:rowOff>
    </xdr:from>
    <xdr:to>
      <xdr:col>6</xdr:col>
      <xdr:colOff>38100</xdr:colOff>
      <xdr:row>62</xdr:row>
      <xdr:rowOff>45085</xdr:rowOff>
    </xdr:to>
    <xdr:sp macro="" textlink="">
      <xdr:nvSpPr>
        <xdr:cNvPr id="97" name="楕円 96">
          <a:extLst>
            <a:ext uri="{FF2B5EF4-FFF2-40B4-BE49-F238E27FC236}">
              <a16:creationId xmlns:a16="http://schemas.microsoft.com/office/drawing/2014/main" id="{801389E9-2168-4B40-9EA6-133E1FAE7C43}"/>
            </a:ext>
          </a:extLst>
        </xdr:cNvPr>
        <xdr:cNvSpPr/>
      </xdr:nvSpPr>
      <xdr:spPr>
        <a:xfrm>
          <a:off x="936625" y="1057338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165735</xdr:rowOff>
    </xdr:from>
    <xdr:to>
      <xdr:col>10</xdr:col>
      <xdr:colOff>114300</xdr:colOff>
      <xdr:row>62</xdr:row>
      <xdr:rowOff>22860</xdr:rowOff>
    </xdr:to>
    <xdr:cxnSp macro="">
      <xdr:nvCxnSpPr>
        <xdr:cNvPr id="98" name="直線コネクタ 97">
          <a:extLst>
            <a:ext uri="{FF2B5EF4-FFF2-40B4-BE49-F238E27FC236}">
              <a16:creationId xmlns:a16="http://schemas.microsoft.com/office/drawing/2014/main" id="{D37A4620-2736-47DF-9593-3315FB7B8599}"/>
            </a:ext>
          </a:extLst>
        </xdr:cNvPr>
        <xdr:cNvCxnSpPr/>
      </xdr:nvCxnSpPr>
      <xdr:spPr>
        <a:xfrm>
          <a:off x="968375" y="10624185"/>
          <a:ext cx="765175"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27322</xdr:rowOff>
    </xdr:from>
    <xdr:ext cx="405111" cy="259045"/>
    <xdr:sp macro="" textlink="">
      <xdr:nvSpPr>
        <xdr:cNvPr id="99" name="n_1aveValue【体育館・プール】&#10;有形固定資産減価償却率">
          <a:extLst>
            <a:ext uri="{FF2B5EF4-FFF2-40B4-BE49-F238E27FC236}">
              <a16:creationId xmlns:a16="http://schemas.microsoft.com/office/drawing/2014/main" id="{FFC65D9E-CF30-49FB-9690-77C5E2217670}"/>
            </a:ext>
          </a:extLst>
        </xdr:cNvPr>
        <xdr:cNvSpPr txBox="1"/>
      </xdr:nvSpPr>
      <xdr:spPr>
        <a:xfrm>
          <a:off x="3067694" y="1014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84472</xdr:rowOff>
    </xdr:from>
    <xdr:ext cx="405111" cy="259045"/>
    <xdr:sp macro="" textlink="">
      <xdr:nvSpPr>
        <xdr:cNvPr id="100" name="n_2aveValue【体育館・プール】&#10;有形固定資産減価償却率">
          <a:extLst>
            <a:ext uri="{FF2B5EF4-FFF2-40B4-BE49-F238E27FC236}">
              <a16:creationId xmlns:a16="http://schemas.microsoft.com/office/drawing/2014/main" id="{E60957C6-9B7B-4107-8EB8-F5FD114E9BEB}"/>
            </a:ext>
          </a:extLst>
        </xdr:cNvPr>
        <xdr:cNvSpPr txBox="1"/>
      </xdr:nvSpPr>
      <xdr:spPr>
        <a:xfrm>
          <a:off x="2305694" y="10200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57802</xdr:rowOff>
    </xdr:from>
    <xdr:ext cx="405111" cy="259045"/>
    <xdr:sp macro="" textlink="">
      <xdr:nvSpPr>
        <xdr:cNvPr id="101" name="n_3aveValue【体育館・プール】&#10;有形固定資産減価償却率">
          <a:extLst>
            <a:ext uri="{FF2B5EF4-FFF2-40B4-BE49-F238E27FC236}">
              <a16:creationId xmlns:a16="http://schemas.microsoft.com/office/drawing/2014/main" id="{56BF353D-F2D4-4C2B-98E4-C77A18C8E6B8}"/>
            </a:ext>
          </a:extLst>
        </xdr:cNvPr>
        <xdr:cNvSpPr txBox="1"/>
      </xdr:nvSpPr>
      <xdr:spPr>
        <a:xfrm>
          <a:off x="1559569" y="10173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25417</xdr:rowOff>
    </xdr:from>
    <xdr:ext cx="405111" cy="259045"/>
    <xdr:sp macro="" textlink="">
      <xdr:nvSpPr>
        <xdr:cNvPr id="102" name="n_4aveValue【体育館・プール】&#10;有形固定資産減価償却率">
          <a:extLst>
            <a:ext uri="{FF2B5EF4-FFF2-40B4-BE49-F238E27FC236}">
              <a16:creationId xmlns:a16="http://schemas.microsoft.com/office/drawing/2014/main" id="{AD7EC3F3-8962-4F36-B109-6DD82121A069}"/>
            </a:ext>
          </a:extLst>
        </xdr:cNvPr>
        <xdr:cNvSpPr txBox="1"/>
      </xdr:nvSpPr>
      <xdr:spPr>
        <a:xfrm>
          <a:off x="813444" y="10140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72407</xdr:rowOff>
    </xdr:from>
    <xdr:ext cx="405111" cy="259045"/>
    <xdr:sp macro="" textlink="">
      <xdr:nvSpPr>
        <xdr:cNvPr id="103" name="n_1mainValue【体育館・プール】&#10;有形固定資産減価償却率">
          <a:extLst>
            <a:ext uri="{FF2B5EF4-FFF2-40B4-BE49-F238E27FC236}">
              <a16:creationId xmlns:a16="http://schemas.microsoft.com/office/drawing/2014/main" id="{8E0508C7-9170-49AD-8691-FDFE2BA03642}"/>
            </a:ext>
          </a:extLst>
        </xdr:cNvPr>
        <xdr:cNvSpPr txBox="1"/>
      </xdr:nvSpPr>
      <xdr:spPr>
        <a:xfrm>
          <a:off x="3067694" y="1070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120032</xdr:rowOff>
    </xdr:from>
    <xdr:ext cx="405111" cy="259045"/>
    <xdr:sp macro="" textlink="">
      <xdr:nvSpPr>
        <xdr:cNvPr id="104" name="n_2mainValue【体育館・プール】&#10;有形固定資産減価償却率">
          <a:extLst>
            <a:ext uri="{FF2B5EF4-FFF2-40B4-BE49-F238E27FC236}">
              <a16:creationId xmlns:a16="http://schemas.microsoft.com/office/drawing/2014/main" id="{758431A1-3E3D-40FB-907E-71FDC23F536A}"/>
            </a:ext>
          </a:extLst>
        </xdr:cNvPr>
        <xdr:cNvSpPr txBox="1"/>
      </xdr:nvSpPr>
      <xdr:spPr>
        <a:xfrm>
          <a:off x="2305694" y="1074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64787</xdr:rowOff>
    </xdr:from>
    <xdr:ext cx="405111" cy="259045"/>
    <xdr:sp macro="" textlink="">
      <xdr:nvSpPr>
        <xdr:cNvPr id="105" name="n_3mainValue【体育館・プール】&#10;有形固定資産減価償却率">
          <a:extLst>
            <a:ext uri="{FF2B5EF4-FFF2-40B4-BE49-F238E27FC236}">
              <a16:creationId xmlns:a16="http://schemas.microsoft.com/office/drawing/2014/main" id="{24E598AE-6742-49B7-9ACC-45DE15EAE7B0}"/>
            </a:ext>
          </a:extLst>
        </xdr:cNvPr>
        <xdr:cNvSpPr txBox="1"/>
      </xdr:nvSpPr>
      <xdr:spPr>
        <a:xfrm>
          <a:off x="1559569" y="1069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36212</xdr:rowOff>
    </xdr:from>
    <xdr:ext cx="405111" cy="259045"/>
    <xdr:sp macro="" textlink="">
      <xdr:nvSpPr>
        <xdr:cNvPr id="106" name="n_4mainValue【体育館・プール】&#10;有形固定資産減価償却率">
          <a:extLst>
            <a:ext uri="{FF2B5EF4-FFF2-40B4-BE49-F238E27FC236}">
              <a16:creationId xmlns:a16="http://schemas.microsoft.com/office/drawing/2014/main" id="{24DC6B98-3AFF-4BC8-A920-3F8F08C3EBBC}"/>
            </a:ext>
          </a:extLst>
        </xdr:cNvPr>
        <xdr:cNvSpPr txBox="1"/>
      </xdr:nvSpPr>
      <xdr:spPr>
        <a:xfrm>
          <a:off x="813444" y="1066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64C6D118-F1F3-4F93-B6F1-780B58594410}"/>
            </a:ext>
          </a:extLst>
        </xdr:cNvPr>
        <xdr:cNvSpPr/>
      </xdr:nvSpPr>
      <xdr:spPr>
        <a:xfrm>
          <a:off x="5632450"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186E2AB6-E5EC-4BD3-8611-0B2AEACD74B6}"/>
            </a:ext>
          </a:extLst>
        </xdr:cNvPr>
        <xdr:cNvSpPr/>
      </xdr:nvSpPr>
      <xdr:spPr>
        <a:xfrm>
          <a:off x="57308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7664644C-7838-4B3F-BBC7-71677239A0FF}"/>
            </a:ext>
          </a:extLst>
        </xdr:cNvPr>
        <xdr:cNvSpPr/>
      </xdr:nvSpPr>
      <xdr:spPr>
        <a:xfrm>
          <a:off x="57308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B786A82D-95ED-4F46-9434-FCDE804997B2}"/>
            </a:ext>
          </a:extLst>
        </xdr:cNvPr>
        <xdr:cNvSpPr/>
      </xdr:nvSpPr>
      <xdr:spPr>
        <a:xfrm>
          <a:off x="66040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B8842C2B-FC3F-4B76-A213-6B5ADC456EF5}"/>
            </a:ext>
          </a:extLst>
        </xdr:cNvPr>
        <xdr:cNvSpPr/>
      </xdr:nvSpPr>
      <xdr:spPr>
        <a:xfrm>
          <a:off x="66040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954BD9EB-F5EA-499D-8C4E-D775DE26D846}"/>
            </a:ext>
          </a:extLst>
        </xdr:cNvPr>
        <xdr:cNvSpPr/>
      </xdr:nvSpPr>
      <xdr:spPr>
        <a:xfrm>
          <a:off x="75755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794C095D-C406-463C-9D32-425EB4202D4B}"/>
            </a:ext>
          </a:extLst>
        </xdr:cNvPr>
        <xdr:cNvSpPr/>
      </xdr:nvSpPr>
      <xdr:spPr>
        <a:xfrm>
          <a:off x="75755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268D1301-ECE5-4BE0-8527-FBBED87E91D2}"/>
            </a:ext>
          </a:extLst>
        </xdr:cNvPr>
        <xdr:cNvSpPr/>
      </xdr:nvSpPr>
      <xdr:spPr>
        <a:xfrm>
          <a:off x="5632450"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D8758A9F-9CC4-4BF6-BFA8-BB5C3ED7AB25}"/>
            </a:ext>
          </a:extLst>
        </xdr:cNvPr>
        <xdr:cNvSpPr txBox="1"/>
      </xdr:nvSpPr>
      <xdr:spPr>
        <a:xfrm>
          <a:off x="55943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90669A19-49A6-4175-9D1B-58D43F32EDE2}"/>
            </a:ext>
          </a:extLst>
        </xdr:cNvPr>
        <xdr:cNvCxnSpPr/>
      </xdr:nvCxnSpPr>
      <xdr:spPr>
        <a:xfrm>
          <a:off x="5632450" y="1143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65</xdr:row>
      <xdr:rowOff>0</xdr:rowOff>
    </xdr:from>
    <xdr:to>
      <xdr:col>59</xdr:col>
      <xdr:colOff>50800</xdr:colOff>
      <xdr:row>65</xdr:row>
      <xdr:rowOff>0</xdr:rowOff>
    </xdr:to>
    <xdr:cxnSp macro="">
      <xdr:nvCxnSpPr>
        <xdr:cNvPr id="117" name="直線コネクタ 116">
          <a:extLst>
            <a:ext uri="{FF2B5EF4-FFF2-40B4-BE49-F238E27FC236}">
              <a16:creationId xmlns:a16="http://schemas.microsoft.com/office/drawing/2014/main" id="{95CD07F3-064B-4DEB-A94B-8AE2D3C936FB}"/>
            </a:ext>
          </a:extLst>
        </xdr:cNvPr>
        <xdr:cNvCxnSpPr/>
      </xdr:nvCxnSpPr>
      <xdr:spPr>
        <a:xfrm>
          <a:off x="5632450" y="1114425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64</xdr:row>
      <xdr:rowOff>29227</xdr:rowOff>
    </xdr:from>
    <xdr:ext cx="467179" cy="259045"/>
    <xdr:sp macro="" textlink="">
      <xdr:nvSpPr>
        <xdr:cNvPr id="118" name="テキスト ボックス 117">
          <a:extLst>
            <a:ext uri="{FF2B5EF4-FFF2-40B4-BE49-F238E27FC236}">
              <a16:creationId xmlns:a16="http://schemas.microsoft.com/office/drawing/2014/main" id="{27403983-A27C-4D68-80F4-65BD8156F738}"/>
            </a:ext>
          </a:extLst>
        </xdr:cNvPr>
        <xdr:cNvSpPr txBox="1"/>
      </xdr:nvSpPr>
      <xdr:spPr>
        <a:xfrm>
          <a:off x="52224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63</xdr:row>
      <xdr:rowOff>57150</xdr:rowOff>
    </xdr:to>
    <xdr:cxnSp macro="">
      <xdr:nvCxnSpPr>
        <xdr:cNvPr id="119" name="直線コネクタ 118">
          <a:extLst>
            <a:ext uri="{FF2B5EF4-FFF2-40B4-BE49-F238E27FC236}">
              <a16:creationId xmlns:a16="http://schemas.microsoft.com/office/drawing/2014/main" id="{552C0E7B-4A98-4EF6-814E-A72FF0998392}"/>
            </a:ext>
          </a:extLst>
        </xdr:cNvPr>
        <xdr:cNvCxnSpPr/>
      </xdr:nvCxnSpPr>
      <xdr:spPr>
        <a:xfrm>
          <a:off x="5632450" y="108585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120" name="テキスト ボックス 119">
          <a:extLst>
            <a:ext uri="{FF2B5EF4-FFF2-40B4-BE49-F238E27FC236}">
              <a16:creationId xmlns:a16="http://schemas.microsoft.com/office/drawing/2014/main" id="{1C6FD99C-5234-4D19-95E7-D61311B1774B}"/>
            </a:ext>
          </a:extLst>
        </xdr:cNvPr>
        <xdr:cNvSpPr txBox="1"/>
      </xdr:nvSpPr>
      <xdr:spPr>
        <a:xfrm>
          <a:off x="52224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114300</xdr:rowOff>
    </xdr:from>
    <xdr:to>
      <xdr:col>59</xdr:col>
      <xdr:colOff>50800</xdr:colOff>
      <xdr:row>61</xdr:row>
      <xdr:rowOff>114300</xdr:rowOff>
    </xdr:to>
    <xdr:cxnSp macro="">
      <xdr:nvCxnSpPr>
        <xdr:cNvPr id="121" name="直線コネクタ 120">
          <a:extLst>
            <a:ext uri="{FF2B5EF4-FFF2-40B4-BE49-F238E27FC236}">
              <a16:creationId xmlns:a16="http://schemas.microsoft.com/office/drawing/2014/main" id="{5171C262-5729-4F9A-BAA3-C0426D387B10}"/>
            </a:ext>
          </a:extLst>
        </xdr:cNvPr>
        <xdr:cNvCxnSpPr/>
      </xdr:nvCxnSpPr>
      <xdr:spPr>
        <a:xfrm>
          <a:off x="5632450" y="1057275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143527</xdr:rowOff>
    </xdr:from>
    <xdr:ext cx="467179" cy="259045"/>
    <xdr:sp macro="" textlink="">
      <xdr:nvSpPr>
        <xdr:cNvPr id="122" name="テキスト ボックス 121">
          <a:extLst>
            <a:ext uri="{FF2B5EF4-FFF2-40B4-BE49-F238E27FC236}">
              <a16:creationId xmlns:a16="http://schemas.microsoft.com/office/drawing/2014/main" id="{7D0C0156-D96B-4F63-999E-33657633A1B4}"/>
            </a:ext>
          </a:extLst>
        </xdr:cNvPr>
        <xdr:cNvSpPr txBox="1"/>
      </xdr:nvSpPr>
      <xdr:spPr>
        <a:xfrm>
          <a:off x="52224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3" name="直線コネクタ 122">
          <a:extLst>
            <a:ext uri="{FF2B5EF4-FFF2-40B4-BE49-F238E27FC236}">
              <a16:creationId xmlns:a16="http://schemas.microsoft.com/office/drawing/2014/main" id="{E00A122E-0AD7-4765-93E0-08E8A41E6D70}"/>
            </a:ext>
          </a:extLst>
        </xdr:cNvPr>
        <xdr:cNvCxnSpPr/>
      </xdr:nvCxnSpPr>
      <xdr:spPr>
        <a:xfrm>
          <a:off x="5632450" y="1028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4" name="テキスト ボックス 123">
          <a:extLst>
            <a:ext uri="{FF2B5EF4-FFF2-40B4-BE49-F238E27FC236}">
              <a16:creationId xmlns:a16="http://schemas.microsoft.com/office/drawing/2014/main" id="{352538CD-9C46-401A-872D-A55436D338FB}"/>
            </a:ext>
          </a:extLst>
        </xdr:cNvPr>
        <xdr:cNvSpPr txBox="1"/>
      </xdr:nvSpPr>
      <xdr:spPr>
        <a:xfrm>
          <a:off x="52224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57150</xdr:rowOff>
    </xdr:from>
    <xdr:to>
      <xdr:col>59</xdr:col>
      <xdr:colOff>50800</xdr:colOff>
      <xdr:row>58</xdr:row>
      <xdr:rowOff>57150</xdr:rowOff>
    </xdr:to>
    <xdr:cxnSp macro="">
      <xdr:nvCxnSpPr>
        <xdr:cNvPr id="125" name="直線コネクタ 124">
          <a:extLst>
            <a:ext uri="{FF2B5EF4-FFF2-40B4-BE49-F238E27FC236}">
              <a16:creationId xmlns:a16="http://schemas.microsoft.com/office/drawing/2014/main" id="{E5089068-5676-4931-84EC-A3C2FEAEEC35}"/>
            </a:ext>
          </a:extLst>
        </xdr:cNvPr>
        <xdr:cNvCxnSpPr/>
      </xdr:nvCxnSpPr>
      <xdr:spPr>
        <a:xfrm>
          <a:off x="5632450" y="1000125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86377</xdr:rowOff>
    </xdr:from>
    <xdr:ext cx="467179" cy="259045"/>
    <xdr:sp macro="" textlink="">
      <xdr:nvSpPr>
        <xdr:cNvPr id="126" name="テキスト ボックス 125">
          <a:extLst>
            <a:ext uri="{FF2B5EF4-FFF2-40B4-BE49-F238E27FC236}">
              <a16:creationId xmlns:a16="http://schemas.microsoft.com/office/drawing/2014/main" id="{F528F103-50C4-46F7-8C15-D9F457A9D372}"/>
            </a:ext>
          </a:extLst>
        </xdr:cNvPr>
        <xdr:cNvSpPr txBox="1"/>
      </xdr:nvSpPr>
      <xdr:spPr>
        <a:xfrm>
          <a:off x="52224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127" name="直線コネクタ 126">
          <a:extLst>
            <a:ext uri="{FF2B5EF4-FFF2-40B4-BE49-F238E27FC236}">
              <a16:creationId xmlns:a16="http://schemas.microsoft.com/office/drawing/2014/main" id="{EC43F5F9-D780-4AC0-9132-BED55914C682}"/>
            </a:ext>
          </a:extLst>
        </xdr:cNvPr>
        <xdr:cNvCxnSpPr/>
      </xdr:nvCxnSpPr>
      <xdr:spPr>
        <a:xfrm>
          <a:off x="5632450" y="97155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128" name="テキスト ボックス 127">
          <a:extLst>
            <a:ext uri="{FF2B5EF4-FFF2-40B4-BE49-F238E27FC236}">
              <a16:creationId xmlns:a16="http://schemas.microsoft.com/office/drawing/2014/main" id="{9FAA1C6E-D022-421C-89EC-BB661AAAD87E}"/>
            </a:ext>
          </a:extLst>
        </xdr:cNvPr>
        <xdr:cNvSpPr txBox="1"/>
      </xdr:nvSpPr>
      <xdr:spPr>
        <a:xfrm>
          <a:off x="52224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0</xdr:rowOff>
    </xdr:from>
    <xdr:to>
      <xdr:col>59</xdr:col>
      <xdr:colOff>50800</xdr:colOff>
      <xdr:row>55</xdr:row>
      <xdr:rowOff>0</xdr:rowOff>
    </xdr:to>
    <xdr:cxnSp macro="">
      <xdr:nvCxnSpPr>
        <xdr:cNvPr id="129" name="直線コネクタ 128">
          <a:extLst>
            <a:ext uri="{FF2B5EF4-FFF2-40B4-BE49-F238E27FC236}">
              <a16:creationId xmlns:a16="http://schemas.microsoft.com/office/drawing/2014/main" id="{2A746EF0-1A6D-4198-94F3-EFFA26934E11}"/>
            </a:ext>
          </a:extLst>
        </xdr:cNvPr>
        <xdr:cNvCxnSpPr/>
      </xdr:nvCxnSpPr>
      <xdr:spPr>
        <a:xfrm>
          <a:off x="5632450" y="942975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29227</xdr:rowOff>
    </xdr:from>
    <xdr:ext cx="467179" cy="259045"/>
    <xdr:sp macro="" textlink="">
      <xdr:nvSpPr>
        <xdr:cNvPr id="130" name="テキスト ボックス 129">
          <a:extLst>
            <a:ext uri="{FF2B5EF4-FFF2-40B4-BE49-F238E27FC236}">
              <a16:creationId xmlns:a16="http://schemas.microsoft.com/office/drawing/2014/main" id="{67804463-5288-47BF-943F-199D730C157F}"/>
            </a:ext>
          </a:extLst>
        </xdr:cNvPr>
        <xdr:cNvSpPr txBox="1"/>
      </xdr:nvSpPr>
      <xdr:spPr>
        <a:xfrm>
          <a:off x="52224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31" name="直線コネクタ 130">
          <a:extLst>
            <a:ext uri="{FF2B5EF4-FFF2-40B4-BE49-F238E27FC236}">
              <a16:creationId xmlns:a16="http://schemas.microsoft.com/office/drawing/2014/main" id="{856668CF-9FB3-444D-8E01-76A9606187CE}"/>
            </a:ext>
          </a:extLst>
        </xdr:cNvPr>
        <xdr:cNvCxnSpPr/>
      </xdr:nvCxnSpPr>
      <xdr:spPr>
        <a:xfrm>
          <a:off x="5632450" y="914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32" name="テキスト ボックス 131">
          <a:extLst>
            <a:ext uri="{FF2B5EF4-FFF2-40B4-BE49-F238E27FC236}">
              <a16:creationId xmlns:a16="http://schemas.microsoft.com/office/drawing/2014/main" id="{6A8A587F-FAB3-404A-9902-E462EEE144AD}"/>
            </a:ext>
          </a:extLst>
        </xdr:cNvPr>
        <xdr:cNvSpPr txBox="1"/>
      </xdr:nvSpPr>
      <xdr:spPr>
        <a:xfrm>
          <a:off x="52224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3" name="【体育館・プール】&#10;一人当たり面積グラフ枠">
          <a:extLst>
            <a:ext uri="{FF2B5EF4-FFF2-40B4-BE49-F238E27FC236}">
              <a16:creationId xmlns:a16="http://schemas.microsoft.com/office/drawing/2014/main" id="{97F7EDFD-040D-4536-B239-93CEF8EE7884}"/>
            </a:ext>
          </a:extLst>
        </xdr:cNvPr>
        <xdr:cNvSpPr/>
      </xdr:nvSpPr>
      <xdr:spPr>
        <a:xfrm>
          <a:off x="5632450"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165735</xdr:rowOff>
    </xdr:from>
    <xdr:to>
      <xdr:col>54</xdr:col>
      <xdr:colOff>189865</xdr:colOff>
      <xdr:row>64</xdr:row>
      <xdr:rowOff>47149</xdr:rowOff>
    </xdr:to>
    <xdr:cxnSp macro="">
      <xdr:nvCxnSpPr>
        <xdr:cNvPr id="134" name="直線コネクタ 133">
          <a:extLst>
            <a:ext uri="{FF2B5EF4-FFF2-40B4-BE49-F238E27FC236}">
              <a16:creationId xmlns:a16="http://schemas.microsoft.com/office/drawing/2014/main" id="{33B32A02-B06A-4386-BABD-A95D98844256}"/>
            </a:ext>
          </a:extLst>
        </xdr:cNvPr>
        <xdr:cNvCxnSpPr/>
      </xdr:nvCxnSpPr>
      <xdr:spPr>
        <a:xfrm flipV="1">
          <a:off x="8905240" y="9595485"/>
          <a:ext cx="0" cy="1424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50976</xdr:rowOff>
    </xdr:from>
    <xdr:ext cx="469744" cy="259045"/>
    <xdr:sp macro="" textlink="">
      <xdr:nvSpPr>
        <xdr:cNvPr id="135" name="【体育館・プール】&#10;一人当たり面積最小値テキスト">
          <a:extLst>
            <a:ext uri="{FF2B5EF4-FFF2-40B4-BE49-F238E27FC236}">
              <a16:creationId xmlns:a16="http://schemas.microsoft.com/office/drawing/2014/main" id="{0A9BAFCA-97EF-4F88-BF6E-CD519509DC3D}"/>
            </a:ext>
          </a:extLst>
        </xdr:cNvPr>
        <xdr:cNvSpPr txBox="1"/>
      </xdr:nvSpPr>
      <xdr:spPr>
        <a:xfrm>
          <a:off x="8943975" y="11023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47149</xdr:rowOff>
    </xdr:from>
    <xdr:to>
      <xdr:col>55</xdr:col>
      <xdr:colOff>88900</xdr:colOff>
      <xdr:row>64</xdr:row>
      <xdr:rowOff>47149</xdr:rowOff>
    </xdr:to>
    <xdr:cxnSp macro="">
      <xdr:nvCxnSpPr>
        <xdr:cNvPr id="136" name="直線コネクタ 135">
          <a:extLst>
            <a:ext uri="{FF2B5EF4-FFF2-40B4-BE49-F238E27FC236}">
              <a16:creationId xmlns:a16="http://schemas.microsoft.com/office/drawing/2014/main" id="{29254C0A-AEEC-4DB4-964E-3BB9D1BA90E9}"/>
            </a:ext>
          </a:extLst>
        </xdr:cNvPr>
        <xdr:cNvCxnSpPr/>
      </xdr:nvCxnSpPr>
      <xdr:spPr>
        <a:xfrm>
          <a:off x="8845550" y="1101994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112412</xdr:rowOff>
    </xdr:from>
    <xdr:ext cx="469744" cy="259045"/>
    <xdr:sp macro="" textlink="">
      <xdr:nvSpPr>
        <xdr:cNvPr id="137" name="【体育館・プール】&#10;一人当たり面積最大値テキスト">
          <a:extLst>
            <a:ext uri="{FF2B5EF4-FFF2-40B4-BE49-F238E27FC236}">
              <a16:creationId xmlns:a16="http://schemas.microsoft.com/office/drawing/2014/main" id="{E970B97C-4F5F-421B-BCE8-FBB91B5C7B86}"/>
            </a:ext>
          </a:extLst>
        </xdr:cNvPr>
        <xdr:cNvSpPr txBox="1"/>
      </xdr:nvSpPr>
      <xdr:spPr>
        <a:xfrm>
          <a:off x="8943975" y="9370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165735</xdr:rowOff>
    </xdr:from>
    <xdr:to>
      <xdr:col>55</xdr:col>
      <xdr:colOff>88900</xdr:colOff>
      <xdr:row>55</xdr:row>
      <xdr:rowOff>165735</xdr:rowOff>
    </xdr:to>
    <xdr:cxnSp macro="">
      <xdr:nvCxnSpPr>
        <xdr:cNvPr id="138" name="直線コネクタ 137">
          <a:extLst>
            <a:ext uri="{FF2B5EF4-FFF2-40B4-BE49-F238E27FC236}">
              <a16:creationId xmlns:a16="http://schemas.microsoft.com/office/drawing/2014/main" id="{A836E62C-71F2-43CE-887E-DF8015959E98}"/>
            </a:ext>
          </a:extLst>
        </xdr:cNvPr>
        <xdr:cNvCxnSpPr/>
      </xdr:nvCxnSpPr>
      <xdr:spPr>
        <a:xfrm>
          <a:off x="8845550" y="959548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10653</xdr:rowOff>
    </xdr:from>
    <xdr:ext cx="469744" cy="259045"/>
    <xdr:sp macro="" textlink="">
      <xdr:nvSpPr>
        <xdr:cNvPr id="139" name="【体育館・プール】&#10;一人当たり面積平均値テキスト">
          <a:extLst>
            <a:ext uri="{FF2B5EF4-FFF2-40B4-BE49-F238E27FC236}">
              <a16:creationId xmlns:a16="http://schemas.microsoft.com/office/drawing/2014/main" id="{7A72EF59-EFE7-4BD1-8BE9-86E639EA0929}"/>
            </a:ext>
          </a:extLst>
        </xdr:cNvPr>
        <xdr:cNvSpPr txBox="1"/>
      </xdr:nvSpPr>
      <xdr:spPr>
        <a:xfrm>
          <a:off x="8943975" y="102976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159226</xdr:rowOff>
    </xdr:from>
    <xdr:to>
      <xdr:col>55</xdr:col>
      <xdr:colOff>50800</xdr:colOff>
      <xdr:row>61</xdr:row>
      <xdr:rowOff>89376</xdr:rowOff>
    </xdr:to>
    <xdr:sp macro="" textlink="">
      <xdr:nvSpPr>
        <xdr:cNvPr id="140" name="フローチャート: 判断 139">
          <a:extLst>
            <a:ext uri="{FF2B5EF4-FFF2-40B4-BE49-F238E27FC236}">
              <a16:creationId xmlns:a16="http://schemas.microsoft.com/office/drawing/2014/main" id="{4C04A3A3-3420-4B73-BB49-CB486951F796}"/>
            </a:ext>
          </a:extLst>
        </xdr:cNvPr>
        <xdr:cNvSpPr/>
      </xdr:nvSpPr>
      <xdr:spPr>
        <a:xfrm>
          <a:off x="8883650" y="1044622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83503</xdr:rowOff>
    </xdr:from>
    <xdr:to>
      <xdr:col>50</xdr:col>
      <xdr:colOff>165100</xdr:colOff>
      <xdr:row>62</xdr:row>
      <xdr:rowOff>13653</xdr:rowOff>
    </xdr:to>
    <xdr:sp macro="" textlink="">
      <xdr:nvSpPr>
        <xdr:cNvPr id="141" name="フローチャート: 判断 140">
          <a:extLst>
            <a:ext uri="{FF2B5EF4-FFF2-40B4-BE49-F238E27FC236}">
              <a16:creationId xmlns:a16="http://schemas.microsoft.com/office/drawing/2014/main" id="{3C180208-E3BF-45C2-9676-5A474121F28B}"/>
            </a:ext>
          </a:extLst>
        </xdr:cNvPr>
        <xdr:cNvSpPr/>
      </xdr:nvSpPr>
      <xdr:spPr>
        <a:xfrm>
          <a:off x="8159750" y="10541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129222</xdr:rowOff>
    </xdr:from>
    <xdr:to>
      <xdr:col>46</xdr:col>
      <xdr:colOff>38100</xdr:colOff>
      <xdr:row>62</xdr:row>
      <xdr:rowOff>59372</xdr:rowOff>
    </xdr:to>
    <xdr:sp macro="" textlink="">
      <xdr:nvSpPr>
        <xdr:cNvPr id="142" name="フローチャート: 判断 141">
          <a:extLst>
            <a:ext uri="{FF2B5EF4-FFF2-40B4-BE49-F238E27FC236}">
              <a16:creationId xmlns:a16="http://schemas.microsoft.com/office/drawing/2014/main" id="{32BC9A3A-7AAC-4CFB-9C31-6D578DEA635E}"/>
            </a:ext>
          </a:extLst>
        </xdr:cNvPr>
        <xdr:cNvSpPr/>
      </xdr:nvSpPr>
      <xdr:spPr>
        <a:xfrm>
          <a:off x="7413625" y="1058767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152082</xdr:rowOff>
    </xdr:from>
    <xdr:to>
      <xdr:col>41</xdr:col>
      <xdr:colOff>101600</xdr:colOff>
      <xdr:row>62</xdr:row>
      <xdr:rowOff>82232</xdr:rowOff>
    </xdr:to>
    <xdr:sp macro="" textlink="">
      <xdr:nvSpPr>
        <xdr:cNvPr id="143" name="フローチャート: 判断 142">
          <a:extLst>
            <a:ext uri="{FF2B5EF4-FFF2-40B4-BE49-F238E27FC236}">
              <a16:creationId xmlns:a16="http://schemas.microsoft.com/office/drawing/2014/main" id="{F3DFC379-3DFD-4CDA-A59F-5508A9BFAC33}"/>
            </a:ext>
          </a:extLst>
        </xdr:cNvPr>
        <xdr:cNvSpPr/>
      </xdr:nvSpPr>
      <xdr:spPr>
        <a:xfrm>
          <a:off x="6638925" y="1061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160655</xdr:rowOff>
    </xdr:from>
    <xdr:to>
      <xdr:col>36</xdr:col>
      <xdr:colOff>165100</xdr:colOff>
      <xdr:row>62</xdr:row>
      <xdr:rowOff>90805</xdr:rowOff>
    </xdr:to>
    <xdr:sp macro="" textlink="">
      <xdr:nvSpPr>
        <xdr:cNvPr id="144" name="フローチャート: 判断 143">
          <a:extLst>
            <a:ext uri="{FF2B5EF4-FFF2-40B4-BE49-F238E27FC236}">
              <a16:creationId xmlns:a16="http://schemas.microsoft.com/office/drawing/2014/main" id="{7CFB297B-B2C4-47FB-8D49-11685F12E669}"/>
            </a:ext>
          </a:extLst>
        </xdr:cNvPr>
        <xdr:cNvSpPr/>
      </xdr:nvSpPr>
      <xdr:spPr>
        <a:xfrm>
          <a:off x="5892800" y="1061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F61E465D-CD43-4902-BAF5-4857F247958D}"/>
            </a:ext>
          </a:extLst>
        </xdr:cNvPr>
        <xdr:cNvSpPr txBox="1"/>
      </xdr:nvSpPr>
      <xdr:spPr>
        <a:xfrm>
          <a:off x="87439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1038AF16-80F4-4C43-BA8C-48F0685257F6}"/>
            </a:ext>
          </a:extLst>
        </xdr:cNvPr>
        <xdr:cNvSpPr txBox="1"/>
      </xdr:nvSpPr>
      <xdr:spPr>
        <a:xfrm>
          <a:off x="8048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7" name="テキスト ボックス 146">
          <a:extLst>
            <a:ext uri="{FF2B5EF4-FFF2-40B4-BE49-F238E27FC236}">
              <a16:creationId xmlns:a16="http://schemas.microsoft.com/office/drawing/2014/main" id="{40C751BD-2B08-493F-84A3-A6DA78782E19}"/>
            </a:ext>
          </a:extLst>
        </xdr:cNvPr>
        <xdr:cNvSpPr txBox="1"/>
      </xdr:nvSpPr>
      <xdr:spPr>
        <a:xfrm>
          <a:off x="7283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8" name="テキスト ボックス 147">
          <a:extLst>
            <a:ext uri="{FF2B5EF4-FFF2-40B4-BE49-F238E27FC236}">
              <a16:creationId xmlns:a16="http://schemas.microsoft.com/office/drawing/2014/main" id="{12F2E8DE-17C3-4D5F-AB3D-5B1DB6610248}"/>
            </a:ext>
          </a:extLst>
        </xdr:cNvPr>
        <xdr:cNvSpPr txBox="1"/>
      </xdr:nvSpPr>
      <xdr:spPr>
        <a:xfrm>
          <a:off x="652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9" name="テキスト ボックス 148">
          <a:extLst>
            <a:ext uri="{FF2B5EF4-FFF2-40B4-BE49-F238E27FC236}">
              <a16:creationId xmlns:a16="http://schemas.microsoft.com/office/drawing/2014/main" id="{4496378C-64E8-4EB0-B000-80BD2296EFDF}"/>
            </a:ext>
          </a:extLst>
        </xdr:cNvPr>
        <xdr:cNvSpPr txBox="1"/>
      </xdr:nvSpPr>
      <xdr:spPr>
        <a:xfrm>
          <a:off x="5781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73501</xdr:rowOff>
    </xdr:from>
    <xdr:to>
      <xdr:col>55</xdr:col>
      <xdr:colOff>50800</xdr:colOff>
      <xdr:row>64</xdr:row>
      <xdr:rowOff>3651</xdr:rowOff>
    </xdr:to>
    <xdr:sp macro="" textlink="">
      <xdr:nvSpPr>
        <xdr:cNvPr id="150" name="楕円 149">
          <a:extLst>
            <a:ext uri="{FF2B5EF4-FFF2-40B4-BE49-F238E27FC236}">
              <a16:creationId xmlns:a16="http://schemas.microsoft.com/office/drawing/2014/main" id="{BD2294FC-26A2-433F-BB36-FCD789E3CB65}"/>
            </a:ext>
          </a:extLst>
        </xdr:cNvPr>
        <xdr:cNvSpPr/>
      </xdr:nvSpPr>
      <xdr:spPr>
        <a:xfrm>
          <a:off x="8883650" y="10874851"/>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159878</xdr:rowOff>
    </xdr:from>
    <xdr:ext cx="469744" cy="259045"/>
    <xdr:sp macro="" textlink="">
      <xdr:nvSpPr>
        <xdr:cNvPr id="151" name="【体育館・プール】&#10;一人当たり面積該当値テキスト">
          <a:extLst>
            <a:ext uri="{FF2B5EF4-FFF2-40B4-BE49-F238E27FC236}">
              <a16:creationId xmlns:a16="http://schemas.microsoft.com/office/drawing/2014/main" id="{40F1803C-3779-44D7-8280-A8931A6A873A}"/>
            </a:ext>
          </a:extLst>
        </xdr:cNvPr>
        <xdr:cNvSpPr txBox="1"/>
      </xdr:nvSpPr>
      <xdr:spPr>
        <a:xfrm>
          <a:off x="8943975" y="1078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74930</xdr:rowOff>
    </xdr:from>
    <xdr:to>
      <xdr:col>50</xdr:col>
      <xdr:colOff>165100</xdr:colOff>
      <xdr:row>64</xdr:row>
      <xdr:rowOff>5080</xdr:rowOff>
    </xdr:to>
    <xdr:sp macro="" textlink="">
      <xdr:nvSpPr>
        <xdr:cNvPr id="152" name="楕円 151">
          <a:extLst>
            <a:ext uri="{FF2B5EF4-FFF2-40B4-BE49-F238E27FC236}">
              <a16:creationId xmlns:a16="http://schemas.microsoft.com/office/drawing/2014/main" id="{F837F533-9B6E-4F60-B48B-3A2B4A352CE2}"/>
            </a:ext>
          </a:extLst>
        </xdr:cNvPr>
        <xdr:cNvSpPr/>
      </xdr:nvSpPr>
      <xdr:spPr>
        <a:xfrm>
          <a:off x="815975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124301</xdr:rowOff>
    </xdr:from>
    <xdr:to>
      <xdr:col>55</xdr:col>
      <xdr:colOff>0</xdr:colOff>
      <xdr:row>63</xdr:row>
      <xdr:rowOff>125730</xdr:rowOff>
    </xdr:to>
    <xdr:cxnSp macro="">
      <xdr:nvCxnSpPr>
        <xdr:cNvPr id="153" name="直線コネクタ 152">
          <a:extLst>
            <a:ext uri="{FF2B5EF4-FFF2-40B4-BE49-F238E27FC236}">
              <a16:creationId xmlns:a16="http://schemas.microsoft.com/office/drawing/2014/main" id="{E7D19625-575B-45FA-BF76-CAF8615FD1DC}"/>
            </a:ext>
          </a:extLst>
        </xdr:cNvPr>
        <xdr:cNvCxnSpPr/>
      </xdr:nvCxnSpPr>
      <xdr:spPr>
        <a:xfrm flipV="1">
          <a:off x="8210550" y="10925651"/>
          <a:ext cx="695325" cy="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76359</xdr:rowOff>
    </xdr:from>
    <xdr:to>
      <xdr:col>46</xdr:col>
      <xdr:colOff>38100</xdr:colOff>
      <xdr:row>64</xdr:row>
      <xdr:rowOff>6509</xdr:rowOff>
    </xdr:to>
    <xdr:sp macro="" textlink="">
      <xdr:nvSpPr>
        <xdr:cNvPr id="154" name="楕円 153">
          <a:extLst>
            <a:ext uri="{FF2B5EF4-FFF2-40B4-BE49-F238E27FC236}">
              <a16:creationId xmlns:a16="http://schemas.microsoft.com/office/drawing/2014/main" id="{446FE1FC-CF90-4050-9D5B-058B661B7A15}"/>
            </a:ext>
          </a:extLst>
        </xdr:cNvPr>
        <xdr:cNvSpPr/>
      </xdr:nvSpPr>
      <xdr:spPr>
        <a:xfrm>
          <a:off x="7413625" y="10877709"/>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125730</xdr:rowOff>
    </xdr:from>
    <xdr:to>
      <xdr:col>50</xdr:col>
      <xdr:colOff>114300</xdr:colOff>
      <xdr:row>63</xdr:row>
      <xdr:rowOff>127159</xdr:rowOff>
    </xdr:to>
    <xdr:cxnSp macro="">
      <xdr:nvCxnSpPr>
        <xdr:cNvPr id="155" name="直線コネクタ 154">
          <a:extLst>
            <a:ext uri="{FF2B5EF4-FFF2-40B4-BE49-F238E27FC236}">
              <a16:creationId xmlns:a16="http://schemas.microsoft.com/office/drawing/2014/main" id="{B72531CD-A565-4868-ABC3-39BB23221588}"/>
            </a:ext>
          </a:extLst>
        </xdr:cNvPr>
        <xdr:cNvCxnSpPr/>
      </xdr:nvCxnSpPr>
      <xdr:spPr>
        <a:xfrm flipV="1">
          <a:off x="7445375" y="10927080"/>
          <a:ext cx="765175" cy="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77788</xdr:rowOff>
    </xdr:from>
    <xdr:to>
      <xdr:col>41</xdr:col>
      <xdr:colOff>101600</xdr:colOff>
      <xdr:row>64</xdr:row>
      <xdr:rowOff>7938</xdr:rowOff>
    </xdr:to>
    <xdr:sp macro="" textlink="">
      <xdr:nvSpPr>
        <xdr:cNvPr id="156" name="楕円 155">
          <a:extLst>
            <a:ext uri="{FF2B5EF4-FFF2-40B4-BE49-F238E27FC236}">
              <a16:creationId xmlns:a16="http://schemas.microsoft.com/office/drawing/2014/main" id="{64889230-BC9E-4367-8DFD-D2279190FE63}"/>
            </a:ext>
          </a:extLst>
        </xdr:cNvPr>
        <xdr:cNvSpPr/>
      </xdr:nvSpPr>
      <xdr:spPr>
        <a:xfrm>
          <a:off x="6638925" y="10879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127159</xdr:rowOff>
    </xdr:from>
    <xdr:to>
      <xdr:col>45</xdr:col>
      <xdr:colOff>177800</xdr:colOff>
      <xdr:row>63</xdr:row>
      <xdr:rowOff>128588</xdr:rowOff>
    </xdr:to>
    <xdr:cxnSp macro="">
      <xdr:nvCxnSpPr>
        <xdr:cNvPr id="157" name="直線コネクタ 156">
          <a:extLst>
            <a:ext uri="{FF2B5EF4-FFF2-40B4-BE49-F238E27FC236}">
              <a16:creationId xmlns:a16="http://schemas.microsoft.com/office/drawing/2014/main" id="{20B10833-663E-4633-8F19-990BF461DD1E}"/>
            </a:ext>
          </a:extLst>
        </xdr:cNvPr>
        <xdr:cNvCxnSpPr/>
      </xdr:nvCxnSpPr>
      <xdr:spPr>
        <a:xfrm flipV="1">
          <a:off x="6689725" y="10928509"/>
          <a:ext cx="755650" cy="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79216</xdr:rowOff>
    </xdr:from>
    <xdr:to>
      <xdr:col>36</xdr:col>
      <xdr:colOff>165100</xdr:colOff>
      <xdr:row>64</xdr:row>
      <xdr:rowOff>9366</xdr:rowOff>
    </xdr:to>
    <xdr:sp macro="" textlink="">
      <xdr:nvSpPr>
        <xdr:cNvPr id="158" name="楕円 157">
          <a:extLst>
            <a:ext uri="{FF2B5EF4-FFF2-40B4-BE49-F238E27FC236}">
              <a16:creationId xmlns:a16="http://schemas.microsoft.com/office/drawing/2014/main" id="{B42552B0-C0E7-46DB-97AC-4B9768DE57A1}"/>
            </a:ext>
          </a:extLst>
        </xdr:cNvPr>
        <xdr:cNvSpPr/>
      </xdr:nvSpPr>
      <xdr:spPr>
        <a:xfrm>
          <a:off x="5892800" y="10880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128588</xdr:rowOff>
    </xdr:from>
    <xdr:to>
      <xdr:col>41</xdr:col>
      <xdr:colOff>50800</xdr:colOff>
      <xdr:row>63</xdr:row>
      <xdr:rowOff>130016</xdr:rowOff>
    </xdr:to>
    <xdr:cxnSp macro="">
      <xdr:nvCxnSpPr>
        <xdr:cNvPr id="159" name="直線コネクタ 158">
          <a:extLst>
            <a:ext uri="{FF2B5EF4-FFF2-40B4-BE49-F238E27FC236}">
              <a16:creationId xmlns:a16="http://schemas.microsoft.com/office/drawing/2014/main" id="{9E4B685A-5AE0-42D6-B4EB-5DE83586DF13}"/>
            </a:ext>
          </a:extLst>
        </xdr:cNvPr>
        <xdr:cNvCxnSpPr/>
      </xdr:nvCxnSpPr>
      <xdr:spPr>
        <a:xfrm flipV="1">
          <a:off x="5943600" y="10929938"/>
          <a:ext cx="746125" cy="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30180</xdr:rowOff>
    </xdr:from>
    <xdr:ext cx="469744" cy="259045"/>
    <xdr:sp macro="" textlink="">
      <xdr:nvSpPr>
        <xdr:cNvPr id="160" name="n_1aveValue【体育館・プール】&#10;一人当たり面積">
          <a:extLst>
            <a:ext uri="{FF2B5EF4-FFF2-40B4-BE49-F238E27FC236}">
              <a16:creationId xmlns:a16="http://schemas.microsoft.com/office/drawing/2014/main" id="{D2CDB31A-CEC4-4445-8736-B7DCC58EF8DC}"/>
            </a:ext>
          </a:extLst>
        </xdr:cNvPr>
        <xdr:cNvSpPr txBox="1"/>
      </xdr:nvSpPr>
      <xdr:spPr>
        <a:xfrm>
          <a:off x="7991552" y="10317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75899</xdr:rowOff>
    </xdr:from>
    <xdr:ext cx="469744" cy="259045"/>
    <xdr:sp macro="" textlink="">
      <xdr:nvSpPr>
        <xdr:cNvPr id="161" name="n_2aveValue【体育館・プール】&#10;一人当たり面積">
          <a:extLst>
            <a:ext uri="{FF2B5EF4-FFF2-40B4-BE49-F238E27FC236}">
              <a16:creationId xmlns:a16="http://schemas.microsoft.com/office/drawing/2014/main" id="{04065048-09FA-4FDB-9AA4-4A4E983B7A40}"/>
            </a:ext>
          </a:extLst>
        </xdr:cNvPr>
        <xdr:cNvSpPr txBox="1"/>
      </xdr:nvSpPr>
      <xdr:spPr>
        <a:xfrm>
          <a:off x="7258127" y="10362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98759</xdr:rowOff>
    </xdr:from>
    <xdr:ext cx="469744" cy="259045"/>
    <xdr:sp macro="" textlink="">
      <xdr:nvSpPr>
        <xdr:cNvPr id="162" name="n_3aveValue【体育館・プール】&#10;一人当たり面積">
          <a:extLst>
            <a:ext uri="{FF2B5EF4-FFF2-40B4-BE49-F238E27FC236}">
              <a16:creationId xmlns:a16="http://schemas.microsoft.com/office/drawing/2014/main" id="{CD38E2A2-7E6D-4791-907D-5F5135797A05}"/>
            </a:ext>
          </a:extLst>
        </xdr:cNvPr>
        <xdr:cNvSpPr txBox="1"/>
      </xdr:nvSpPr>
      <xdr:spPr>
        <a:xfrm>
          <a:off x="6483427" y="10385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107332</xdr:rowOff>
    </xdr:from>
    <xdr:ext cx="469744" cy="259045"/>
    <xdr:sp macro="" textlink="">
      <xdr:nvSpPr>
        <xdr:cNvPr id="163" name="n_4aveValue【体育館・プール】&#10;一人当たり面積">
          <a:extLst>
            <a:ext uri="{FF2B5EF4-FFF2-40B4-BE49-F238E27FC236}">
              <a16:creationId xmlns:a16="http://schemas.microsoft.com/office/drawing/2014/main" id="{79A97F04-D2F1-44E1-9AEE-87A1952541D0}"/>
            </a:ext>
          </a:extLst>
        </xdr:cNvPr>
        <xdr:cNvSpPr txBox="1"/>
      </xdr:nvSpPr>
      <xdr:spPr>
        <a:xfrm>
          <a:off x="5737302" y="10394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167657</xdr:rowOff>
    </xdr:from>
    <xdr:ext cx="469744" cy="259045"/>
    <xdr:sp macro="" textlink="">
      <xdr:nvSpPr>
        <xdr:cNvPr id="164" name="n_1mainValue【体育館・プール】&#10;一人当たり面積">
          <a:extLst>
            <a:ext uri="{FF2B5EF4-FFF2-40B4-BE49-F238E27FC236}">
              <a16:creationId xmlns:a16="http://schemas.microsoft.com/office/drawing/2014/main" id="{D527C157-48D4-496C-8224-B75B35F3E9BD}"/>
            </a:ext>
          </a:extLst>
        </xdr:cNvPr>
        <xdr:cNvSpPr txBox="1"/>
      </xdr:nvSpPr>
      <xdr:spPr>
        <a:xfrm>
          <a:off x="7991552" y="1096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169086</xdr:rowOff>
    </xdr:from>
    <xdr:ext cx="469744" cy="259045"/>
    <xdr:sp macro="" textlink="">
      <xdr:nvSpPr>
        <xdr:cNvPr id="165" name="n_2mainValue【体育館・プール】&#10;一人当たり面積">
          <a:extLst>
            <a:ext uri="{FF2B5EF4-FFF2-40B4-BE49-F238E27FC236}">
              <a16:creationId xmlns:a16="http://schemas.microsoft.com/office/drawing/2014/main" id="{59A5FA91-A6FA-4295-BFD0-9BF6E6AC7352}"/>
            </a:ext>
          </a:extLst>
        </xdr:cNvPr>
        <xdr:cNvSpPr txBox="1"/>
      </xdr:nvSpPr>
      <xdr:spPr>
        <a:xfrm>
          <a:off x="7258127" y="10970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170515</xdr:rowOff>
    </xdr:from>
    <xdr:ext cx="469744" cy="259045"/>
    <xdr:sp macro="" textlink="">
      <xdr:nvSpPr>
        <xdr:cNvPr id="166" name="n_3mainValue【体育館・プール】&#10;一人当たり面積">
          <a:extLst>
            <a:ext uri="{FF2B5EF4-FFF2-40B4-BE49-F238E27FC236}">
              <a16:creationId xmlns:a16="http://schemas.microsoft.com/office/drawing/2014/main" id="{F76494D0-E5AC-4F8D-953A-9121A022B647}"/>
            </a:ext>
          </a:extLst>
        </xdr:cNvPr>
        <xdr:cNvSpPr txBox="1"/>
      </xdr:nvSpPr>
      <xdr:spPr>
        <a:xfrm>
          <a:off x="6483427" y="10971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493</xdr:rowOff>
    </xdr:from>
    <xdr:ext cx="469744" cy="259045"/>
    <xdr:sp macro="" textlink="">
      <xdr:nvSpPr>
        <xdr:cNvPr id="167" name="n_4mainValue【体育館・プール】&#10;一人当たり面積">
          <a:extLst>
            <a:ext uri="{FF2B5EF4-FFF2-40B4-BE49-F238E27FC236}">
              <a16:creationId xmlns:a16="http://schemas.microsoft.com/office/drawing/2014/main" id="{4D0AC68F-C623-4B29-9E2C-86D90C79A629}"/>
            </a:ext>
          </a:extLst>
        </xdr:cNvPr>
        <xdr:cNvSpPr txBox="1"/>
      </xdr:nvSpPr>
      <xdr:spPr>
        <a:xfrm>
          <a:off x="5737302" y="1097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8" name="正方形/長方形 167">
          <a:extLst>
            <a:ext uri="{FF2B5EF4-FFF2-40B4-BE49-F238E27FC236}">
              <a16:creationId xmlns:a16="http://schemas.microsoft.com/office/drawing/2014/main" id="{9FA7FCF2-ED2F-4C3B-BA00-0331685C7078}"/>
            </a:ext>
          </a:extLst>
        </xdr:cNvPr>
        <xdr:cNvSpPr/>
      </xdr:nvSpPr>
      <xdr:spPr>
        <a:xfrm>
          <a:off x="6477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9" name="正方形/長方形 168">
          <a:extLst>
            <a:ext uri="{FF2B5EF4-FFF2-40B4-BE49-F238E27FC236}">
              <a16:creationId xmlns:a16="http://schemas.microsoft.com/office/drawing/2014/main" id="{DEF98855-BF31-434E-8070-DBF4BA5110FE}"/>
            </a:ext>
          </a:extLst>
        </xdr:cNvPr>
        <xdr:cNvSpPr/>
      </xdr:nvSpPr>
      <xdr:spPr>
        <a:xfrm>
          <a:off x="7747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70" name="正方形/長方形 169">
          <a:extLst>
            <a:ext uri="{FF2B5EF4-FFF2-40B4-BE49-F238E27FC236}">
              <a16:creationId xmlns:a16="http://schemas.microsoft.com/office/drawing/2014/main" id="{BB0B9A63-4DE0-499D-BF82-22BA182B6116}"/>
            </a:ext>
          </a:extLst>
        </xdr:cNvPr>
        <xdr:cNvSpPr/>
      </xdr:nvSpPr>
      <xdr:spPr>
        <a:xfrm>
          <a:off x="7747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71" name="正方形/長方形 170">
          <a:extLst>
            <a:ext uri="{FF2B5EF4-FFF2-40B4-BE49-F238E27FC236}">
              <a16:creationId xmlns:a16="http://schemas.microsoft.com/office/drawing/2014/main" id="{E727537F-FEBE-42F7-AF2A-226592064143}"/>
            </a:ext>
          </a:extLst>
        </xdr:cNvPr>
        <xdr:cNvSpPr/>
      </xdr:nvSpPr>
      <xdr:spPr>
        <a:xfrm>
          <a:off x="16192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72" name="正方形/長方形 171">
          <a:extLst>
            <a:ext uri="{FF2B5EF4-FFF2-40B4-BE49-F238E27FC236}">
              <a16:creationId xmlns:a16="http://schemas.microsoft.com/office/drawing/2014/main" id="{BAFC126D-9DC5-4477-B918-FA1016F2888D}"/>
            </a:ext>
          </a:extLst>
        </xdr:cNvPr>
        <xdr:cNvSpPr/>
      </xdr:nvSpPr>
      <xdr:spPr>
        <a:xfrm>
          <a:off x="16192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3" name="正方形/長方形 172">
          <a:extLst>
            <a:ext uri="{FF2B5EF4-FFF2-40B4-BE49-F238E27FC236}">
              <a16:creationId xmlns:a16="http://schemas.microsoft.com/office/drawing/2014/main" id="{9D1A2245-E6A4-4D19-B684-E04CB3347827}"/>
            </a:ext>
          </a:extLst>
        </xdr:cNvPr>
        <xdr:cNvSpPr/>
      </xdr:nvSpPr>
      <xdr:spPr>
        <a:xfrm>
          <a:off x="2590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4" name="正方形/長方形 173">
          <a:extLst>
            <a:ext uri="{FF2B5EF4-FFF2-40B4-BE49-F238E27FC236}">
              <a16:creationId xmlns:a16="http://schemas.microsoft.com/office/drawing/2014/main" id="{CA93A3DB-CA17-4582-83C8-66A3EEBC82EC}"/>
            </a:ext>
          </a:extLst>
        </xdr:cNvPr>
        <xdr:cNvSpPr/>
      </xdr:nvSpPr>
      <xdr:spPr>
        <a:xfrm>
          <a:off x="2590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5" name="正方形/長方形 174">
          <a:extLst>
            <a:ext uri="{FF2B5EF4-FFF2-40B4-BE49-F238E27FC236}">
              <a16:creationId xmlns:a16="http://schemas.microsoft.com/office/drawing/2014/main" id="{F0C8AAFF-237F-46F8-9ECB-9746E634DEEF}"/>
            </a:ext>
          </a:extLst>
        </xdr:cNvPr>
        <xdr:cNvSpPr/>
      </xdr:nvSpPr>
      <xdr:spPr>
        <a:xfrm>
          <a:off x="6477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6" name="テキスト ボックス 175">
          <a:extLst>
            <a:ext uri="{FF2B5EF4-FFF2-40B4-BE49-F238E27FC236}">
              <a16:creationId xmlns:a16="http://schemas.microsoft.com/office/drawing/2014/main" id="{D2EF8155-9989-4A8E-B18E-8D2CA6B3BF4B}"/>
            </a:ext>
          </a:extLst>
        </xdr:cNvPr>
        <xdr:cNvSpPr txBox="1"/>
      </xdr:nvSpPr>
      <xdr:spPr>
        <a:xfrm>
          <a:off x="63817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7" name="直線コネクタ 176">
          <a:extLst>
            <a:ext uri="{FF2B5EF4-FFF2-40B4-BE49-F238E27FC236}">
              <a16:creationId xmlns:a16="http://schemas.microsoft.com/office/drawing/2014/main" id="{F0D11663-78E4-4E97-9B13-3065CC96DB39}"/>
            </a:ext>
          </a:extLst>
        </xdr:cNvPr>
        <xdr:cNvCxnSpPr/>
      </xdr:nvCxnSpPr>
      <xdr:spPr>
        <a:xfrm>
          <a:off x="6477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8" name="テキスト ボックス 177">
          <a:extLst>
            <a:ext uri="{FF2B5EF4-FFF2-40B4-BE49-F238E27FC236}">
              <a16:creationId xmlns:a16="http://schemas.microsoft.com/office/drawing/2014/main" id="{2B86BA93-9478-4233-890A-952849ABA211}"/>
            </a:ext>
          </a:extLst>
        </xdr:cNvPr>
        <xdr:cNvSpPr txBox="1"/>
      </xdr:nvSpPr>
      <xdr:spPr>
        <a:xfrm>
          <a:off x="266246"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179" name="直線コネクタ 178">
          <a:extLst>
            <a:ext uri="{FF2B5EF4-FFF2-40B4-BE49-F238E27FC236}">
              <a16:creationId xmlns:a16="http://schemas.microsoft.com/office/drawing/2014/main" id="{E2F56F9F-B3B4-4696-A4C2-F350DBAE399F}"/>
            </a:ext>
          </a:extLst>
        </xdr:cNvPr>
        <xdr:cNvCxnSpPr/>
      </xdr:nvCxnSpPr>
      <xdr:spPr>
        <a:xfrm>
          <a:off x="647700" y="14782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180" name="テキスト ボックス 179">
          <a:extLst>
            <a:ext uri="{FF2B5EF4-FFF2-40B4-BE49-F238E27FC236}">
              <a16:creationId xmlns:a16="http://schemas.microsoft.com/office/drawing/2014/main" id="{C5F42CFB-52E2-4CB0-A618-CC3834D3F946}"/>
            </a:ext>
          </a:extLst>
        </xdr:cNvPr>
        <xdr:cNvSpPr txBox="1"/>
      </xdr:nvSpPr>
      <xdr:spPr>
        <a:xfrm>
          <a:off x="266246"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181" name="直線コネクタ 180">
          <a:extLst>
            <a:ext uri="{FF2B5EF4-FFF2-40B4-BE49-F238E27FC236}">
              <a16:creationId xmlns:a16="http://schemas.microsoft.com/office/drawing/2014/main" id="{080F1900-5AF1-427B-96E1-604E50539C8D}"/>
            </a:ext>
          </a:extLst>
        </xdr:cNvPr>
        <xdr:cNvCxnSpPr/>
      </xdr:nvCxnSpPr>
      <xdr:spPr>
        <a:xfrm>
          <a:off x="647700" y="14325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182" name="テキスト ボックス 181">
          <a:extLst>
            <a:ext uri="{FF2B5EF4-FFF2-40B4-BE49-F238E27FC236}">
              <a16:creationId xmlns:a16="http://schemas.microsoft.com/office/drawing/2014/main" id="{0E495216-AD8E-448C-B2EF-D59C6BFA3EC2}"/>
            </a:ext>
          </a:extLst>
        </xdr:cNvPr>
        <xdr:cNvSpPr txBox="1"/>
      </xdr:nvSpPr>
      <xdr:spPr>
        <a:xfrm>
          <a:off x="3208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183" name="直線コネクタ 182">
          <a:extLst>
            <a:ext uri="{FF2B5EF4-FFF2-40B4-BE49-F238E27FC236}">
              <a16:creationId xmlns:a16="http://schemas.microsoft.com/office/drawing/2014/main" id="{ED26EEE4-CA19-476E-8494-FF0D7F86F5C1}"/>
            </a:ext>
          </a:extLst>
        </xdr:cNvPr>
        <xdr:cNvCxnSpPr/>
      </xdr:nvCxnSpPr>
      <xdr:spPr>
        <a:xfrm>
          <a:off x="647700" y="13868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184" name="テキスト ボックス 183">
          <a:extLst>
            <a:ext uri="{FF2B5EF4-FFF2-40B4-BE49-F238E27FC236}">
              <a16:creationId xmlns:a16="http://schemas.microsoft.com/office/drawing/2014/main" id="{2BA363C6-1D7F-4E01-9F26-E28184929AE9}"/>
            </a:ext>
          </a:extLst>
        </xdr:cNvPr>
        <xdr:cNvSpPr txBox="1"/>
      </xdr:nvSpPr>
      <xdr:spPr>
        <a:xfrm>
          <a:off x="3208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185" name="直線コネクタ 184">
          <a:extLst>
            <a:ext uri="{FF2B5EF4-FFF2-40B4-BE49-F238E27FC236}">
              <a16:creationId xmlns:a16="http://schemas.microsoft.com/office/drawing/2014/main" id="{A2BCCFBE-D130-4FBA-A346-0BBA1ABA064D}"/>
            </a:ext>
          </a:extLst>
        </xdr:cNvPr>
        <xdr:cNvCxnSpPr/>
      </xdr:nvCxnSpPr>
      <xdr:spPr>
        <a:xfrm>
          <a:off x="647700" y="13411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186" name="テキスト ボックス 185">
          <a:extLst>
            <a:ext uri="{FF2B5EF4-FFF2-40B4-BE49-F238E27FC236}">
              <a16:creationId xmlns:a16="http://schemas.microsoft.com/office/drawing/2014/main" id="{EB2C7B06-0BDF-4C8A-9B8E-CB91B4266F23}"/>
            </a:ext>
          </a:extLst>
        </xdr:cNvPr>
        <xdr:cNvSpPr txBox="1"/>
      </xdr:nvSpPr>
      <xdr:spPr>
        <a:xfrm>
          <a:off x="3208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7" name="直線コネクタ 186">
          <a:extLst>
            <a:ext uri="{FF2B5EF4-FFF2-40B4-BE49-F238E27FC236}">
              <a16:creationId xmlns:a16="http://schemas.microsoft.com/office/drawing/2014/main" id="{18464E10-27E9-4D4C-BB16-DD7DA6DCD659}"/>
            </a:ext>
          </a:extLst>
        </xdr:cNvPr>
        <xdr:cNvCxnSpPr/>
      </xdr:nvCxnSpPr>
      <xdr:spPr>
        <a:xfrm>
          <a:off x="6477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188" name="テキスト ボックス 187">
          <a:extLst>
            <a:ext uri="{FF2B5EF4-FFF2-40B4-BE49-F238E27FC236}">
              <a16:creationId xmlns:a16="http://schemas.microsoft.com/office/drawing/2014/main" id="{5A86DD53-FE0D-4DEC-8B85-C27C21137A31}"/>
            </a:ext>
          </a:extLst>
        </xdr:cNvPr>
        <xdr:cNvSpPr txBox="1"/>
      </xdr:nvSpPr>
      <xdr:spPr>
        <a:xfrm>
          <a:off x="3208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9" name="【福祉施設】&#10;有形固定資産減価償却率グラフ枠">
          <a:extLst>
            <a:ext uri="{FF2B5EF4-FFF2-40B4-BE49-F238E27FC236}">
              <a16:creationId xmlns:a16="http://schemas.microsoft.com/office/drawing/2014/main" id="{1578C722-551C-4C21-81CE-1376BD55813D}"/>
            </a:ext>
          </a:extLst>
        </xdr:cNvPr>
        <xdr:cNvSpPr/>
      </xdr:nvSpPr>
      <xdr:spPr>
        <a:xfrm>
          <a:off x="6477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97537</xdr:rowOff>
    </xdr:from>
    <xdr:to>
      <xdr:col>24</xdr:col>
      <xdr:colOff>62865</xdr:colOff>
      <xdr:row>85</xdr:row>
      <xdr:rowOff>88392</xdr:rowOff>
    </xdr:to>
    <xdr:cxnSp macro="">
      <xdr:nvCxnSpPr>
        <xdr:cNvPr id="190" name="直線コネクタ 189">
          <a:extLst>
            <a:ext uri="{FF2B5EF4-FFF2-40B4-BE49-F238E27FC236}">
              <a16:creationId xmlns:a16="http://schemas.microsoft.com/office/drawing/2014/main" id="{EC40EEB9-5FF7-4911-BD63-C44117C6A77E}"/>
            </a:ext>
          </a:extLst>
        </xdr:cNvPr>
        <xdr:cNvCxnSpPr/>
      </xdr:nvCxnSpPr>
      <xdr:spPr>
        <a:xfrm flipV="1">
          <a:off x="3949065" y="13299187"/>
          <a:ext cx="0" cy="1362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92219</xdr:rowOff>
    </xdr:from>
    <xdr:ext cx="405111" cy="259045"/>
    <xdr:sp macro="" textlink="">
      <xdr:nvSpPr>
        <xdr:cNvPr id="191" name="【福祉施設】&#10;有形固定資産減価償却率最小値テキスト">
          <a:extLst>
            <a:ext uri="{FF2B5EF4-FFF2-40B4-BE49-F238E27FC236}">
              <a16:creationId xmlns:a16="http://schemas.microsoft.com/office/drawing/2014/main" id="{B32CFDF5-8DD0-4C3A-A82B-F0426A1390A5}"/>
            </a:ext>
          </a:extLst>
        </xdr:cNvPr>
        <xdr:cNvSpPr txBox="1"/>
      </xdr:nvSpPr>
      <xdr:spPr>
        <a:xfrm>
          <a:off x="3987800" y="14665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88392</xdr:rowOff>
    </xdr:from>
    <xdr:to>
      <xdr:col>24</xdr:col>
      <xdr:colOff>152400</xdr:colOff>
      <xdr:row>85</xdr:row>
      <xdr:rowOff>88392</xdr:rowOff>
    </xdr:to>
    <xdr:cxnSp macro="">
      <xdr:nvCxnSpPr>
        <xdr:cNvPr id="192" name="直線コネクタ 191">
          <a:extLst>
            <a:ext uri="{FF2B5EF4-FFF2-40B4-BE49-F238E27FC236}">
              <a16:creationId xmlns:a16="http://schemas.microsoft.com/office/drawing/2014/main" id="{E109007A-427C-4EE0-BC6B-2256DEFD7B9A}"/>
            </a:ext>
          </a:extLst>
        </xdr:cNvPr>
        <xdr:cNvCxnSpPr/>
      </xdr:nvCxnSpPr>
      <xdr:spPr>
        <a:xfrm>
          <a:off x="3889375" y="1466164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44214</xdr:rowOff>
    </xdr:from>
    <xdr:ext cx="405111" cy="259045"/>
    <xdr:sp macro="" textlink="">
      <xdr:nvSpPr>
        <xdr:cNvPr id="193" name="【福祉施設】&#10;有形固定資産減価償却率最大値テキスト">
          <a:extLst>
            <a:ext uri="{FF2B5EF4-FFF2-40B4-BE49-F238E27FC236}">
              <a16:creationId xmlns:a16="http://schemas.microsoft.com/office/drawing/2014/main" id="{BCBCADBE-9A26-48F6-A6DF-6501F4BD5AB9}"/>
            </a:ext>
          </a:extLst>
        </xdr:cNvPr>
        <xdr:cNvSpPr txBox="1"/>
      </xdr:nvSpPr>
      <xdr:spPr>
        <a:xfrm>
          <a:off x="3987800" y="13074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97537</xdr:rowOff>
    </xdr:from>
    <xdr:to>
      <xdr:col>24</xdr:col>
      <xdr:colOff>152400</xdr:colOff>
      <xdr:row>77</xdr:row>
      <xdr:rowOff>97537</xdr:rowOff>
    </xdr:to>
    <xdr:cxnSp macro="">
      <xdr:nvCxnSpPr>
        <xdr:cNvPr id="194" name="直線コネクタ 193">
          <a:extLst>
            <a:ext uri="{FF2B5EF4-FFF2-40B4-BE49-F238E27FC236}">
              <a16:creationId xmlns:a16="http://schemas.microsoft.com/office/drawing/2014/main" id="{F78FB8E2-055F-4108-99D7-AD3553546AF5}"/>
            </a:ext>
          </a:extLst>
        </xdr:cNvPr>
        <xdr:cNvCxnSpPr/>
      </xdr:nvCxnSpPr>
      <xdr:spPr>
        <a:xfrm>
          <a:off x="3889375" y="1329918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164609</xdr:rowOff>
    </xdr:from>
    <xdr:ext cx="405111" cy="259045"/>
    <xdr:sp macro="" textlink="">
      <xdr:nvSpPr>
        <xdr:cNvPr id="195" name="【福祉施設】&#10;有形固定資産減価償却率平均値テキスト">
          <a:extLst>
            <a:ext uri="{FF2B5EF4-FFF2-40B4-BE49-F238E27FC236}">
              <a16:creationId xmlns:a16="http://schemas.microsoft.com/office/drawing/2014/main" id="{6E660D92-DA83-4429-84D9-9D3C40F518AB}"/>
            </a:ext>
          </a:extLst>
        </xdr:cNvPr>
        <xdr:cNvSpPr txBox="1"/>
      </xdr:nvSpPr>
      <xdr:spPr>
        <a:xfrm>
          <a:off x="3987800" y="137091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14732</xdr:rowOff>
    </xdr:from>
    <xdr:to>
      <xdr:col>24</xdr:col>
      <xdr:colOff>114300</xdr:colOff>
      <xdr:row>80</xdr:row>
      <xdr:rowOff>116332</xdr:rowOff>
    </xdr:to>
    <xdr:sp macro="" textlink="">
      <xdr:nvSpPr>
        <xdr:cNvPr id="196" name="フローチャート: 判断 195">
          <a:extLst>
            <a:ext uri="{FF2B5EF4-FFF2-40B4-BE49-F238E27FC236}">
              <a16:creationId xmlns:a16="http://schemas.microsoft.com/office/drawing/2014/main" id="{DF377EF6-0F5F-4A51-9118-89D6624DD400}"/>
            </a:ext>
          </a:extLst>
        </xdr:cNvPr>
        <xdr:cNvSpPr/>
      </xdr:nvSpPr>
      <xdr:spPr>
        <a:xfrm>
          <a:off x="3898900" y="1373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33020</xdr:rowOff>
    </xdr:from>
    <xdr:to>
      <xdr:col>20</xdr:col>
      <xdr:colOff>38100</xdr:colOff>
      <xdr:row>80</xdr:row>
      <xdr:rowOff>134620</xdr:rowOff>
    </xdr:to>
    <xdr:sp macro="" textlink="">
      <xdr:nvSpPr>
        <xdr:cNvPr id="197" name="フローチャート: 判断 196">
          <a:extLst>
            <a:ext uri="{FF2B5EF4-FFF2-40B4-BE49-F238E27FC236}">
              <a16:creationId xmlns:a16="http://schemas.microsoft.com/office/drawing/2014/main" id="{C99FF471-C3A9-427D-826B-FAD780ED8076}"/>
            </a:ext>
          </a:extLst>
        </xdr:cNvPr>
        <xdr:cNvSpPr/>
      </xdr:nvSpPr>
      <xdr:spPr>
        <a:xfrm>
          <a:off x="3203575" y="1374902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67311</xdr:rowOff>
    </xdr:from>
    <xdr:to>
      <xdr:col>15</xdr:col>
      <xdr:colOff>101600</xdr:colOff>
      <xdr:row>80</xdr:row>
      <xdr:rowOff>168911</xdr:rowOff>
    </xdr:to>
    <xdr:sp macro="" textlink="">
      <xdr:nvSpPr>
        <xdr:cNvPr id="198" name="フローチャート: 判断 197">
          <a:extLst>
            <a:ext uri="{FF2B5EF4-FFF2-40B4-BE49-F238E27FC236}">
              <a16:creationId xmlns:a16="http://schemas.microsoft.com/office/drawing/2014/main" id="{DBAA64F6-48E8-4289-863C-C2EDC2CFBADB}"/>
            </a:ext>
          </a:extLst>
        </xdr:cNvPr>
        <xdr:cNvSpPr/>
      </xdr:nvSpPr>
      <xdr:spPr>
        <a:xfrm>
          <a:off x="2428875" y="1378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3302</xdr:rowOff>
    </xdr:from>
    <xdr:to>
      <xdr:col>10</xdr:col>
      <xdr:colOff>165100</xdr:colOff>
      <xdr:row>80</xdr:row>
      <xdr:rowOff>104902</xdr:rowOff>
    </xdr:to>
    <xdr:sp macro="" textlink="">
      <xdr:nvSpPr>
        <xdr:cNvPr id="199" name="フローチャート: 判断 198">
          <a:extLst>
            <a:ext uri="{FF2B5EF4-FFF2-40B4-BE49-F238E27FC236}">
              <a16:creationId xmlns:a16="http://schemas.microsoft.com/office/drawing/2014/main" id="{D6CFA314-C60B-4E15-BB01-35C9CF2B9703}"/>
            </a:ext>
          </a:extLst>
        </xdr:cNvPr>
        <xdr:cNvSpPr/>
      </xdr:nvSpPr>
      <xdr:spPr>
        <a:xfrm>
          <a:off x="1682750" y="1371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138176</xdr:rowOff>
    </xdr:from>
    <xdr:to>
      <xdr:col>6</xdr:col>
      <xdr:colOff>38100</xdr:colOff>
      <xdr:row>80</xdr:row>
      <xdr:rowOff>68326</xdr:rowOff>
    </xdr:to>
    <xdr:sp macro="" textlink="">
      <xdr:nvSpPr>
        <xdr:cNvPr id="200" name="フローチャート: 判断 199">
          <a:extLst>
            <a:ext uri="{FF2B5EF4-FFF2-40B4-BE49-F238E27FC236}">
              <a16:creationId xmlns:a16="http://schemas.microsoft.com/office/drawing/2014/main" id="{DFE0C45A-8587-49B6-BCF1-84744D231BE6}"/>
            </a:ext>
          </a:extLst>
        </xdr:cNvPr>
        <xdr:cNvSpPr/>
      </xdr:nvSpPr>
      <xdr:spPr>
        <a:xfrm>
          <a:off x="936625" y="1368272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872A3188-4EA5-4322-AE7D-0BF8CD6D5BD3}"/>
            </a:ext>
          </a:extLst>
        </xdr:cNvPr>
        <xdr:cNvSpPr txBox="1"/>
      </xdr:nvSpPr>
      <xdr:spPr>
        <a:xfrm>
          <a:off x="37877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2641428E-9CB5-4603-82D2-04F5FB192DF2}"/>
            </a:ext>
          </a:extLst>
        </xdr:cNvPr>
        <xdr:cNvSpPr txBox="1"/>
      </xdr:nvSpPr>
      <xdr:spPr>
        <a:xfrm>
          <a:off x="30734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5AA05F88-6F2A-45B3-A22F-A996AD1AF926}"/>
            </a:ext>
          </a:extLst>
        </xdr:cNvPr>
        <xdr:cNvSpPr txBox="1"/>
      </xdr:nvSpPr>
      <xdr:spPr>
        <a:xfrm>
          <a:off x="2317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028A501B-047F-4931-8FCE-F49A311B078D}"/>
            </a:ext>
          </a:extLst>
        </xdr:cNvPr>
        <xdr:cNvSpPr txBox="1"/>
      </xdr:nvSpPr>
      <xdr:spPr>
        <a:xfrm>
          <a:off x="1571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5" name="テキスト ボックス 204">
          <a:extLst>
            <a:ext uri="{FF2B5EF4-FFF2-40B4-BE49-F238E27FC236}">
              <a16:creationId xmlns:a16="http://schemas.microsoft.com/office/drawing/2014/main" id="{58E2AC11-9078-4DD0-A30E-317B4438E30E}"/>
            </a:ext>
          </a:extLst>
        </xdr:cNvPr>
        <xdr:cNvSpPr txBox="1"/>
      </xdr:nvSpPr>
      <xdr:spPr>
        <a:xfrm>
          <a:off x="806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101600</xdr:rowOff>
    </xdr:from>
    <xdr:to>
      <xdr:col>24</xdr:col>
      <xdr:colOff>114300</xdr:colOff>
      <xdr:row>80</xdr:row>
      <xdr:rowOff>31750</xdr:rowOff>
    </xdr:to>
    <xdr:sp macro="" textlink="">
      <xdr:nvSpPr>
        <xdr:cNvPr id="206" name="楕円 205">
          <a:extLst>
            <a:ext uri="{FF2B5EF4-FFF2-40B4-BE49-F238E27FC236}">
              <a16:creationId xmlns:a16="http://schemas.microsoft.com/office/drawing/2014/main" id="{42C4A6B1-E362-43D1-81E1-0D507221FE50}"/>
            </a:ext>
          </a:extLst>
        </xdr:cNvPr>
        <xdr:cNvSpPr/>
      </xdr:nvSpPr>
      <xdr:spPr>
        <a:xfrm>
          <a:off x="3898900" y="1364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124477</xdr:rowOff>
    </xdr:from>
    <xdr:ext cx="405111" cy="259045"/>
    <xdr:sp macro="" textlink="">
      <xdr:nvSpPr>
        <xdr:cNvPr id="207" name="【福祉施設】&#10;有形固定資産減価償却率該当値テキスト">
          <a:extLst>
            <a:ext uri="{FF2B5EF4-FFF2-40B4-BE49-F238E27FC236}">
              <a16:creationId xmlns:a16="http://schemas.microsoft.com/office/drawing/2014/main" id="{F7EEC57D-9F69-4D78-B80D-028A6E1D83C1}"/>
            </a:ext>
          </a:extLst>
        </xdr:cNvPr>
        <xdr:cNvSpPr txBox="1"/>
      </xdr:nvSpPr>
      <xdr:spPr>
        <a:xfrm>
          <a:off x="3987800" y="1349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49022</xdr:rowOff>
    </xdr:from>
    <xdr:to>
      <xdr:col>20</xdr:col>
      <xdr:colOff>38100</xdr:colOff>
      <xdr:row>79</xdr:row>
      <xdr:rowOff>150622</xdr:rowOff>
    </xdr:to>
    <xdr:sp macro="" textlink="">
      <xdr:nvSpPr>
        <xdr:cNvPr id="208" name="楕円 207">
          <a:extLst>
            <a:ext uri="{FF2B5EF4-FFF2-40B4-BE49-F238E27FC236}">
              <a16:creationId xmlns:a16="http://schemas.microsoft.com/office/drawing/2014/main" id="{0E2029DB-E39F-4C5B-BEDF-5B1DB7883A0A}"/>
            </a:ext>
          </a:extLst>
        </xdr:cNvPr>
        <xdr:cNvSpPr/>
      </xdr:nvSpPr>
      <xdr:spPr>
        <a:xfrm>
          <a:off x="3203575" y="1359357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99822</xdr:rowOff>
    </xdr:from>
    <xdr:to>
      <xdr:col>24</xdr:col>
      <xdr:colOff>63500</xdr:colOff>
      <xdr:row>79</xdr:row>
      <xdr:rowOff>152400</xdr:rowOff>
    </xdr:to>
    <xdr:cxnSp macro="">
      <xdr:nvCxnSpPr>
        <xdr:cNvPr id="209" name="直線コネクタ 208">
          <a:extLst>
            <a:ext uri="{FF2B5EF4-FFF2-40B4-BE49-F238E27FC236}">
              <a16:creationId xmlns:a16="http://schemas.microsoft.com/office/drawing/2014/main" id="{4141AE19-30B8-491D-8B60-12F5FB099526}"/>
            </a:ext>
          </a:extLst>
        </xdr:cNvPr>
        <xdr:cNvCxnSpPr/>
      </xdr:nvCxnSpPr>
      <xdr:spPr>
        <a:xfrm>
          <a:off x="3235325" y="13644372"/>
          <a:ext cx="714375"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165608</xdr:rowOff>
    </xdr:from>
    <xdr:to>
      <xdr:col>15</xdr:col>
      <xdr:colOff>101600</xdr:colOff>
      <xdr:row>79</xdr:row>
      <xdr:rowOff>95758</xdr:rowOff>
    </xdr:to>
    <xdr:sp macro="" textlink="">
      <xdr:nvSpPr>
        <xdr:cNvPr id="210" name="楕円 209">
          <a:extLst>
            <a:ext uri="{FF2B5EF4-FFF2-40B4-BE49-F238E27FC236}">
              <a16:creationId xmlns:a16="http://schemas.microsoft.com/office/drawing/2014/main" id="{60707720-8C18-4394-BEB5-71AE4B4C5C69}"/>
            </a:ext>
          </a:extLst>
        </xdr:cNvPr>
        <xdr:cNvSpPr/>
      </xdr:nvSpPr>
      <xdr:spPr>
        <a:xfrm>
          <a:off x="2428875" y="13538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44958</xdr:rowOff>
    </xdr:from>
    <xdr:to>
      <xdr:col>19</xdr:col>
      <xdr:colOff>177800</xdr:colOff>
      <xdr:row>79</xdr:row>
      <xdr:rowOff>99822</xdr:rowOff>
    </xdr:to>
    <xdr:cxnSp macro="">
      <xdr:nvCxnSpPr>
        <xdr:cNvPr id="211" name="直線コネクタ 210">
          <a:extLst>
            <a:ext uri="{FF2B5EF4-FFF2-40B4-BE49-F238E27FC236}">
              <a16:creationId xmlns:a16="http://schemas.microsoft.com/office/drawing/2014/main" id="{5676FC80-6FAF-4381-BCC2-034BE900C99C}"/>
            </a:ext>
          </a:extLst>
        </xdr:cNvPr>
        <xdr:cNvCxnSpPr/>
      </xdr:nvCxnSpPr>
      <xdr:spPr>
        <a:xfrm>
          <a:off x="2479675" y="13589508"/>
          <a:ext cx="75565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60452</xdr:rowOff>
    </xdr:from>
    <xdr:to>
      <xdr:col>10</xdr:col>
      <xdr:colOff>165100</xdr:colOff>
      <xdr:row>78</xdr:row>
      <xdr:rowOff>162052</xdr:rowOff>
    </xdr:to>
    <xdr:sp macro="" textlink="">
      <xdr:nvSpPr>
        <xdr:cNvPr id="212" name="楕円 211">
          <a:extLst>
            <a:ext uri="{FF2B5EF4-FFF2-40B4-BE49-F238E27FC236}">
              <a16:creationId xmlns:a16="http://schemas.microsoft.com/office/drawing/2014/main" id="{ACDD0385-3768-42EB-A8D1-C4C842DBDF7D}"/>
            </a:ext>
          </a:extLst>
        </xdr:cNvPr>
        <xdr:cNvSpPr/>
      </xdr:nvSpPr>
      <xdr:spPr>
        <a:xfrm>
          <a:off x="1682750" y="1343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111252</xdr:rowOff>
    </xdr:from>
    <xdr:to>
      <xdr:col>15</xdr:col>
      <xdr:colOff>50800</xdr:colOff>
      <xdr:row>79</xdr:row>
      <xdr:rowOff>44958</xdr:rowOff>
    </xdr:to>
    <xdr:cxnSp macro="">
      <xdr:nvCxnSpPr>
        <xdr:cNvPr id="213" name="直線コネクタ 212">
          <a:extLst>
            <a:ext uri="{FF2B5EF4-FFF2-40B4-BE49-F238E27FC236}">
              <a16:creationId xmlns:a16="http://schemas.microsoft.com/office/drawing/2014/main" id="{9CC40727-567A-4C9C-803C-E2C6D5E5B044}"/>
            </a:ext>
          </a:extLst>
        </xdr:cNvPr>
        <xdr:cNvCxnSpPr/>
      </xdr:nvCxnSpPr>
      <xdr:spPr>
        <a:xfrm>
          <a:off x="1733550" y="13484352"/>
          <a:ext cx="746125"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5587</xdr:rowOff>
    </xdr:from>
    <xdr:to>
      <xdr:col>6</xdr:col>
      <xdr:colOff>38100</xdr:colOff>
      <xdr:row>78</xdr:row>
      <xdr:rowOff>107187</xdr:rowOff>
    </xdr:to>
    <xdr:sp macro="" textlink="">
      <xdr:nvSpPr>
        <xdr:cNvPr id="214" name="楕円 213">
          <a:extLst>
            <a:ext uri="{FF2B5EF4-FFF2-40B4-BE49-F238E27FC236}">
              <a16:creationId xmlns:a16="http://schemas.microsoft.com/office/drawing/2014/main" id="{A830415F-907B-479C-8132-CD05D7497422}"/>
            </a:ext>
          </a:extLst>
        </xdr:cNvPr>
        <xdr:cNvSpPr/>
      </xdr:nvSpPr>
      <xdr:spPr>
        <a:xfrm>
          <a:off x="936625" y="13378687"/>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56387</xdr:rowOff>
    </xdr:from>
    <xdr:to>
      <xdr:col>10</xdr:col>
      <xdr:colOff>114300</xdr:colOff>
      <xdr:row>78</xdr:row>
      <xdr:rowOff>111252</xdr:rowOff>
    </xdr:to>
    <xdr:cxnSp macro="">
      <xdr:nvCxnSpPr>
        <xdr:cNvPr id="215" name="直線コネクタ 214">
          <a:extLst>
            <a:ext uri="{FF2B5EF4-FFF2-40B4-BE49-F238E27FC236}">
              <a16:creationId xmlns:a16="http://schemas.microsoft.com/office/drawing/2014/main" id="{82682AD3-2CB7-4728-A6FA-3BC190E8F0CC}"/>
            </a:ext>
          </a:extLst>
        </xdr:cNvPr>
        <xdr:cNvCxnSpPr/>
      </xdr:nvCxnSpPr>
      <xdr:spPr>
        <a:xfrm>
          <a:off x="968375" y="13429487"/>
          <a:ext cx="765175"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125747</xdr:rowOff>
    </xdr:from>
    <xdr:ext cx="405111" cy="259045"/>
    <xdr:sp macro="" textlink="">
      <xdr:nvSpPr>
        <xdr:cNvPr id="216" name="n_1aveValue【福祉施設】&#10;有形固定資産減価償却率">
          <a:extLst>
            <a:ext uri="{FF2B5EF4-FFF2-40B4-BE49-F238E27FC236}">
              <a16:creationId xmlns:a16="http://schemas.microsoft.com/office/drawing/2014/main" id="{E0CFC004-CD7D-4661-BAA1-3E8E11746F52}"/>
            </a:ext>
          </a:extLst>
        </xdr:cNvPr>
        <xdr:cNvSpPr txBox="1"/>
      </xdr:nvSpPr>
      <xdr:spPr>
        <a:xfrm>
          <a:off x="3067694" y="13841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160038</xdr:rowOff>
    </xdr:from>
    <xdr:ext cx="405111" cy="259045"/>
    <xdr:sp macro="" textlink="">
      <xdr:nvSpPr>
        <xdr:cNvPr id="217" name="n_2aveValue【福祉施設】&#10;有形固定資産減価償却率">
          <a:extLst>
            <a:ext uri="{FF2B5EF4-FFF2-40B4-BE49-F238E27FC236}">
              <a16:creationId xmlns:a16="http://schemas.microsoft.com/office/drawing/2014/main" id="{463E0BA2-24CD-4591-A9B2-947A4C643B9E}"/>
            </a:ext>
          </a:extLst>
        </xdr:cNvPr>
        <xdr:cNvSpPr txBox="1"/>
      </xdr:nvSpPr>
      <xdr:spPr>
        <a:xfrm>
          <a:off x="2305694" y="13876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96029</xdr:rowOff>
    </xdr:from>
    <xdr:ext cx="405111" cy="259045"/>
    <xdr:sp macro="" textlink="">
      <xdr:nvSpPr>
        <xdr:cNvPr id="218" name="n_3aveValue【福祉施設】&#10;有形固定資産減価償却率">
          <a:extLst>
            <a:ext uri="{FF2B5EF4-FFF2-40B4-BE49-F238E27FC236}">
              <a16:creationId xmlns:a16="http://schemas.microsoft.com/office/drawing/2014/main" id="{3D0F2894-4E90-4EB7-83CB-973203EAFD22}"/>
            </a:ext>
          </a:extLst>
        </xdr:cNvPr>
        <xdr:cNvSpPr txBox="1"/>
      </xdr:nvSpPr>
      <xdr:spPr>
        <a:xfrm>
          <a:off x="1559569" y="13812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59453</xdr:rowOff>
    </xdr:from>
    <xdr:ext cx="405111" cy="259045"/>
    <xdr:sp macro="" textlink="">
      <xdr:nvSpPr>
        <xdr:cNvPr id="219" name="n_4aveValue【福祉施設】&#10;有形固定資産減価償却率">
          <a:extLst>
            <a:ext uri="{FF2B5EF4-FFF2-40B4-BE49-F238E27FC236}">
              <a16:creationId xmlns:a16="http://schemas.microsoft.com/office/drawing/2014/main" id="{21949D12-6528-4DF5-95B0-5332415A4BC8}"/>
            </a:ext>
          </a:extLst>
        </xdr:cNvPr>
        <xdr:cNvSpPr txBox="1"/>
      </xdr:nvSpPr>
      <xdr:spPr>
        <a:xfrm>
          <a:off x="813444" y="13775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167149</xdr:rowOff>
    </xdr:from>
    <xdr:ext cx="405111" cy="259045"/>
    <xdr:sp macro="" textlink="">
      <xdr:nvSpPr>
        <xdr:cNvPr id="220" name="n_1mainValue【福祉施設】&#10;有形固定資産減価償却率">
          <a:extLst>
            <a:ext uri="{FF2B5EF4-FFF2-40B4-BE49-F238E27FC236}">
              <a16:creationId xmlns:a16="http://schemas.microsoft.com/office/drawing/2014/main" id="{F955072A-2B57-48ED-AF8A-D39CF29102A2}"/>
            </a:ext>
          </a:extLst>
        </xdr:cNvPr>
        <xdr:cNvSpPr txBox="1"/>
      </xdr:nvSpPr>
      <xdr:spPr>
        <a:xfrm>
          <a:off x="3067694" y="13368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112285</xdr:rowOff>
    </xdr:from>
    <xdr:ext cx="405111" cy="259045"/>
    <xdr:sp macro="" textlink="">
      <xdr:nvSpPr>
        <xdr:cNvPr id="221" name="n_2mainValue【福祉施設】&#10;有形固定資産減価償却率">
          <a:extLst>
            <a:ext uri="{FF2B5EF4-FFF2-40B4-BE49-F238E27FC236}">
              <a16:creationId xmlns:a16="http://schemas.microsoft.com/office/drawing/2014/main" id="{D89D2229-A60D-454C-8418-A6042F674509}"/>
            </a:ext>
          </a:extLst>
        </xdr:cNvPr>
        <xdr:cNvSpPr txBox="1"/>
      </xdr:nvSpPr>
      <xdr:spPr>
        <a:xfrm>
          <a:off x="2305694" y="13313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7129</xdr:rowOff>
    </xdr:from>
    <xdr:ext cx="405111" cy="259045"/>
    <xdr:sp macro="" textlink="">
      <xdr:nvSpPr>
        <xdr:cNvPr id="222" name="n_3mainValue【福祉施設】&#10;有形固定資産減価償却率">
          <a:extLst>
            <a:ext uri="{FF2B5EF4-FFF2-40B4-BE49-F238E27FC236}">
              <a16:creationId xmlns:a16="http://schemas.microsoft.com/office/drawing/2014/main" id="{3DE45BB5-AC84-4D7F-B319-F7872414D8C6}"/>
            </a:ext>
          </a:extLst>
        </xdr:cNvPr>
        <xdr:cNvSpPr txBox="1"/>
      </xdr:nvSpPr>
      <xdr:spPr>
        <a:xfrm>
          <a:off x="1559569" y="1320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123714</xdr:rowOff>
    </xdr:from>
    <xdr:ext cx="405111" cy="259045"/>
    <xdr:sp macro="" textlink="">
      <xdr:nvSpPr>
        <xdr:cNvPr id="223" name="n_4mainValue【福祉施設】&#10;有形固定資産減価償却率">
          <a:extLst>
            <a:ext uri="{FF2B5EF4-FFF2-40B4-BE49-F238E27FC236}">
              <a16:creationId xmlns:a16="http://schemas.microsoft.com/office/drawing/2014/main" id="{1F33D0B2-22B7-42F8-94BA-BAF4956AD820}"/>
            </a:ext>
          </a:extLst>
        </xdr:cNvPr>
        <xdr:cNvSpPr txBox="1"/>
      </xdr:nvSpPr>
      <xdr:spPr>
        <a:xfrm>
          <a:off x="813444" y="13153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4" name="正方形/長方形 223">
          <a:extLst>
            <a:ext uri="{FF2B5EF4-FFF2-40B4-BE49-F238E27FC236}">
              <a16:creationId xmlns:a16="http://schemas.microsoft.com/office/drawing/2014/main" id="{0B158027-AC18-4570-83ED-22A9DABB64BF}"/>
            </a:ext>
          </a:extLst>
        </xdr:cNvPr>
        <xdr:cNvSpPr/>
      </xdr:nvSpPr>
      <xdr:spPr>
        <a:xfrm>
          <a:off x="5632450"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5" name="正方形/長方形 224">
          <a:extLst>
            <a:ext uri="{FF2B5EF4-FFF2-40B4-BE49-F238E27FC236}">
              <a16:creationId xmlns:a16="http://schemas.microsoft.com/office/drawing/2014/main" id="{C6FB6DA2-77E7-4BA9-B395-B079D955E5BC}"/>
            </a:ext>
          </a:extLst>
        </xdr:cNvPr>
        <xdr:cNvSpPr/>
      </xdr:nvSpPr>
      <xdr:spPr>
        <a:xfrm>
          <a:off x="57308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6" name="正方形/長方形 225">
          <a:extLst>
            <a:ext uri="{FF2B5EF4-FFF2-40B4-BE49-F238E27FC236}">
              <a16:creationId xmlns:a16="http://schemas.microsoft.com/office/drawing/2014/main" id="{B777794F-552F-4522-9317-DFFA6AC823EC}"/>
            </a:ext>
          </a:extLst>
        </xdr:cNvPr>
        <xdr:cNvSpPr/>
      </xdr:nvSpPr>
      <xdr:spPr>
        <a:xfrm>
          <a:off x="57308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7" name="正方形/長方形 226">
          <a:extLst>
            <a:ext uri="{FF2B5EF4-FFF2-40B4-BE49-F238E27FC236}">
              <a16:creationId xmlns:a16="http://schemas.microsoft.com/office/drawing/2014/main" id="{2AC88535-1CBA-4332-A310-CC8CC2BA0A7C}"/>
            </a:ext>
          </a:extLst>
        </xdr:cNvPr>
        <xdr:cNvSpPr/>
      </xdr:nvSpPr>
      <xdr:spPr>
        <a:xfrm>
          <a:off x="66040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8" name="正方形/長方形 227">
          <a:extLst>
            <a:ext uri="{FF2B5EF4-FFF2-40B4-BE49-F238E27FC236}">
              <a16:creationId xmlns:a16="http://schemas.microsoft.com/office/drawing/2014/main" id="{83B927E4-F4AF-4323-A46E-C9357FD8F99C}"/>
            </a:ext>
          </a:extLst>
        </xdr:cNvPr>
        <xdr:cNvSpPr/>
      </xdr:nvSpPr>
      <xdr:spPr>
        <a:xfrm>
          <a:off x="66040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9" name="正方形/長方形 228">
          <a:extLst>
            <a:ext uri="{FF2B5EF4-FFF2-40B4-BE49-F238E27FC236}">
              <a16:creationId xmlns:a16="http://schemas.microsoft.com/office/drawing/2014/main" id="{2A022E4D-2B2F-47DB-9B2C-9295DB6E90DF}"/>
            </a:ext>
          </a:extLst>
        </xdr:cNvPr>
        <xdr:cNvSpPr/>
      </xdr:nvSpPr>
      <xdr:spPr>
        <a:xfrm>
          <a:off x="75755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0" name="正方形/長方形 229">
          <a:extLst>
            <a:ext uri="{FF2B5EF4-FFF2-40B4-BE49-F238E27FC236}">
              <a16:creationId xmlns:a16="http://schemas.microsoft.com/office/drawing/2014/main" id="{D675B12F-50E4-4EA1-89A6-91A6A0F0881D}"/>
            </a:ext>
          </a:extLst>
        </xdr:cNvPr>
        <xdr:cNvSpPr/>
      </xdr:nvSpPr>
      <xdr:spPr>
        <a:xfrm>
          <a:off x="75755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1" name="正方形/長方形 230">
          <a:extLst>
            <a:ext uri="{FF2B5EF4-FFF2-40B4-BE49-F238E27FC236}">
              <a16:creationId xmlns:a16="http://schemas.microsoft.com/office/drawing/2014/main" id="{102158EE-4CF5-400A-AB54-D1A5C16F3EF8}"/>
            </a:ext>
          </a:extLst>
        </xdr:cNvPr>
        <xdr:cNvSpPr/>
      </xdr:nvSpPr>
      <xdr:spPr>
        <a:xfrm>
          <a:off x="5632450"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2" name="テキスト ボックス 231">
          <a:extLst>
            <a:ext uri="{FF2B5EF4-FFF2-40B4-BE49-F238E27FC236}">
              <a16:creationId xmlns:a16="http://schemas.microsoft.com/office/drawing/2014/main" id="{FDD4E07F-B9C0-48FC-9CD5-F506B8E2B283}"/>
            </a:ext>
          </a:extLst>
        </xdr:cNvPr>
        <xdr:cNvSpPr txBox="1"/>
      </xdr:nvSpPr>
      <xdr:spPr>
        <a:xfrm>
          <a:off x="55943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3" name="直線コネクタ 232">
          <a:extLst>
            <a:ext uri="{FF2B5EF4-FFF2-40B4-BE49-F238E27FC236}">
              <a16:creationId xmlns:a16="http://schemas.microsoft.com/office/drawing/2014/main" id="{E6D0A97B-2763-4166-B067-2E49C60583AE}"/>
            </a:ext>
          </a:extLst>
        </xdr:cNvPr>
        <xdr:cNvCxnSpPr/>
      </xdr:nvCxnSpPr>
      <xdr:spPr>
        <a:xfrm>
          <a:off x="5632450" y="1524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34" name="直線コネクタ 233">
          <a:extLst>
            <a:ext uri="{FF2B5EF4-FFF2-40B4-BE49-F238E27FC236}">
              <a16:creationId xmlns:a16="http://schemas.microsoft.com/office/drawing/2014/main" id="{85722DC0-BF74-4908-945F-30AB3C6B8581}"/>
            </a:ext>
          </a:extLst>
        </xdr:cNvPr>
        <xdr:cNvCxnSpPr/>
      </xdr:nvCxnSpPr>
      <xdr:spPr>
        <a:xfrm>
          <a:off x="5632450" y="14913429"/>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35" name="テキスト ボックス 234">
          <a:extLst>
            <a:ext uri="{FF2B5EF4-FFF2-40B4-BE49-F238E27FC236}">
              <a16:creationId xmlns:a16="http://schemas.microsoft.com/office/drawing/2014/main" id="{88A50345-F894-428F-839A-25DA74DEABDB}"/>
            </a:ext>
          </a:extLst>
        </xdr:cNvPr>
        <xdr:cNvSpPr txBox="1"/>
      </xdr:nvSpPr>
      <xdr:spPr>
        <a:xfrm>
          <a:off x="52224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36" name="直線コネクタ 235">
          <a:extLst>
            <a:ext uri="{FF2B5EF4-FFF2-40B4-BE49-F238E27FC236}">
              <a16:creationId xmlns:a16="http://schemas.microsoft.com/office/drawing/2014/main" id="{F0912CD4-F708-4EAC-9E28-4A9879F1B492}"/>
            </a:ext>
          </a:extLst>
        </xdr:cNvPr>
        <xdr:cNvCxnSpPr/>
      </xdr:nvCxnSpPr>
      <xdr:spPr>
        <a:xfrm>
          <a:off x="5632450" y="14586857"/>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37" name="テキスト ボックス 236">
          <a:extLst>
            <a:ext uri="{FF2B5EF4-FFF2-40B4-BE49-F238E27FC236}">
              <a16:creationId xmlns:a16="http://schemas.microsoft.com/office/drawing/2014/main" id="{04A65735-9EF2-48D4-BFEA-3F4B718020DD}"/>
            </a:ext>
          </a:extLst>
        </xdr:cNvPr>
        <xdr:cNvSpPr txBox="1"/>
      </xdr:nvSpPr>
      <xdr:spPr>
        <a:xfrm>
          <a:off x="52224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38" name="直線コネクタ 237">
          <a:extLst>
            <a:ext uri="{FF2B5EF4-FFF2-40B4-BE49-F238E27FC236}">
              <a16:creationId xmlns:a16="http://schemas.microsoft.com/office/drawing/2014/main" id="{40E8264A-53E8-4DE9-8E0D-1A6CCC3E70DF}"/>
            </a:ext>
          </a:extLst>
        </xdr:cNvPr>
        <xdr:cNvCxnSpPr/>
      </xdr:nvCxnSpPr>
      <xdr:spPr>
        <a:xfrm>
          <a:off x="5632450" y="14260286"/>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39" name="テキスト ボックス 238">
          <a:extLst>
            <a:ext uri="{FF2B5EF4-FFF2-40B4-BE49-F238E27FC236}">
              <a16:creationId xmlns:a16="http://schemas.microsoft.com/office/drawing/2014/main" id="{6274BC32-451D-4DA5-814B-2934FBFA48D2}"/>
            </a:ext>
          </a:extLst>
        </xdr:cNvPr>
        <xdr:cNvSpPr txBox="1"/>
      </xdr:nvSpPr>
      <xdr:spPr>
        <a:xfrm>
          <a:off x="52224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40" name="直線コネクタ 239">
          <a:extLst>
            <a:ext uri="{FF2B5EF4-FFF2-40B4-BE49-F238E27FC236}">
              <a16:creationId xmlns:a16="http://schemas.microsoft.com/office/drawing/2014/main" id="{42079B45-F494-481F-92AD-BE3EE0029E21}"/>
            </a:ext>
          </a:extLst>
        </xdr:cNvPr>
        <xdr:cNvCxnSpPr/>
      </xdr:nvCxnSpPr>
      <xdr:spPr>
        <a:xfrm>
          <a:off x="5632450" y="13933714"/>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41" name="テキスト ボックス 240">
          <a:extLst>
            <a:ext uri="{FF2B5EF4-FFF2-40B4-BE49-F238E27FC236}">
              <a16:creationId xmlns:a16="http://schemas.microsoft.com/office/drawing/2014/main" id="{B234EB10-CC48-4F9A-A96B-EA2EEDEEEE25}"/>
            </a:ext>
          </a:extLst>
        </xdr:cNvPr>
        <xdr:cNvSpPr txBox="1"/>
      </xdr:nvSpPr>
      <xdr:spPr>
        <a:xfrm>
          <a:off x="52224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42" name="直線コネクタ 241">
          <a:extLst>
            <a:ext uri="{FF2B5EF4-FFF2-40B4-BE49-F238E27FC236}">
              <a16:creationId xmlns:a16="http://schemas.microsoft.com/office/drawing/2014/main" id="{49442CB8-D224-4F1F-8C8D-2E6E69846668}"/>
            </a:ext>
          </a:extLst>
        </xdr:cNvPr>
        <xdr:cNvCxnSpPr/>
      </xdr:nvCxnSpPr>
      <xdr:spPr>
        <a:xfrm>
          <a:off x="5632450" y="13607143"/>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43" name="テキスト ボックス 242">
          <a:extLst>
            <a:ext uri="{FF2B5EF4-FFF2-40B4-BE49-F238E27FC236}">
              <a16:creationId xmlns:a16="http://schemas.microsoft.com/office/drawing/2014/main" id="{62D63D6F-ABBB-4AC6-BD96-80D5CE655B6D}"/>
            </a:ext>
          </a:extLst>
        </xdr:cNvPr>
        <xdr:cNvSpPr txBox="1"/>
      </xdr:nvSpPr>
      <xdr:spPr>
        <a:xfrm>
          <a:off x="52224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44" name="直線コネクタ 243">
          <a:extLst>
            <a:ext uri="{FF2B5EF4-FFF2-40B4-BE49-F238E27FC236}">
              <a16:creationId xmlns:a16="http://schemas.microsoft.com/office/drawing/2014/main" id="{B48AF0F7-139A-4EDC-B3A3-AA55ACB85ED7}"/>
            </a:ext>
          </a:extLst>
        </xdr:cNvPr>
        <xdr:cNvCxnSpPr/>
      </xdr:nvCxnSpPr>
      <xdr:spPr>
        <a:xfrm>
          <a:off x="5632450" y="13280571"/>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45" name="テキスト ボックス 244">
          <a:extLst>
            <a:ext uri="{FF2B5EF4-FFF2-40B4-BE49-F238E27FC236}">
              <a16:creationId xmlns:a16="http://schemas.microsoft.com/office/drawing/2014/main" id="{311EB003-49ED-40C0-BA9E-9499B2C845E6}"/>
            </a:ext>
          </a:extLst>
        </xdr:cNvPr>
        <xdr:cNvSpPr txBox="1"/>
      </xdr:nvSpPr>
      <xdr:spPr>
        <a:xfrm>
          <a:off x="52224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6" name="直線コネクタ 245">
          <a:extLst>
            <a:ext uri="{FF2B5EF4-FFF2-40B4-BE49-F238E27FC236}">
              <a16:creationId xmlns:a16="http://schemas.microsoft.com/office/drawing/2014/main" id="{91108A51-EA25-48DF-A9AE-CA0B07490715}"/>
            </a:ext>
          </a:extLst>
        </xdr:cNvPr>
        <xdr:cNvCxnSpPr/>
      </xdr:nvCxnSpPr>
      <xdr:spPr>
        <a:xfrm>
          <a:off x="5632450" y="1295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7" name="テキスト ボックス 246">
          <a:extLst>
            <a:ext uri="{FF2B5EF4-FFF2-40B4-BE49-F238E27FC236}">
              <a16:creationId xmlns:a16="http://schemas.microsoft.com/office/drawing/2014/main" id="{CAEEBEB4-394E-4CC6-B9BE-F2F0111EAB31}"/>
            </a:ext>
          </a:extLst>
        </xdr:cNvPr>
        <xdr:cNvSpPr txBox="1"/>
      </xdr:nvSpPr>
      <xdr:spPr>
        <a:xfrm>
          <a:off x="52224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8" name="【福祉施設】&#10;一人当たり面積グラフ枠">
          <a:extLst>
            <a:ext uri="{FF2B5EF4-FFF2-40B4-BE49-F238E27FC236}">
              <a16:creationId xmlns:a16="http://schemas.microsoft.com/office/drawing/2014/main" id="{5C06397A-1333-4FAE-B4C4-D16A4441C999}"/>
            </a:ext>
          </a:extLst>
        </xdr:cNvPr>
        <xdr:cNvSpPr/>
      </xdr:nvSpPr>
      <xdr:spPr>
        <a:xfrm>
          <a:off x="5632450"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18506</xdr:rowOff>
    </xdr:from>
    <xdr:to>
      <xdr:col>54</xdr:col>
      <xdr:colOff>189865</xdr:colOff>
      <xdr:row>86</xdr:row>
      <xdr:rowOff>113212</xdr:rowOff>
    </xdr:to>
    <xdr:cxnSp macro="">
      <xdr:nvCxnSpPr>
        <xdr:cNvPr id="249" name="直線コネクタ 248">
          <a:extLst>
            <a:ext uri="{FF2B5EF4-FFF2-40B4-BE49-F238E27FC236}">
              <a16:creationId xmlns:a16="http://schemas.microsoft.com/office/drawing/2014/main" id="{23BB5B5A-99FB-47AB-9CDB-1BAFE892AFAB}"/>
            </a:ext>
          </a:extLst>
        </xdr:cNvPr>
        <xdr:cNvCxnSpPr/>
      </xdr:nvCxnSpPr>
      <xdr:spPr>
        <a:xfrm flipV="1">
          <a:off x="8905240" y="13391606"/>
          <a:ext cx="0" cy="1466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117039</xdr:rowOff>
    </xdr:from>
    <xdr:ext cx="469744" cy="259045"/>
    <xdr:sp macro="" textlink="">
      <xdr:nvSpPr>
        <xdr:cNvPr id="250" name="【福祉施設】&#10;一人当たり面積最小値テキスト">
          <a:extLst>
            <a:ext uri="{FF2B5EF4-FFF2-40B4-BE49-F238E27FC236}">
              <a16:creationId xmlns:a16="http://schemas.microsoft.com/office/drawing/2014/main" id="{AF37BAC9-6A65-4DC9-84EA-09D51E4F44AF}"/>
            </a:ext>
          </a:extLst>
        </xdr:cNvPr>
        <xdr:cNvSpPr txBox="1"/>
      </xdr:nvSpPr>
      <xdr:spPr>
        <a:xfrm>
          <a:off x="8943975" y="1486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113212</xdr:rowOff>
    </xdr:from>
    <xdr:to>
      <xdr:col>55</xdr:col>
      <xdr:colOff>88900</xdr:colOff>
      <xdr:row>86</xdr:row>
      <xdr:rowOff>113212</xdr:rowOff>
    </xdr:to>
    <xdr:cxnSp macro="">
      <xdr:nvCxnSpPr>
        <xdr:cNvPr id="251" name="直線コネクタ 250">
          <a:extLst>
            <a:ext uri="{FF2B5EF4-FFF2-40B4-BE49-F238E27FC236}">
              <a16:creationId xmlns:a16="http://schemas.microsoft.com/office/drawing/2014/main" id="{F8159E7E-7B74-41E4-BC2C-335259FAC6F1}"/>
            </a:ext>
          </a:extLst>
        </xdr:cNvPr>
        <xdr:cNvCxnSpPr/>
      </xdr:nvCxnSpPr>
      <xdr:spPr>
        <a:xfrm>
          <a:off x="8845550" y="1485791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136633</xdr:rowOff>
    </xdr:from>
    <xdr:ext cx="469744" cy="259045"/>
    <xdr:sp macro="" textlink="">
      <xdr:nvSpPr>
        <xdr:cNvPr id="252" name="【福祉施設】&#10;一人当たり面積最大値テキスト">
          <a:extLst>
            <a:ext uri="{FF2B5EF4-FFF2-40B4-BE49-F238E27FC236}">
              <a16:creationId xmlns:a16="http://schemas.microsoft.com/office/drawing/2014/main" id="{0CD31FA1-7FEE-4EE6-9C53-A2224E9BD76A}"/>
            </a:ext>
          </a:extLst>
        </xdr:cNvPr>
        <xdr:cNvSpPr txBox="1"/>
      </xdr:nvSpPr>
      <xdr:spPr>
        <a:xfrm>
          <a:off x="8943975" y="1316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18506</xdr:rowOff>
    </xdr:from>
    <xdr:to>
      <xdr:col>55</xdr:col>
      <xdr:colOff>88900</xdr:colOff>
      <xdr:row>78</xdr:row>
      <xdr:rowOff>18506</xdr:rowOff>
    </xdr:to>
    <xdr:cxnSp macro="">
      <xdr:nvCxnSpPr>
        <xdr:cNvPr id="253" name="直線コネクタ 252">
          <a:extLst>
            <a:ext uri="{FF2B5EF4-FFF2-40B4-BE49-F238E27FC236}">
              <a16:creationId xmlns:a16="http://schemas.microsoft.com/office/drawing/2014/main" id="{393F345D-128A-4B4D-BC9D-4FF2AFC9453F}"/>
            </a:ext>
          </a:extLst>
        </xdr:cNvPr>
        <xdr:cNvCxnSpPr/>
      </xdr:nvCxnSpPr>
      <xdr:spPr>
        <a:xfrm>
          <a:off x="8845550" y="1339160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75128</xdr:rowOff>
    </xdr:from>
    <xdr:ext cx="469744" cy="259045"/>
    <xdr:sp macro="" textlink="">
      <xdr:nvSpPr>
        <xdr:cNvPr id="254" name="【福祉施設】&#10;一人当たり面積平均値テキスト">
          <a:extLst>
            <a:ext uri="{FF2B5EF4-FFF2-40B4-BE49-F238E27FC236}">
              <a16:creationId xmlns:a16="http://schemas.microsoft.com/office/drawing/2014/main" id="{801C35F8-8A65-486A-B524-3093727827F3}"/>
            </a:ext>
          </a:extLst>
        </xdr:cNvPr>
        <xdr:cNvSpPr txBox="1"/>
      </xdr:nvSpPr>
      <xdr:spPr>
        <a:xfrm>
          <a:off x="8943975" y="143054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96701</xdr:rowOff>
    </xdr:from>
    <xdr:to>
      <xdr:col>55</xdr:col>
      <xdr:colOff>50800</xdr:colOff>
      <xdr:row>84</xdr:row>
      <xdr:rowOff>26851</xdr:rowOff>
    </xdr:to>
    <xdr:sp macro="" textlink="">
      <xdr:nvSpPr>
        <xdr:cNvPr id="255" name="フローチャート: 判断 254">
          <a:extLst>
            <a:ext uri="{FF2B5EF4-FFF2-40B4-BE49-F238E27FC236}">
              <a16:creationId xmlns:a16="http://schemas.microsoft.com/office/drawing/2014/main" id="{59BAADD9-2CC8-4E3E-9FAF-4FE9C2D501F7}"/>
            </a:ext>
          </a:extLst>
        </xdr:cNvPr>
        <xdr:cNvSpPr/>
      </xdr:nvSpPr>
      <xdr:spPr>
        <a:xfrm>
          <a:off x="8883650" y="14327051"/>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150586</xdr:rowOff>
    </xdr:from>
    <xdr:to>
      <xdr:col>50</xdr:col>
      <xdr:colOff>165100</xdr:colOff>
      <xdr:row>83</xdr:row>
      <xdr:rowOff>80736</xdr:rowOff>
    </xdr:to>
    <xdr:sp macro="" textlink="">
      <xdr:nvSpPr>
        <xdr:cNvPr id="256" name="フローチャート: 判断 255">
          <a:extLst>
            <a:ext uri="{FF2B5EF4-FFF2-40B4-BE49-F238E27FC236}">
              <a16:creationId xmlns:a16="http://schemas.microsoft.com/office/drawing/2014/main" id="{6CF8CB85-BED3-45C4-A3EC-0FA038713D5D}"/>
            </a:ext>
          </a:extLst>
        </xdr:cNvPr>
        <xdr:cNvSpPr/>
      </xdr:nvSpPr>
      <xdr:spPr>
        <a:xfrm>
          <a:off x="8159750" y="142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127726</xdr:rowOff>
    </xdr:from>
    <xdr:to>
      <xdr:col>46</xdr:col>
      <xdr:colOff>38100</xdr:colOff>
      <xdr:row>83</xdr:row>
      <xdr:rowOff>57876</xdr:rowOff>
    </xdr:to>
    <xdr:sp macro="" textlink="">
      <xdr:nvSpPr>
        <xdr:cNvPr id="257" name="フローチャート: 判断 256">
          <a:extLst>
            <a:ext uri="{FF2B5EF4-FFF2-40B4-BE49-F238E27FC236}">
              <a16:creationId xmlns:a16="http://schemas.microsoft.com/office/drawing/2014/main" id="{E22F606A-196A-4C74-976E-16FA216F273F}"/>
            </a:ext>
          </a:extLst>
        </xdr:cNvPr>
        <xdr:cNvSpPr/>
      </xdr:nvSpPr>
      <xdr:spPr>
        <a:xfrm>
          <a:off x="7413625" y="1418662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18324</xdr:rowOff>
    </xdr:from>
    <xdr:to>
      <xdr:col>41</xdr:col>
      <xdr:colOff>101600</xdr:colOff>
      <xdr:row>83</xdr:row>
      <xdr:rowOff>119924</xdr:rowOff>
    </xdr:to>
    <xdr:sp macro="" textlink="">
      <xdr:nvSpPr>
        <xdr:cNvPr id="258" name="フローチャート: 判断 257">
          <a:extLst>
            <a:ext uri="{FF2B5EF4-FFF2-40B4-BE49-F238E27FC236}">
              <a16:creationId xmlns:a16="http://schemas.microsoft.com/office/drawing/2014/main" id="{C40F65A4-C87D-4CF0-BFF3-3FA3BD5BD048}"/>
            </a:ext>
          </a:extLst>
        </xdr:cNvPr>
        <xdr:cNvSpPr/>
      </xdr:nvSpPr>
      <xdr:spPr>
        <a:xfrm>
          <a:off x="6638925" y="1424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150586</xdr:rowOff>
    </xdr:from>
    <xdr:to>
      <xdr:col>36</xdr:col>
      <xdr:colOff>165100</xdr:colOff>
      <xdr:row>83</xdr:row>
      <xdr:rowOff>80736</xdr:rowOff>
    </xdr:to>
    <xdr:sp macro="" textlink="">
      <xdr:nvSpPr>
        <xdr:cNvPr id="259" name="フローチャート: 判断 258">
          <a:extLst>
            <a:ext uri="{FF2B5EF4-FFF2-40B4-BE49-F238E27FC236}">
              <a16:creationId xmlns:a16="http://schemas.microsoft.com/office/drawing/2014/main" id="{7F88F656-767F-4820-9574-1E449CD7125A}"/>
            </a:ext>
          </a:extLst>
        </xdr:cNvPr>
        <xdr:cNvSpPr/>
      </xdr:nvSpPr>
      <xdr:spPr>
        <a:xfrm>
          <a:off x="5892800" y="142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AB167EAF-A45D-466F-9503-558D8CB87571}"/>
            </a:ext>
          </a:extLst>
        </xdr:cNvPr>
        <xdr:cNvSpPr txBox="1"/>
      </xdr:nvSpPr>
      <xdr:spPr>
        <a:xfrm>
          <a:off x="87439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8B908E5B-5A41-4A19-970D-45AE6E83C960}"/>
            </a:ext>
          </a:extLst>
        </xdr:cNvPr>
        <xdr:cNvSpPr txBox="1"/>
      </xdr:nvSpPr>
      <xdr:spPr>
        <a:xfrm>
          <a:off x="8048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62" name="テキスト ボックス 261">
          <a:extLst>
            <a:ext uri="{FF2B5EF4-FFF2-40B4-BE49-F238E27FC236}">
              <a16:creationId xmlns:a16="http://schemas.microsoft.com/office/drawing/2014/main" id="{EE3B98E9-22DE-49BA-9F5F-533D9469561F}"/>
            </a:ext>
          </a:extLst>
        </xdr:cNvPr>
        <xdr:cNvSpPr txBox="1"/>
      </xdr:nvSpPr>
      <xdr:spPr>
        <a:xfrm>
          <a:off x="7283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3" name="テキスト ボックス 262">
          <a:extLst>
            <a:ext uri="{FF2B5EF4-FFF2-40B4-BE49-F238E27FC236}">
              <a16:creationId xmlns:a16="http://schemas.microsoft.com/office/drawing/2014/main" id="{F25FA16A-F09A-44A4-BFF7-717861C2BC85}"/>
            </a:ext>
          </a:extLst>
        </xdr:cNvPr>
        <xdr:cNvSpPr txBox="1"/>
      </xdr:nvSpPr>
      <xdr:spPr>
        <a:xfrm>
          <a:off x="652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4" name="テキスト ボックス 263">
          <a:extLst>
            <a:ext uri="{FF2B5EF4-FFF2-40B4-BE49-F238E27FC236}">
              <a16:creationId xmlns:a16="http://schemas.microsoft.com/office/drawing/2014/main" id="{BDCD664B-D579-4048-B7A3-206547667434}"/>
            </a:ext>
          </a:extLst>
        </xdr:cNvPr>
        <xdr:cNvSpPr txBox="1"/>
      </xdr:nvSpPr>
      <xdr:spPr>
        <a:xfrm>
          <a:off x="5781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147320</xdr:rowOff>
    </xdr:from>
    <xdr:to>
      <xdr:col>55</xdr:col>
      <xdr:colOff>50800</xdr:colOff>
      <xdr:row>83</xdr:row>
      <xdr:rowOff>77470</xdr:rowOff>
    </xdr:to>
    <xdr:sp macro="" textlink="">
      <xdr:nvSpPr>
        <xdr:cNvPr id="265" name="楕円 264">
          <a:extLst>
            <a:ext uri="{FF2B5EF4-FFF2-40B4-BE49-F238E27FC236}">
              <a16:creationId xmlns:a16="http://schemas.microsoft.com/office/drawing/2014/main" id="{13CCA24B-AC65-4505-AF50-87DF6D95C9EC}"/>
            </a:ext>
          </a:extLst>
        </xdr:cNvPr>
        <xdr:cNvSpPr/>
      </xdr:nvSpPr>
      <xdr:spPr>
        <a:xfrm>
          <a:off x="8883650" y="1420622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170197</xdr:rowOff>
    </xdr:from>
    <xdr:ext cx="469744" cy="259045"/>
    <xdr:sp macro="" textlink="">
      <xdr:nvSpPr>
        <xdr:cNvPr id="266" name="【福祉施設】&#10;一人当たり面積該当値テキスト">
          <a:extLst>
            <a:ext uri="{FF2B5EF4-FFF2-40B4-BE49-F238E27FC236}">
              <a16:creationId xmlns:a16="http://schemas.microsoft.com/office/drawing/2014/main" id="{25E530A5-A2B2-4664-8E92-8F09FD39B637}"/>
            </a:ext>
          </a:extLst>
        </xdr:cNvPr>
        <xdr:cNvSpPr txBox="1"/>
      </xdr:nvSpPr>
      <xdr:spPr>
        <a:xfrm>
          <a:off x="8943975" y="1405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157118</xdr:rowOff>
    </xdr:from>
    <xdr:to>
      <xdr:col>50</xdr:col>
      <xdr:colOff>165100</xdr:colOff>
      <xdr:row>83</xdr:row>
      <xdr:rowOff>87268</xdr:rowOff>
    </xdr:to>
    <xdr:sp macro="" textlink="">
      <xdr:nvSpPr>
        <xdr:cNvPr id="267" name="楕円 266">
          <a:extLst>
            <a:ext uri="{FF2B5EF4-FFF2-40B4-BE49-F238E27FC236}">
              <a16:creationId xmlns:a16="http://schemas.microsoft.com/office/drawing/2014/main" id="{9336798D-6ED2-4488-AD05-FC7E2E658626}"/>
            </a:ext>
          </a:extLst>
        </xdr:cNvPr>
        <xdr:cNvSpPr/>
      </xdr:nvSpPr>
      <xdr:spPr>
        <a:xfrm>
          <a:off x="8159750" y="1421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26670</xdr:rowOff>
    </xdr:from>
    <xdr:to>
      <xdr:col>55</xdr:col>
      <xdr:colOff>0</xdr:colOff>
      <xdr:row>83</xdr:row>
      <xdr:rowOff>36468</xdr:rowOff>
    </xdr:to>
    <xdr:cxnSp macro="">
      <xdr:nvCxnSpPr>
        <xdr:cNvPr id="268" name="直線コネクタ 267">
          <a:extLst>
            <a:ext uri="{FF2B5EF4-FFF2-40B4-BE49-F238E27FC236}">
              <a16:creationId xmlns:a16="http://schemas.microsoft.com/office/drawing/2014/main" id="{4937DD90-C4F3-4225-A8F2-61EAACB5D401}"/>
            </a:ext>
          </a:extLst>
        </xdr:cNvPr>
        <xdr:cNvCxnSpPr/>
      </xdr:nvCxnSpPr>
      <xdr:spPr>
        <a:xfrm flipV="1">
          <a:off x="8210550" y="14257020"/>
          <a:ext cx="695325"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160382</xdr:rowOff>
    </xdr:from>
    <xdr:to>
      <xdr:col>46</xdr:col>
      <xdr:colOff>38100</xdr:colOff>
      <xdr:row>83</xdr:row>
      <xdr:rowOff>90532</xdr:rowOff>
    </xdr:to>
    <xdr:sp macro="" textlink="">
      <xdr:nvSpPr>
        <xdr:cNvPr id="269" name="楕円 268">
          <a:extLst>
            <a:ext uri="{FF2B5EF4-FFF2-40B4-BE49-F238E27FC236}">
              <a16:creationId xmlns:a16="http://schemas.microsoft.com/office/drawing/2014/main" id="{E6615952-9CB0-4F41-946B-CEAEEDBB2A5C}"/>
            </a:ext>
          </a:extLst>
        </xdr:cNvPr>
        <xdr:cNvSpPr/>
      </xdr:nvSpPr>
      <xdr:spPr>
        <a:xfrm>
          <a:off x="7413625" y="1421928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36468</xdr:rowOff>
    </xdr:from>
    <xdr:to>
      <xdr:col>50</xdr:col>
      <xdr:colOff>114300</xdr:colOff>
      <xdr:row>83</xdr:row>
      <xdr:rowOff>39732</xdr:rowOff>
    </xdr:to>
    <xdr:cxnSp macro="">
      <xdr:nvCxnSpPr>
        <xdr:cNvPr id="270" name="直線コネクタ 269">
          <a:extLst>
            <a:ext uri="{FF2B5EF4-FFF2-40B4-BE49-F238E27FC236}">
              <a16:creationId xmlns:a16="http://schemas.microsoft.com/office/drawing/2014/main" id="{D5A5B635-2CAB-4086-AF69-958060BFDBB9}"/>
            </a:ext>
          </a:extLst>
        </xdr:cNvPr>
        <xdr:cNvCxnSpPr/>
      </xdr:nvCxnSpPr>
      <xdr:spPr>
        <a:xfrm flipV="1">
          <a:off x="7445375" y="14266818"/>
          <a:ext cx="765175" cy="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163649</xdr:rowOff>
    </xdr:from>
    <xdr:to>
      <xdr:col>41</xdr:col>
      <xdr:colOff>101600</xdr:colOff>
      <xdr:row>83</xdr:row>
      <xdr:rowOff>93799</xdr:rowOff>
    </xdr:to>
    <xdr:sp macro="" textlink="">
      <xdr:nvSpPr>
        <xdr:cNvPr id="271" name="楕円 270">
          <a:extLst>
            <a:ext uri="{FF2B5EF4-FFF2-40B4-BE49-F238E27FC236}">
              <a16:creationId xmlns:a16="http://schemas.microsoft.com/office/drawing/2014/main" id="{B3E74777-03E6-4CCD-BDFA-F41D177AB2B7}"/>
            </a:ext>
          </a:extLst>
        </xdr:cNvPr>
        <xdr:cNvSpPr/>
      </xdr:nvSpPr>
      <xdr:spPr>
        <a:xfrm>
          <a:off x="6638925" y="1422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39732</xdr:rowOff>
    </xdr:from>
    <xdr:to>
      <xdr:col>45</xdr:col>
      <xdr:colOff>177800</xdr:colOff>
      <xdr:row>83</xdr:row>
      <xdr:rowOff>42999</xdr:rowOff>
    </xdr:to>
    <xdr:cxnSp macro="">
      <xdr:nvCxnSpPr>
        <xdr:cNvPr id="272" name="直線コネクタ 271">
          <a:extLst>
            <a:ext uri="{FF2B5EF4-FFF2-40B4-BE49-F238E27FC236}">
              <a16:creationId xmlns:a16="http://schemas.microsoft.com/office/drawing/2014/main" id="{D03A07B5-DE24-42D2-AA4E-50B8153BE79B}"/>
            </a:ext>
          </a:extLst>
        </xdr:cNvPr>
        <xdr:cNvCxnSpPr/>
      </xdr:nvCxnSpPr>
      <xdr:spPr>
        <a:xfrm flipV="1">
          <a:off x="6689725" y="14270082"/>
          <a:ext cx="75565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166914</xdr:rowOff>
    </xdr:from>
    <xdr:to>
      <xdr:col>36</xdr:col>
      <xdr:colOff>165100</xdr:colOff>
      <xdr:row>83</xdr:row>
      <xdr:rowOff>97064</xdr:rowOff>
    </xdr:to>
    <xdr:sp macro="" textlink="">
      <xdr:nvSpPr>
        <xdr:cNvPr id="273" name="楕円 272">
          <a:extLst>
            <a:ext uri="{FF2B5EF4-FFF2-40B4-BE49-F238E27FC236}">
              <a16:creationId xmlns:a16="http://schemas.microsoft.com/office/drawing/2014/main" id="{8FCDDCA6-A2A3-49F8-8982-A8AB405553B9}"/>
            </a:ext>
          </a:extLst>
        </xdr:cNvPr>
        <xdr:cNvSpPr/>
      </xdr:nvSpPr>
      <xdr:spPr>
        <a:xfrm>
          <a:off x="5892800" y="1422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42999</xdr:rowOff>
    </xdr:from>
    <xdr:to>
      <xdr:col>41</xdr:col>
      <xdr:colOff>50800</xdr:colOff>
      <xdr:row>83</xdr:row>
      <xdr:rowOff>46264</xdr:rowOff>
    </xdr:to>
    <xdr:cxnSp macro="">
      <xdr:nvCxnSpPr>
        <xdr:cNvPr id="274" name="直線コネクタ 273">
          <a:extLst>
            <a:ext uri="{FF2B5EF4-FFF2-40B4-BE49-F238E27FC236}">
              <a16:creationId xmlns:a16="http://schemas.microsoft.com/office/drawing/2014/main" id="{2B16848D-F694-4296-909C-C5DCB4D30805}"/>
            </a:ext>
          </a:extLst>
        </xdr:cNvPr>
        <xdr:cNvCxnSpPr/>
      </xdr:nvCxnSpPr>
      <xdr:spPr>
        <a:xfrm flipV="1">
          <a:off x="5943600" y="14273349"/>
          <a:ext cx="746125"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97263</xdr:rowOff>
    </xdr:from>
    <xdr:ext cx="469744" cy="259045"/>
    <xdr:sp macro="" textlink="">
      <xdr:nvSpPr>
        <xdr:cNvPr id="275" name="n_1aveValue【福祉施設】&#10;一人当たり面積">
          <a:extLst>
            <a:ext uri="{FF2B5EF4-FFF2-40B4-BE49-F238E27FC236}">
              <a16:creationId xmlns:a16="http://schemas.microsoft.com/office/drawing/2014/main" id="{7A7EEF84-DB1A-4546-94A5-7DE2661E2214}"/>
            </a:ext>
          </a:extLst>
        </xdr:cNvPr>
        <xdr:cNvSpPr txBox="1"/>
      </xdr:nvSpPr>
      <xdr:spPr>
        <a:xfrm>
          <a:off x="7991552" y="1398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74403</xdr:rowOff>
    </xdr:from>
    <xdr:ext cx="469744" cy="259045"/>
    <xdr:sp macro="" textlink="">
      <xdr:nvSpPr>
        <xdr:cNvPr id="276" name="n_2aveValue【福祉施設】&#10;一人当たり面積">
          <a:extLst>
            <a:ext uri="{FF2B5EF4-FFF2-40B4-BE49-F238E27FC236}">
              <a16:creationId xmlns:a16="http://schemas.microsoft.com/office/drawing/2014/main" id="{26BDD530-8DFD-4D9B-A713-A5A6F8669A25}"/>
            </a:ext>
          </a:extLst>
        </xdr:cNvPr>
        <xdr:cNvSpPr txBox="1"/>
      </xdr:nvSpPr>
      <xdr:spPr>
        <a:xfrm>
          <a:off x="7258127" y="13961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111051</xdr:rowOff>
    </xdr:from>
    <xdr:ext cx="469744" cy="259045"/>
    <xdr:sp macro="" textlink="">
      <xdr:nvSpPr>
        <xdr:cNvPr id="277" name="n_3aveValue【福祉施設】&#10;一人当たり面積">
          <a:extLst>
            <a:ext uri="{FF2B5EF4-FFF2-40B4-BE49-F238E27FC236}">
              <a16:creationId xmlns:a16="http://schemas.microsoft.com/office/drawing/2014/main" id="{4085FC54-0B6B-4297-BB15-F6CF13A12A6F}"/>
            </a:ext>
          </a:extLst>
        </xdr:cNvPr>
        <xdr:cNvSpPr txBox="1"/>
      </xdr:nvSpPr>
      <xdr:spPr>
        <a:xfrm>
          <a:off x="6483427" y="14341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97263</xdr:rowOff>
    </xdr:from>
    <xdr:ext cx="469744" cy="259045"/>
    <xdr:sp macro="" textlink="">
      <xdr:nvSpPr>
        <xdr:cNvPr id="278" name="n_4aveValue【福祉施設】&#10;一人当たり面積">
          <a:extLst>
            <a:ext uri="{FF2B5EF4-FFF2-40B4-BE49-F238E27FC236}">
              <a16:creationId xmlns:a16="http://schemas.microsoft.com/office/drawing/2014/main" id="{1FF5B59D-BC60-4172-8F71-F35E3F954051}"/>
            </a:ext>
          </a:extLst>
        </xdr:cNvPr>
        <xdr:cNvSpPr txBox="1"/>
      </xdr:nvSpPr>
      <xdr:spPr>
        <a:xfrm>
          <a:off x="5737302" y="1398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78395</xdr:rowOff>
    </xdr:from>
    <xdr:ext cx="469744" cy="259045"/>
    <xdr:sp macro="" textlink="">
      <xdr:nvSpPr>
        <xdr:cNvPr id="279" name="n_1mainValue【福祉施設】&#10;一人当たり面積">
          <a:extLst>
            <a:ext uri="{FF2B5EF4-FFF2-40B4-BE49-F238E27FC236}">
              <a16:creationId xmlns:a16="http://schemas.microsoft.com/office/drawing/2014/main" id="{61BF4037-ED5C-49AE-BEC0-9B4AB406C600}"/>
            </a:ext>
          </a:extLst>
        </xdr:cNvPr>
        <xdr:cNvSpPr txBox="1"/>
      </xdr:nvSpPr>
      <xdr:spPr>
        <a:xfrm>
          <a:off x="7991552" y="14308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81659</xdr:rowOff>
    </xdr:from>
    <xdr:ext cx="469744" cy="259045"/>
    <xdr:sp macro="" textlink="">
      <xdr:nvSpPr>
        <xdr:cNvPr id="280" name="n_2mainValue【福祉施設】&#10;一人当たり面積">
          <a:extLst>
            <a:ext uri="{FF2B5EF4-FFF2-40B4-BE49-F238E27FC236}">
              <a16:creationId xmlns:a16="http://schemas.microsoft.com/office/drawing/2014/main" id="{3922F0A0-D066-4763-82DE-80F0765AFB46}"/>
            </a:ext>
          </a:extLst>
        </xdr:cNvPr>
        <xdr:cNvSpPr txBox="1"/>
      </xdr:nvSpPr>
      <xdr:spPr>
        <a:xfrm>
          <a:off x="7258127" y="14312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110326</xdr:rowOff>
    </xdr:from>
    <xdr:ext cx="469744" cy="259045"/>
    <xdr:sp macro="" textlink="">
      <xdr:nvSpPr>
        <xdr:cNvPr id="281" name="n_3mainValue【福祉施設】&#10;一人当たり面積">
          <a:extLst>
            <a:ext uri="{FF2B5EF4-FFF2-40B4-BE49-F238E27FC236}">
              <a16:creationId xmlns:a16="http://schemas.microsoft.com/office/drawing/2014/main" id="{CA6BB050-6AAF-4BEF-AB9B-DCE638539D0F}"/>
            </a:ext>
          </a:extLst>
        </xdr:cNvPr>
        <xdr:cNvSpPr txBox="1"/>
      </xdr:nvSpPr>
      <xdr:spPr>
        <a:xfrm>
          <a:off x="6483427" y="13997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88191</xdr:rowOff>
    </xdr:from>
    <xdr:ext cx="469744" cy="259045"/>
    <xdr:sp macro="" textlink="">
      <xdr:nvSpPr>
        <xdr:cNvPr id="282" name="n_4mainValue【福祉施設】&#10;一人当たり面積">
          <a:extLst>
            <a:ext uri="{FF2B5EF4-FFF2-40B4-BE49-F238E27FC236}">
              <a16:creationId xmlns:a16="http://schemas.microsoft.com/office/drawing/2014/main" id="{D415B6EB-C9C5-43D1-B67D-E76C3C7F3AEB}"/>
            </a:ext>
          </a:extLst>
        </xdr:cNvPr>
        <xdr:cNvSpPr txBox="1"/>
      </xdr:nvSpPr>
      <xdr:spPr>
        <a:xfrm>
          <a:off x="5737302" y="14318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3" name="正方形/長方形 282">
          <a:extLst>
            <a:ext uri="{FF2B5EF4-FFF2-40B4-BE49-F238E27FC236}">
              <a16:creationId xmlns:a16="http://schemas.microsoft.com/office/drawing/2014/main" id="{6476337B-A55B-4E62-9410-E1A6336D51B0}"/>
            </a:ext>
          </a:extLst>
        </xdr:cNvPr>
        <xdr:cNvSpPr/>
      </xdr:nvSpPr>
      <xdr:spPr>
        <a:xfrm>
          <a:off x="6477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4" name="正方形/長方形 283">
          <a:extLst>
            <a:ext uri="{FF2B5EF4-FFF2-40B4-BE49-F238E27FC236}">
              <a16:creationId xmlns:a16="http://schemas.microsoft.com/office/drawing/2014/main" id="{AC681880-43A9-4799-A24A-7528E8562671}"/>
            </a:ext>
          </a:extLst>
        </xdr:cNvPr>
        <xdr:cNvSpPr/>
      </xdr:nvSpPr>
      <xdr:spPr>
        <a:xfrm>
          <a:off x="7747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5" name="正方形/長方形 284">
          <a:extLst>
            <a:ext uri="{FF2B5EF4-FFF2-40B4-BE49-F238E27FC236}">
              <a16:creationId xmlns:a16="http://schemas.microsoft.com/office/drawing/2014/main" id="{B6FEA804-43EF-4E07-A781-B551C899BCA7}"/>
            </a:ext>
          </a:extLst>
        </xdr:cNvPr>
        <xdr:cNvSpPr/>
      </xdr:nvSpPr>
      <xdr:spPr>
        <a:xfrm>
          <a:off x="7747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6" name="正方形/長方形 285">
          <a:extLst>
            <a:ext uri="{FF2B5EF4-FFF2-40B4-BE49-F238E27FC236}">
              <a16:creationId xmlns:a16="http://schemas.microsoft.com/office/drawing/2014/main" id="{827A2830-880D-4AE7-A970-ECFCB1626F95}"/>
            </a:ext>
          </a:extLst>
        </xdr:cNvPr>
        <xdr:cNvSpPr/>
      </xdr:nvSpPr>
      <xdr:spPr>
        <a:xfrm>
          <a:off x="16192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7" name="正方形/長方形 286">
          <a:extLst>
            <a:ext uri="{FF2B5EF4-FFF2-40B4-BE49-F238E27FC236}">
              <a16:creationId xmlns:a16="http://schemas.microsoft.com/office/drawing/2014/main" id="{827A6E99-6CE0-425C-92C9-DF1BEA4BDC41}"/>
            </a:ext>
          </a:extLst>
        </xdr:cNvPr>
        <xdr:cNvSpPr/>
      </xdr:nvSpPr>
      <xdr:spPr>
        <a:xfrm>
          <a:off x="16192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8" name="正方形/長方形 287">
          <a:extLst>
            <a:ext uri="{FF2B5EF4-FFF2-40B4-BE49-F238E27FC236}">
              <a16:creationId xmlns:a16="http://schemas.microsoft.com/office/drawing/2014/main" id="{42388C25-B9CB-4C48-9090-FEDF94C3D47B}"/>
            </a:ext>
          </a:extLst>
        </xdr:cNvPr>
        <xdr:cNvSpPr/>
      </xdr:nvSpPr>
      <xdr:spPr>
        <a:xfrm>
          <a:off x="2590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9" name="正方形/長方形 288">
          <a:extLst>
            <a:ext uri="{FF2B5EF4-FFF2-40B4-BE49-F238E27FC236}">
              <a16:creationId xmlns:a16="http://schemas.microsoft.com/office/drawing/2014/main" id="{6057F18F-D656-4928-86D3-1AC54FF4504E}"/>
            </a:ext>
          </a:extLst>
        </xdr:cNvPr>
        <xdr:cNvSpPr/>
      </xdr:nvSpPr>
      <xdr:spPr>
        <a:xfrm>
          <a:off x="2590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90" name="正方形/長方形 289">
          <a:extLst>
            <a:ext uri="{FF2B5EF4-FFF2-40B4-BE49-F238E27FC236}">
              <a16:creationId xmlns:a16="http://schemas.microsoft.com/office/drawing/2014/main" id="{AE7840DD-5631-45DC-B415-643868AA1EAC}"/>
            </a:ext>
          </a:extLst>
        </xdr:cNvPr>
        <xdr:cNvSpPr/>
      </xdr:nvSpPr>
      <xdr:spPr>
        <a:xfrm>
          <a:off x="647700" y="16764000"/>
          <a:ext cx="40386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91" name="正方形/長方形 290">
          <a:extLst>
            <a:ext uri="{FF2B5EF4-FFF2-40B4-BE49-F238E27FC236}">
              <a16:creationId xmlns:a16="http://schemas.microsoft.com/office/drawing/2014/main" id="{47AAD11A-66B3-440E-A705-342758B7E133}"/>
            </a:ext>
          </a:extLst>
        </xdr:cNvPr>
        <xdr:cNvSpPr/>
      </xdr:nvSpPr>
      <xdr:spPr>
        <a:xfrm>
          <a:off x="5632450"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2" name="正方形/長方形 291">
          <a:extLst>
            <a:ext uri="{FF2B5EF4-FFF2-40B4-BE49-F238E27FC236}">
              <a16:creationId xmlns:a16="http://schemas.microsoft.com/office/drawing/2014/main" id="{107DB4BC-F917-47D7-B169-0B9832695F87}"/>
            </a:ext>
          </a:extLst>
        </xdr:cNvPr>
        <xdr:cNvSpPr/>
      </xdr:nvSpPr>
      <xdr:spPr>
        <a:xfrm>
          <a:off x="57308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3" name="正方形/長方形 292">
          <a:extLst>
            <a:ext uri="{FF2B5EF4-FFF2-40B4-BE49-F238E27FC236}">
              <a16:creationId xmlns:a16="http://schemas.microsoft.com/office/drawing/2014/main" id="{CEC781F2-C44F-447B-AC59-96CB4AE3D7B1}"/>
            </a:ext>
          </a:extLst>
        </xdr:cNvPr>
        <xdr:cNvSpPr/>
      </xdr:nvSpPr>
      <xdr:spPr>
        <a:xfrm>
          <a:off x="57308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4" name="正方形/長方形 293">
          <a:extLst>
            <a:ext uri="{FF2B5EF4-FFF2-40B4-BE49-F238E27FC236}">
              <a16:creationId xmlns:a16="http://schemas.microsoft.com/office/drawing/2014/main" id="{13A8D700-8E9D-4761-B1FB-800D0A4F4DA8}"/>
            </a:ext>
          </a:extLst>
        </xdr:cNvPr>
        <xdr:cNvSpPr/>
      </xdr:nvSpPr>
      <xdr:spPr>
        <a:xfrm>
          <a:off x="66040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5" name="正方形/長方形 294">
          <a:extLst>
            <a:ext uri="{FF2B5EF4-FFF2-40B4-BE49-F238E27FC236}">
              <a16:creationId xmlns:a16="http://schemas.microsoft.com/office/drawing/2014/main" id="{2C6FA62F-251E-446E-B35B-6D8FCFE300F7}"/>
            </a:ext>
          </a:extLst>
        </xdr:cNvPr>
        <xdr:cNvSpPr/>
      </xdr:nvSpPr>
      <xdr:spPr>
        <a:xfrm>
          <a:off x="66040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6" name="正方形/長方形 295">
          <a:extLst>
            <a:ext uri="{FF2B5EF4-FFF2-40B4-BE49-F238E27FC236}">
              <a16:creationId xmlns:a16="http://schemas.microsoft.com/office/drawing/2014/main" id="{72096671-FF6E-4CEB-B63D-4B7631769360}"/>
            </a:ext>
          </a:extLst>
        </xdr:cNvPr>
        <xdr:cNvSpPr/>
      </xdr:nvSpPr>
      <xdr:spPr>
        <a:xfrm>
          <a:off x="75755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7" name="正方形/長方形 296">
          <a:extLst>
            <a:ext uri="{FF2B5EF4-FFF2-40B4-BE49-F238E27FC236}">
              <a16:creationId xmlns:a16="http://schemas.microsoft.com/office/drawing/2014/main" id="{185B0FE6-2E1F-402D-A625-1BCCAB1EA3C1}"/>
            </a:ext>
          </a:extLst>
        </xdr:cNvPr>
        <xdr:cNvSpPr/>
      </xdr:nvSpPr>
      <xdr:spPr>
        <a:xfrm>
          <a:off x="75755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8" name="正方形/長方形 297">
          <a:extLst>
            <a:ext uri="{FF2B5EF4-FFF2-40B4-BE49-F238E27FC236}">
              <a16:creationId xmlns:a16="http://schemas.microsoft.com/office/drawing/2014/main" id="{FA8FA6B3-F49A-44D3-9DF6-A83993F9B520}"/>
            </a:ext>
          </a:extLst>
        </xdr:cNvPr>
        <xdr:cNvSpPr/>
      </xdr:nvSpPr>
      <xdr:spPr>
        <a:xfrm>
          <a:off x="5632450" y="16764000"/>
          <a:ext cx="40100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9" name="正方形/長方形 298">
          <a:extLst>
            <a:ext uri="{FF2B5EF4-FFF2-40B4-BE49-F238E27FC236}">
              <a16:creationId xmlns:a16="http://schemas.microsoft.com/office/drawing/2014/main" id="{77EB05C4-121A-47A1-834D-E23A306629C7}"/>
            </a:ext>
          </a:extLst>
        </xdr:cNvPr>
        <xdr:cNvSpPr/>
      </xdr:nvSpPr>
      <xdr:spPr>
        <a:xfrm>
          <a:off x="10588625"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00" name="正方形/長方形 299">
          <a:extLst>
            <a:ext uri="{FF2B5EF4-FFF2-40B4-BE49-F238E27FC236}">
              <a16:creationId xmlns:a16="http://schemas.microsoft.com/office/drawing/2014/main" id="{F1345A4B-28F8-417C-BBA4-A3AAD61B67C9}"/>
            </a:ext>
          </a:extLst>
        </xdr:cNvPr>
        <xdr:cNvSpPr/>
      </xdr:nvSpPr>
      <xdr:spPr>
        <a:xfrm>
          <a:off x="106870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01" name="正方形/長方形 300">
          <a:extLst>
            <a:ext uri="{FF2B5EF4-FFF2-40B4-BE49-F238E27FC236}">
              <a16:creationId xmlns:a16="http://schemas.microsoft.com/office/drawing/2014/main" id="{BA37E132-7E14-4029-A44C-8FE125C7A7D4}"/>
            </a:ext>
          </a:extLst>
        </xdr:cNvPr>
        <xdr:cNvSpPr/>
      </xdr:nvSpPr>
      <xdr:spPr>
        <a:xfrm>
          <a:off x="106870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2" name="正方形/長方形 301">
          <a:extLst>
            <a:ext uri="{FF2B5EF4-FFF2-40B4-BE49-F238E27FC236}">
              <a16:creationId xmlns:a16="http://schemas.microsoft.com/office/drawing/2014/main" id="{307D0E79-EC0D-4365-A07D-71910580315B}"/>
            </a:ext>
          </a:extLst>
        </xdr:cNvPr>
        <xdr:cNvSpPr/>
      </xdr:nvSpPr>
      <xdr:spPr>
        <a:xfrm>
          <a:off x="115601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3" name="正方形/長方形 302">
          <a:extLst>
            <a:ext uri="{FF2B5EF4-FFF2-40B4-BE49-F238E27FC236}">
              <a16:creationId xmlns:a16="http://schemas.microsoft.com/office/drawing/2014/main" id="{581732F5-D1E2-4E89-8AD3-9374B7B99DF1}"/>
            </a:ext>
          </a:extLst>
        </xdr:cNvPr>
        <xdr:cNvSpPr/>
      </xdr:nvSpPr>
      <xdr:spPr>
        <a:xfrm>
          <a:off x="115601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4" name="正方形/長方形 303">
          <a:extLst>
            <a:ext uri="{FF2B5EF4-FFF2-40B4-BE49-F238E27FC236}">
              <a16:creationId xmlns:a16="http://schemas.microsoft.com/office/drawing/2014/main" id="{8B987301-30E3-4037-A1BA-672C71805D6B}"/>
            </a:ext>
          </a:extLst>
        </xdr:cNvPr>
        <xdr:cNvSpPr/>
      </xdr:nvSpPr>
      <xdr:spPr>
        <a:xfrm>
          <a:off x="1253172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5" name="正方形/長方形 304">
          <a:extLst>
            <a:ext uri="{FF2B5EF4-FFF2-40B4-BE49-F238E27FC236}">
              <a16:creationId xmlns:a16="http://schemas.microsoft.com/office/drawing/2014/main" id="{1D149CBA-6F52-405E-9F57-DFEA5B3A2960}"/>
            </a:ext>
          </a:extLst>
        </xdr:cNvPr>
        <xdr:cNvSpPr/>
      </xdr:nvSpPr>
      <xdr:spPr>
        <a:xfrm>
          <a:off x="1253172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6" name="正方形/長方形 305">
          <a:extLst>
            <a:ext uri="{FF2B5EF4-FFF2-40B4-BE49-F238E27FC236}">
              <a16:creationId xmlns:a16="http://schemas.microsoft.com/office/drawing/2014/main" id="{E81A275B-B2B3-4D08-B9E8-44DE21C9A6D8}"/>
            </a:ext>
          </a:extLst>
        </xdr:cNvPr>
        <xdr:cNvSpPr/>
      </xdr:nvSpPr>
      <xdr:spPr>
        <a:xfrm>
          <a:off x="10588625"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7" name="テキスト ボックス 306">
          <a:extLst>
            <a:ext uri="{FF2B5EF4-FFF2-40B4-BE49-F238E27FC236}">
              <a16:creationId xmlns:a16="http://schemas.microsoft.com/office/drawing/2014/main" id="{B0A000F6-C56B-4BF5-B7D5-17950B404430}"/>
            </a:ext>
          </a:extLst>
        </xdr:cNvPr>
        <xdr:cNvSpPr txBox="1"/>
      </xdr:nvSpPr>
      <xdr:spPr>
        <a:xfrm>
          <a:off x="1055052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8" name="直線コネクタ 307">
          <a:extLst>
            <a:ext uri="{FF2B5EF4-FFF2-40B4-BE49-F238E27FC236}">
              <a16:creationId xmlns:a16="http://schemas.microsoft.com/office/drawing/2014/main" id="{3290B775-92B0-437F-B227-74F5BF13D1F1}"/>
            </a:ext>
          </a:extLst>
        </xdr:cNvPr>
        <xdr:cNvCxnSpPr/>
      </xdr:nvCxnSpPr>
      <xdr:spPr>
        <a:xfrm>
          <a:off x="10588625" y="762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9" name="テキスト ボックス 308">
          <a:extLst>
            <a:ext uri="{FF2B5EF4-FFF2-40B4-BE49-F238E27FC236}">
              <a16:creationId xmlns:a16="http://schemas.microsoft.com/office/drawing/2014/main" id="{D4B4DDB1-A884-4AD4-9781-41744E72C90E}"/>
            </a:ext>
          </a:extLst>
        </xdr:cNvPr>
        <xdr:cNvSpPr txBox="1"/>
      </xdr:nvSpPr>
      <xdr:spPr>
        <a:xfrm>
          <a:off x="10197646"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10" name="直線コネクタ 309">
          <a:extLst>
            <a:ext uri="{FF2B5EF4-FFF2-40B4-BE49-F238E27FC236}">
              <a16:creationId xmlns:a16="http://schemas.microsoft.com/office/drawing/2014/main" id="{1D76F4EB-EE38-4111-ACED-396F6FDB057F}"/>
            </a:ext>
          </a:extLst>
        </xdr:cNvPr>
        <xdr:cNvCxnSpPr/>
      </xdr:nvCxnSpPr>
      <xdr:spPr>
        <a:xfrm>
          <a:off x="10588625" y="7293428"/>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11" name="テキスト ボックス 310">
          <a:extLst>
            <a:ext uri="{FF2B5EF4-FFF2-40B4-BE49-F238E27FC236}">
              <a16:creationId xmlns:a16="http://schemas.microsoft.com/office/drawing/2014/main" id="{5923DC67-0392-4358-8762-586284CAA435}"/>
            </a:ext>
          </a:extLst>
        </xdr:cNvPr>
        <xdr:cNvSpPr txBox="1"/>
      </xdr:nvSpPr>
      <xdr:spPr>
        <a:xfrm>
          <a:off x="10197646"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12" name="直線コネクタ 311">
          <a:extLst>
            <a:ext uri="{FF2B5EF4-FFF2-40B4-BE49-F238E27FC236}">
              <a16:creationId xmlns:a16="http://schemas.microsoft.com/office/drawing/2014/main" id="{98A8C88E-D7EC-4D08-B01B-821C5A0C336B}"/>
            </a:ext>
          </a:extLst>
        </xdr:cNvPr>
        <xdr:cNvCxnSpPr/>
      </xdr:nvCxnSpPr>
      <xdr:spPr>
        <a:xfrm>
          <a:off x="10588625" y="696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13" name="テキスト ボックス 312">
          <a:extLst>
            <a:ext uri="{FF2B5EF4-FFF2-40B4-BE49-F238E27FC236}">
              <a16:creationId xmlns:a16="http://schemas.microsoft.com/office/drawing/2014/main" id="{82B3D821-ED37-46A8-8B02-C4C836C85668}"/>
            </a:ext>
          </a:extLst>
        </xdr:cNvPr>
        <xdr:cNvSpPr txBox="1"/>
      </xdr:nvSpPr>
      <xdr:spPr>
        <a:xfrm>
          <a:off x="10242716"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14" name="直線コネクタ 313">
          <a:extLst>
            <a:ext uri="{FF2B5EF4-FFF2-40B4-BE49-F238E27FC236}">
              <a16:creationId xmlns:a16="http://schemas.microsoft.com/office/drawing/2014/main" id="{DACEDE56-9043-41CF-AC00-1068D1883221}"/>
            </a:ext>
          </a:extLst>
        </xdr:cNvPr>
        <xdr:cNvCxnSpPr/>
      </xdr:nvCxnSpPr>
      <xdr:spPr>
        <a:xfrm>
          <a:off x="10588625" y="6640285"/>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5" name="テキスト ボックス 314">
          <a:extLst>
            <a:ext uri="{FF2B5EF4-FFF2-40B4-BE49-F238E27FC236}">
              <a16:creationId xmlns:a16="http://schemas.microsoft.com/office/drawing/2014/main" id="{5E1C09C5-026B-4025-A5E1-2A2CF2881C8C}"/>
            </a:ext>
          </a:extLst>
        </xdr:cNvPr>
        <xdr:cNvSpPr txBox="1"/>
      </xdr:nvSpPr>
      <xdr:spPr>
        <a:xfrm>
          <a:off x="10242716"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6" name="直線コネクタ 315">
          <a:extLst>
            <a:ext uri="{FF2B5EF4-FFF2-40B4-BE49-F238E27FC236}">
              <a16:creationId xmlns:a16="http://schemas.microsoft.com/office/drawing/2014/main" id="{7CBE32A9-927F-4D35-986C-C421C0EB31F3}"/>
            </a:ext>
          </a:extLst>
        </xdr:cNvPr>
        <xdr:cNvCxnSpPr/>
      </xdr:nvCxnSpPr>
      <xdr:spPr>
        <a:xfrm>
          <a:off x="10588625" y="6313714"/>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7" name="テキスト ボックス 316">
          <a:extLst>
            <a:ext uri="{FF2B5EF4-FFF2-40B4-BE49-F238E27FC236}">
              <a16:creationId xmlns:a16="http://schemas.microsoft.com/office/drawing/2014/main" id="{A5E61114-08BB-41CF-8631-7A95AC8A6F67}"/>
            </a:ext>
          </a:extLst>
        </xdr:cNvPr>
        <xdr:cNvSpPr txBox="1"/>
      </xdr:nvSpPr>
      <xdr:spPr>
        <a:xfrm>
          <a:off x="10242716"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8" name="直線コネクタ 317">
          <a:extLst>
            <a:ext uri="{FF2B5EF4-FFF2-40B4-BE49-F238E27FC236}">
              <a16:creationId xmlns:a16="http://schemas.microsoft.com/office/drawing/2014/main" id="{2D4879FF-6E44-414B-BA40-83AD8AA02F05}"/>
            </a:ext>
          </a:extLst>
        </xdr:cNvPr>
        <xdr:cNvCxnSpPr/>
      </xdr:nvCxnSpPr>
      <xdr:spPr>
        <a:xfrm>
          <a:off x="10588625" y="598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9" name="テキスト ボックス 318">
          <a:extLst>
            <a:ext uri="{FF2B5EF4-FFF2-40B4-BE49-F238E27FC236}">
              <a16:creationId xmlns:a16="http://schemas.microsoft.com/office/drawing/2014/main" id="{DC583161-13AB-49D7-BE11-7C4C215CFC5D}"/>
            </a:ext>
          </a:extLst>
        </xdr:cNvPr>
        <xdr:cNvSpPr txBox="1"/>
      </xdr:nvSpPr>
      <xdr:spPr>
        <a:xfrm>
          <a:off x="10242716"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20" name="直線コネクタ 319">
          <a:extLst>
            <a:ext uri="{FF2B5EF4-FFF2-40B4-BE49-F238E27FC236}">
              <a16:creationId xmlns:a16="http://schemas.microsoft.com/office/drawing/2014/main" id="{4C749E77-6FC7-4B9E-A4CD-7B99ADECD612}"/>
            </a:ext>
          </a:extLst>
        </xdr:cNvPr>
        <xdr:cNvCxnSpPr/>
      </xdr:nvCxnSpPr>
      <xdr:spPr>
        <a:xfrm>
          <a:off x="10588625" y="5660572"/>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21" name="テキスト ボックス 320">
          <a:extLst>
            <a:ext uri="{FF2B5EF4-FFF2-40B4-BE49-F238E27FC236}">
              <a16:creationId xmlns:a16="http://schemas.microsoft.com/office/drawing/2014/main" id="{6BFD1F91-64CA-4CB1-8B48-31A58B513082}"/>
            </a:ext>
          </a:extLst>
        </xdr:cNvPr>
        <xdr:cNvSpPr txBox="1"/>
      </xdr:nvSpPr>
      <xdr:spPr>
        <a:xfrm>
          <a:off x="10306836"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22" name="直線コネクタ 321">
          <a:extLst>
            <a:ext uri="{FF2B5EF4-FFF2-40B4-BE49-F238E27FC236}">
              <a16:creationId xmlns:a16="http://schemas.microsoft.com/office/drawing/2014/main" id="{FEB3B2C7-45A6-4CB8-9AC4-76999DD7B728}"/>
            </a:ext>
          </a:extLst>
        </xdr:cNvPr>
        <xdr:cNvCxnSpPr/>
      </xdr:nvCxnSpPr>
      <xdr:spPr>
        <a:xfrm>
          <a:off x="10588625" y="533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23" name="【一般廃棄物処理施設】&#10;有形固定資産減価償却率グラフ枠">
          <a:extLst>
            <a:ext uri="{FF2B5EF4-FFF2-40B4-BE49-F238E27FC236}">
              <a16:creationId xmlns:a16="http://schemas.microsoft.com/office/drawing/2014/main" id="{613AF524-4329-4368-81C1-E59E90716273}"/>
            </a:ext>
          </a:extLst>
        </xdr:cNvPr>
        <xdr:cNvSpPr/>
      </xdr:nvSpPr>
      <xdr:spPr>
        <a:xfrm>
          <a:off x="10588625"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115389</xdr:rowOff>
    </xdr:from>
    <xdr:to>
      <xdr:col>85</xdr:col>
      <xdr:colOff>126364</xdr:colOff>
      <xdr:row>42</xdr:row>
      <xdr:rowOff>56606</xdr:rowOff>
    </xdr:to>
    <xdr:cxnSp macro="">
      <xdr:nvCxnSpPr>
        <xdr:cNvPr id="324" name="直線コネクタ 323">
          <a:extLst>
            <a:ext uri="{FF2B5EF4-FFF2-40B4-BE49-F238E27FC236}">
              <a16:creationId xmlns:a16="http://schemas.microsoft.com/office/drawing/2014/main" id="{6A05175E-9F0E-4E18-BB27-33E5CFD81122}"/>
            </a:ext>
          </a:extLst>
        </xdr:cNvPr>
        <xdr:cNvCxnSpPr/>
      </xdr:nvCxnSpPr>
      <xdr:spPr>
        <a:xfrm flipV="1">
          <a:off x="13889989" y="5773239"/>
          <a:ext cx="0" cy="1484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60433</xdr:rowOff>
    </xdr:from>
    <xdr:ext cx="405111" cy="259045"/>
    <xdr:sp macro="" textlink="">
      <xdr:nvSpPr>
        <xdr:cNvPr id="325" name="【一般廃棄物処理施設】&#10;有形固定資産減価償却率最小値テキスト">
          <a:extLst>
            <a:ext uri="{FF2B5EF4-FFF2-40B4-BE49-F238E27FC236}">
              <a16:creationId xmlns:a16="http://schemas.microsoft.com/office/drawing/2014/main" id="{1A4F77C1-0413-4076-A31F-E373C68A8506}"/>
            </a:ext>
          </a:extLst>
        </xdr:cNvPr>
        <xdr:cNvSpPr txBox="1"/>
      </xdr:nvSpPr>
      <xdr:spPr>
        <a:xfrm>
          <a:off x="13928725" y="7261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56606</xdr:rowOff>
    </xdr:from>
    <xdr:to>
      <xdr:col>86</xdr:col>
      <xdr:colOff>25400</xdr:colOff>
      <xdr:row>42</xdr:row>
      <xdr:rowOff>56606</xdr:rowOff>
    </xdr:to>
    <xdr:cxnSp macro="">
      <xdr:nvCxnSpPr>
        <xdr:cNvPr id="326" name="直線コネクタ 325">
          <a:extLst>
            <a:ext uri="{FF2B5EF4-FFF2-40B4-BE49-F238E27FC236}">
              <a16:creationId xmlns:a16="http://schemas.microsoft.com/office/drawing/2014/main" id="{663FC2A1-BD8E-4085-A818-6ADDF8DFA35A}"/>
            </a:ext>
          </a:extLst>
        </xdr:cNvPr>
        <xdr:cNvCxnSpPr/>
      </xdr:nvCxnSpPr>
      <xdr:spPr>
        <a:xfrm>
          <a:off x="13801725" y="725750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62066</xdr:rowOff>
    </xdr:from>
    <xdr:ext cx="340478" cy="259045"/>
    <xdr:sp macro="" textlink="">
      <xdr:nvSpPr>
        <xdr:cNvPr id="327" name="【一般廃棄物処理施設】&#10;有形固定資産減価償却率最大値テキスト">
          <a:extLst>
            <a:ext uri="{FF2B5EF4-FFF2-40B4-BE49-F238E27FC236}">
              <a16:creationId xmlns:a16="http://schemas.microsoft.com/office/drawing/2014/main" id="{2D22238E-A08E-414E-A673-4448D722D114}"/>
            </a:ext>
          </a:extLst>
        </xdr:cNvPr>
        <xdr:cNvSpPr txBox="1"/>
      </xdr:nvSpPr>
      <xdr:spPr>
        <a:xfrm>
          <a:off x="13928725" y="55484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115389</xdr:rowOff>
    </xdr:from>
    <xdr:to>
      <xdr:col>86</xdr:col>
      <xdr:colOff>25400</xdr:colOff>
      <xdr:row>33</xdr:row>
      <xdr:rowOff>115389</xdr:rowOff>
    </xdr:to>
    <xdr:cxnSp macro="">
      <xdr:nvCxnSpPr>
        <xdr:cNvPr id="328" name="直線コネクタ 327">
          <a:extLst>
            <a:ext uri="{FF2B5EF4-FFF2-40B4-BE49-F238E27FC236}">
              <a16:creationId xmlns:a16="http://schemas.microsoft.com/office/drawing/2014/main" id="{2E593219-3700-4B75-8979-06429BC423AF}"/>
            </a:ext>
          </a:extLst>
        </xdr:cNvPr>
        <xdr:cNvCxnSpPr/>
      </xdr:nvCxnSpPr>
      <xdr:spPr>
        <a:xfrm>
          <a:off x="13801725" y="577323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2557</xdr:rowOff>
    </xdr:from>
    <xdr:ext cx="405111" cy="259045"/>
    <xdr:sp macro="" textlink="">
      <xdr:nvSpPr>
        <xdr:cNvPr id="329" name="【一般廃棄物処理施設】&#10;有形固定資産減価償却率平均値テキスト">
          <a:extLst>
            <a:ext uri="{FF2B5EF4-FFF2-40B4-BE49-F238E27FC236}">
              <a16:creationId xmlns:a16="http://schemas.microsoft.com/office/drawing/2014/main" id="{C46D8C59-23FA-407A-927F-02EE64E9954B}"/>
            </a:ext>
          </a:extLst>
        </xdr:cNvPr>
        <xdr:cNvSpPr txBox="1"/>
      </xdr:nvSpPr>
      <xdr:spPr>
        <a:xfrm>
          <a:off x="13928725" y="6346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151130</xdr:rowOff>
    </xdr:from>
    <xdr:to>
      <xdr:col>85</xdr:col>
      <xdr:colOff>177800</xdr:colOff>
      <xdr:row>38</xdr:row>
      <xdr:rowOff>81280</xdr:rowOff>
    </xdr:to>
    <xdr:sp macro="" textlink="">
      <xdr:nvSpPr>
        <xdr:cNvPr id="330" name="フローチャート: 判断 329">
          <a:extLst>
            <a:ext uri="{FF2B5EF4-FFF2-40B4-BE49-F238E27FC236}">
              <a16:creationId xmlns:a16="http://schemas.microsoft.com/office/drawing/2014/main" id="{5777E7CA-520E-450C-91A1-22422BEDCE9C}"/>
            </a:ext>
          </a:extLst>
        </xdr:cNvPr>
        <xdr:cNvSpPr/>
      </xdr:nvSpPr>
      <xdr:spPr>
        <a:xfrm>
          <a:off x="13839825" y="64947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33565</xdr:rowOff>
    </xdr:from>
    <xdr:to>
      <xdr:col>81</xdr:col>
      <xdr:colOff>101600</xdr:colOff>
      <xdr:row>38</xdr:row>
      <xdr:rowOff>135165</xdr:rowOff>
    </xdr:to>
    <xdr:sp macro="" textlink="">
      <xdr:nvSpPr>
        <xdr:cNvPr id="331" name="フローチャート: 判断 330">
          <a:extLst>
            <a:ext uri="{FF2B5EF4-FFF2-40B4-BE49-F238E27FC236}">
              <a16:creationId xmlns:a16="http://schemas.microsoft.com/office/drawing/2014/main" id="{0437BC6B-08DC-4B60-9664-5F563BB3C043}"/>
            </a:ext>
          </a:extLst>
        </xdr:cNvPr>
        <xdr:cNvSpPr/>
      </xdr:nvSpPr>
      <xdr:spPr>
        <a:xfrm>
          <a:off x="13115925" y="654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142966</xdr:rowOff>
    </xdr:from>
    <xdr:to>
      <xdr:col>76</xdr:col>
      <xdr:colOff>165100</xdr:colOff>
      <xdr:row>39</xdr:row>
      <xdr:rowOff>73116</xdr:rowOff>
    </xdr:to>
    <xdr:sp macro="" textlink="">
      <xdr:nvSpPr>
        <xdr:cNvPr id="332" name="フローチャート: 判断 331">
          <a:extLst>
            <a:ext uri="{FF2B5EF4-FFF2-40B4-BE49-F238E27FC236}">
              <a16:creationId xmlns:a16="http://schemas.microsoft.com/office/drawing/2014/main" id="{26CCE426-8A7E-4CD5-933E-93EA6320CA32}"/>
            </a:ext>
          </a:extLst>
        </xdr:cNvPr>
        <xdr:cNvSpPr/>
      </xdr:nvSpPr>
      <xdr:spPr>
        <a:xfrm>
          <a:off x="12369800" y="665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103777</xdr:rowOff>
    </xdr:from>
    <xdr:to>
      <xdr:col>72</xdr:col>
      <xdr:colOff>38100</xdr:colOff>
      <xdr:row>39</xdr:row>
      <xdr:rowOff>33927</xdr:rowOff>
    </xdr:to>
    <xdr:sp macro="" textlink="">
      <xdr:nvSpPr>
        <xdr:cNvPr id="333" name="フローチャート: 判断 332">
          <a:extLst>
            <a:ext uri="{FF2B5EF4-FFF2-40B4-BE49-F238E27FC236}">
              <a16:creationId xmlns:a16="http://schemas.microsoft.com/office/drawing/2014/main" id="{6ACB510D-DCE3-4F4F-9EE7-CDEBCEF5F9E6}"/>
            </a:ext>
          </a:extLst>
        </xdr:cNvPr>
        <xdr:cNvSpPr/>
      </xdr:nvSpPr>
      <xdr:spPr>
        <a:xfrm>
          <a:off x="11623675" y="6618877"/>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110309</xdr:rowOff>
    </xdr:from>
    <xdr:to>
      <xdr:col>67</xdr:col>
      <xdr:colOff>101600</xdr:colOff>
      <xdr:row>39</xdr:row>
      <xdr:rowOff>40459</xdr:rowOff>
    </xdr:to>
    <xdr:sp macro="" textlink="">
      <xdr:nvSpPr>
        <xdr:cNvPr id="334" name="フローチャート: 判断 333">
          <a:extLst>
            <a:ext uri="{FF2B5EF4-FFF2-40B4-BE49-F238E27FC236}">
              <a16:creationId xmlns:a16="http://schemas.microsoft.com/office/drawing/2014/main" id="{3C39D198-9A17-490A-9423-0B785929135D}"/>
            </a:ext>
          </a:extLst>
        </xdr:cNvPr>
        <xdr:cNvSpPr/>
      </xdr:nvSpPr>
      <xdr:spPr>
        <a:xfrm>
          <a:off x="10848975" y="662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4517D6B0-0AC0-4F0C-9A90-24093D625C3E}"/>
            </a:ext>
          </a:extLst>
        </xdr:cNvPr>
        <xdr:cNvSpPr txBox="1"/>
      </xdr:nvSpPr>
      <xdr:spPr>
        <a:xfrm>
          <a:off x="137287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6" name="テキスト ボックス 335">
          <a:extLst>
            <a:ext uri="{FF2B5EF4-FFF2-40B4-BE49-F238E27FC236}">
              <a16:creationId xmlns:a16="http://schemas.microsoft.com/office/drawing/2014/main" id="{FE770269-E613-4C0B-AA7A-3E94C0142411}"/>
            </a:ext>
          </a:extLst>
        </xdr:cNvPr>
        <xdr:cNvSpPr txBox="1"/>
      </xdr:nvSpPr>
      <xdr:spPr>
        <a:xfrm>
          <a:off x="1300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7" name="テキスト ボックス 336">
          <a:extLst>
            <a:ext uri="{FF2B5EF4-FFF2-40B4-BE49-F238E27FC236}">
              <a16:creationId xmlns:a16="http://schemas.microsoft.com/office/drawing/2014/main" id="{0DE760A1-5F66-4716-9F00-D91C0BFFCE5E}"/>
            </a:ext>
          </a:extLst>
        </xdr:cNvPr>
        <xdr:cNvSpPr txBox="1"/>
      </xdr:nvSpPr>
      <xdr:spPr>
        <a:xfrm>
          <a:off x="12258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8" name="テキスト ボックス 337">
          <a:extLst>
            <a:ext uri="{FF2B5EF4-FFF2-40B4-BE49-F238E27FC236}">
              <a16:creationId xmlns:a16="http://schemas.microsoft.com/office/drawing/2014/main" id="{283742B3-63A7-4670-8F47-E93B14834E7B}"/>
            </a:ext>
          </a:extLst>
        </xdr:cNvPr>
        <xdr:cNvSpPr txBox="1"/>
      </xdr:nvSpPr>
      <xdr:spPr>
        <a:xfrm>
          <a:off x="11493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9" name="テキスト ボックス 338">
          <a:extLst>
            <a:ext uri="{FF2B5EF4-FFF2-40B4-BE49-F238E27FC236}">
              <a16:creationId xmlns:a16="http://schemas.microsoft.com/office/drawing/2014/main" id="{BE29FF25-E9E5-48EF-838A-9F9CAE77A1E4}"/>
            </a:ext>
          </a:extLst>
        </xdr:cNvPr>
        <xdr:cNvSpPr txBox="1"/>
      </xdr:nvSpPr>
      <xdr:spPr>
        <a:xfrm>
          <a:off x="10737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42</xdr:row>
      <xdr:rowOff>5806</xdr:rowOff>
    </xdr:from>
    <xdr:to>
      <xdr:col>85</xdr:col>
      <xdr:colOff>177800</xdr:colOff>
      <xdr:row>42</xdr:row>
      <xdr:rowOff>107406</xdr:rowOff>
    </xdr:to>
    <xdr:sp macro="" textlink="">
      <xdr:nvSpPr>
        <xdr:cNvPr id="340" name="楕円 339">
          <a:extLst>
            <a:ext uri="{FF2B5EF4-FFF2-40B4-BE49-F238E27FC236}">
              <a16:creationId xmlns:a16="http://schemas.microsoft.com/office/drawing/2014/main" id="{1D25D05E-0F52-40AE-AEBD-82DBA91D767C}"/>
            </a:ext>
          </a:extLst>
        </xdr:cNvPr>
        <xdr:cNvSpPr/>
      </xdr:nvSpPr>
      <xdr:spPr>
        <a:xfrm>
          <a:off x="13839825" y="720670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92183</xdr:rowOff>
    </xdr:from>
    <xdr:ext cx="405111" cy="259045"/>
    <xdr:sp macro="" textlink="">
      <xdr:nvSpPr>
        <xdr:cNvPr id="341" name="【一般廃棄物処理施設】&#10;有形固定資産減価償却率該当値テキスト">
          <a:extLst>
            <a:ext uri="{FF2B5EF4-FFF2-40B4-BE49-F238E27FC236}">
              <a16:creationId xmlns:a16="http://schemas.microsoft.com/office/drawing/2014/main" id="{6456D541-EDD3-45AD-82C8-9BCFFAE17F4F}"/>
            </a:ext>
          </a:extLst>
        </xdr:cNvPr>
        <xdr:cNvSpPr txBox="1"/>
      </xdr:nvSpPr>
      <xdr:spPr>
        <a:xfrm>
          <a:off x="13928725" y="7121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165826</xdr:rowOff>
    </xdr:from>
    <xdr:to>
      <xdr:col>81</xdr:col>
      <xdr:colOff>101600</xdr:colOff>
      <xdr:row>42</xdr:row>
      <xdr:rowOff>95976</xdr:rowOff>
    </xdr:to>
    <xdr:sp macro="" textlink="">
      <xdr:nvSpPr>
        <xdr:cNvPr id="342" name="楕円 341">
          <a:extLst>
            <a:ext uri="{FF2B5EF4-FFF2-40B4-BE49-F238E27FC236}">
              <a16:creationId xmlns:a16="http://schemas.microsoft.com/office/drawing/2014/main" id="{558FA556-B9B2-4BE0-9426-5B2F6BEA4D10}"/>
            </a:ext>
          </a:extLst>
        </xdr:cNvPr>
        <xdr:cNvSpPr/>
      </xdr:nvSpPr>
      <xdr:spPr>
        <a:xfrm>
          <a:off x="13115925" y="719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45176</xdr:rowOff>
    </xdr:from>
    <xdr:to>
      <xdr:col>85</xdr:col>
      <xdr:colOff>127000</xdr:colOff>
      <xdr:row>42</xdr:row>
      <xdr:rowOff>56606</xdr:rowOff>
    </xdr:to>
    <xdr:cxnSp macro="">
      <xdr:nvCxnSpPr>
        <xdr:cNvPr id="343" name="直線コネクタ 342">
          <a:extLst>
            <a:ext uri="{FF2B5EF4-FFF2-40B4-BE49-F238E27FC236}">
              <a16:creationId xmlns:a16="http://schemas.microsoft.com/office/drawing/2014/main" id="{CE3BA561-074B-4212-9232-EB1CC2D24356}"/>
            </a:ext>
          </a:extLst>
        </xdr:cNvPr>
        <xdr:cNvCxnSpPr/>
      </xdr:nvCxnSpPr>
      <xdr:spPr>
        <a:xfrm>
          <a:off x="13166725" y="7246076"/>
          <a:ext cx="7239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156028</xdr:rowOff>
    </xdr:from>
    <xdr:to>
      <xdr:col>76</xdr:col>
      <xdr:colOff>165100</xdr:colOff>
      <xdr:row>42</xdr:row>
      <xdr:rowOff>86178</xdr:rowOff>
    </xdr:to>
    <xdr:sp macro="" textlink="">
      <xdr:nvSpPr>
        <xdr:cNvPr id="344" name="楕円 343">
          <a:extLst>
            <a:ext uri="{FF2B5EF4-FFF2-40B4-BE49-F238E27FC236}">
              <a16:creationId xmlns:a16="http://schemas.microsoft.com/office/drawing/2014/main" id="{1DAC15D0-E596-4421-ADC4-1843351AD7D5}"/>
            </a:ext>
          </a:extLst>
        </xdr:cNvPr>
        <xdr:cNvSpPr/>
      </xdr:nvSpPr>
      <xdr:spPr>
        <a:xfrm>
          <a:off x="12369800" y="7185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42</xdr:row>
      <xdr:rowOff>35378</xdr:rowOff>
    </xdr:from>
    <xdr:to>
      <xdr:col>81</xdr:col>
      <xdr:colOff>50800</xdr:colOff>
      <xdr:row>42</xdr:row>
      <xdr:rowOff>45176</xdr:rowOff>
    </xdr:to>
    <xdr:cxnSp macro="">
      <xdr:nvCxnSpPr>
        <xdr:cNvPr id="345" name="直線コネクタ 344">
          <a:extLst>
            <a:ext uri="{FF2B5EF4-FFF2-40B4-BE49-F238E27FC236}">
              <a16:creationId xmlns:a16="http://schemas.microsoft.com/office/drawing/2014/main" id="{3D9D4B7D-3B71-4C3B-A352-2C8148746610}"/>
            </a:ext>
          </a:extLst>
        </xdr:cNvPr>
        <xdr:cNvCxnSpPr/>
      </xdr:nvCxnSpPr>
      <xdr:spPr>
        <a:xfrm>
          <a:off x="12420600" y="7236278"/>
          <a:ext cx="746125"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144599</xdr:rowOff>
    </xdr:from>
    <xdr:to>
      <xdr:col>72</xdr:col>
      <xdr:colOff>38100</xdr:colOff>
      <xdr:row>42</xdr:row>
      <xdr:rowOff>74749</xdr:rowOff>
    </xdr:to>
    <xdr:sp macro="" textlink="">
      <xdr:nvSpPr>
        <xdr:cNvPr id="346" name="楕円 345">
          <a:extLst>
            <a:ext uri="{FF2B5EF4-FFF2-40B4-BE49-F238E27FC236}">
              <a16:creationId xmlns:a16="http://schemas.microsoft.com/office/drawing/2014/main" id="{7083700D-040A-4E02-AE98-085DC35801C0}"/>
            </a:ext>
          </a:extLst>
        </xdr:cNvPr>
        <xdr:cNvSpPr/>
      </xdr:nvSpPr>
      <xdr:spPr>
        <a:xfrm>
          <a:off x="11623675" y="7174049"/>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42</xdr:row>
      <xdr:rowOff>23949</xdr:rowOff>
    </xdr:from>
    <xdr:to>
      <xdr:col>76</xdr:col>
      <xdr:colOff>114300</xdr:colOff>
      <xdr:row>42</xdr:row>
      <xdr:rowOff>35378</xdr:rowOff>
    </xdr:to>
    <xdr:cxnSp macro="">
      <xdr:nvCxnSpPr>
        <xdr:cNvPr id="347" name="直線コネクタ 346">
          <a:extLst>
            <a:ext uri="{FF2B5EF4-FFF2-40B4-BE49-F238E27FC236}">
              <a16:creationId xmlns:a16="http://schemas.microsoft.com/office/drawing/2014/main" id="{235E053B-E3A6-4EBD-96C3-D8287836D547}"/>
            </a:ext>
          </a:extLst>
        </xdr:cNvPr>
        <xdr:cNvCxnSpPr/>
      </xdr:nvCxnSpPr>
      <xdr:spPr>
        <a:xfrm>
          <a:off x="11655425" y="7224849"/>
          <a:ext cx="765175"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133169</xdr:rowOff>
    </xdr:from>
    <xdr:to>
      <xdr:col>67</xdr:col>
      <xdr:colOff>101600</xdr:colOff>
      <xdr:row>42</xdr:row>
      <xdr:rowOff>63319</xdr:rowOff>
    </xdr:to>
    <xdr:sp macro="" textlink="">
      <xdr:nvSpPr>
        <xdr:cNvPr id="348" name="楕円 347">
          <a:extLst>
            <a:ext uri="{FF2B5EF4-FFF2-40B4-BE49-F238E27FC236}">
              <a16:creationId xmlns:a16="http://schemas.microsoft.com/office/drawing/2014/main" id="{6C3E04BE-0BEF-42AE-820C-85068B1AC605}"/>
            </a:ext>
          </a:extLst>
        </xdr:cNvPr>
        <xdr:cNvSpPr/>
      </xdr:nvSpPr>
      <xdr:spPr>
        <a:xfrm>
          <a:off x="10848975" y="716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42</xdr:row>
      <xdr:rowOff>12519</xdr:rowOff>
    </xdr:from>
    <xdr:to>
      <xdr:col>71</xdr:col>
      <xdr:colOff>177800</xdr:colOff>
      <xdr:row>42</xdr:row>
      <xdr:rowOff>23949</xdr:rowOff>
    </xdr:to>
    <xdr:cxnSp macro="">
      <xdr:nvCxnSpPr>
        <xdr:cNvPr id="349" name="直線コネクタ 348">
          <a:extLst>
            <a:ext uri="{FF2B5EF4-FFF2-40B4-BE49-F238E27FC236}">
              <a16:creationId xmlns:a16="http://schemas.microsoft.com/office/drawing/2014/main" id="{EDE18D6B-D29B-45CB-A3BC-19D357284454}"/>
            </a:ext>
          </a:extLst>
        </xdr:cNvPr>
        <xdr:cNvCxnSpPr/>
      </xdr:nvCxnSpPr>
      <xdr:spPr>
        <a:xfrm>
          <a:off x="10899775" y="7213419"/>
          <a:ext cx="75565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151691</xdr:rowOff>
    </xdr:from>
    <xdr:ext cx="405111" cy="259045"/>
    <xdr:sp macro="" textlink="">
      <xdr:nvSpPr>
        <xdr:cNvPr id="350" name="n_1aveValue【一般廃棄物処理施設】&#10;有形固定資産減価償却率">
          <a:extLst>
            <a:ext uri="{FF2B5EF4-FFF2-40B4-BE49-F238E27FC236}">
              <a16:creationId xmlns:a16="http://schemas.microsoft.com/office/drawing/2014/main" id="{606394C8-0392-4852-8D68-E50E461C9AC9}"/>
            </a:ext>
          </a:extLst>
        </xdr:cNvPr>
        <xdr:cNvSpPr txBox="1"/>
      </xdr:nvSpPr>
      <xdr:spPr>
        <a:xfrm>
          <a:off x="12980044" y="6323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89643</xdr:rowOff>
    </xdr:from>
    <xdr:ext cx="405111" cy="259045"/>
    <xdr:sp macro="" textlink="">
      <xdr:nvSpPr>
        <xdr:cNvPr id="351" name="n_2aveValue【一般廃棄物処理施設】&#10;有形固定資産減価償却率">
          <a:extLst>
            <a:ext uri="{FF2B5EF4-FFF2-40B4-BE49-F238E27FC236}">
              <a16:creationId xmlns:a16="http://schemas.microsoft.com/office/drawing/2014/main" id="{ABA3E5B0-E8FD-41C9-A0B2-58E4AC1AD939}"/>
            </a:ext>
          </a:extLst>
        </xdr:cNvPr>
        <xdr:cNvSpPr txBox="1"/>
      </xdr:nvSpPr>
      <xdr:spPr>
        <a:xfrm>
          <a:off x="12246619" y="6433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50454</xdr:rowOff>
    </xdr:from>
    <xdr:ext cx="405111" cy="259045"/>
    <xdr:sp macro="" textlink="">
      <xdr:nvSpPr>
        <xdr:cNvPr id="352" name="n_3aveValue【一般廃棄物処理施設】&#10;有形固定資産減価償却率">
          <a:extLst>
            <a:ext uri="{FF2B5EF4-FFF2-40B4-BE49-F238E27FC236}">
              <a16:creationId xmlns:a16="http://schemas.microsoft.com/office/drawing/2014/main" id="{7BB2A578-A50F-4C2B-8813-1E253A483574}"/>
            </a:ext>
          </a:extLst>
        </xdr:cNvPr>
        <xdr:cNvSpPr txBox="1"/>
      </xdr:nvSpPr>
      <xdr:spPr>
        <a:xfrm>
          <a:off x="11500494" y="6394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56985</xdr:rowOff>
    </xdr:from>
    <xdr:ext cx="405111" cy="259045"/>
    <xdr:sp macro="" textlink="">
      <xdr:nvSpPr>
        <xdr:cNvPr id="353" name="n_4aveValue【一般廃棄物処理施設】&#10;有形固定資産減価償却率">
          <a:extLst>
            <a:ext uri="{FF2B5EF4-FFF2-40B4-BE49-F238E27FC236}">
              <a16:creationId xmlns:a16="http://schemas.microsoft.com/office/drawing/2014/main" id="{55E67E3E-64B8-43DC-9DF0-9B6811C3A68F}"/>
            </a:ext>
          </a:extLst>
        </xdr:cNvPr>
        <xdr:cNvSpPr txBox="1"/>
      </xdr:nvSpPr>
      <xdr:spPr>
        <a:xfrm>
          <a:off x="10725794" y="640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87103</xdr:rowOff>
    </xdr:from>
    <xdr:ext cx="405111" cy="259045"/>
    <xdr:sp macro="" textlink="">
      <xdr:nvSpPr>
        <xdr:cNvPr id="354" name="n_1mainValue【一般廃棄物処理施設】&#10;有形固定資産減価償却率">
          <a:extLst>
            <a:ext uri="{FF2B5EF4-FFF2-40B4-BE49-F238E27FC236}">
              <a16:creationId xmlns:a16="http://schemas.microsoft.com/office/drawing/2014/main" id="{DCDBF3D3-5056-4F3E-B06C-F9558E70693B}"/>
            </a:ext>
          </a:extLst>
        </xdr:cNvPr>
        <xdr:cNvSpPr txBox="1"/>
      </xdr:nvSpPr>
      <xdr:spPr>
        <a:xfrm>
          <a:off x="12980044" y="7288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77305</xdr:rowOff>
    </xdr:from>
    <xdr:ext cx="405111" cy="259045"/>
    <xdr:sp macro="" textlink="">
      <xdr:nvSpPr>
        <xdr:cNvPr id="355" name="n_2mainValue【一般廃棄物処理施設】&#10;有形固定資産減価償却率">
          <a:extLst>
            <a:ext uri="{FF2B5EF4-FFF2-40B4-BE49-F238E27FC236}">
              <a16:creationId xmlns:a16="http://schemas.microsoft.com/office/drawing/2014/main" id="{0663D398-F12C-492C-B219-A929B89CFA9A}"/>
            </a:ext>
          </a:extLst>
        </xdr:cNvPr>
        <xdr:cNvSpPr txBox="1"/>
      </xdr:nvSpPr>
      <xdr:spPr>
        <a:xfrm>
          <a:off x="12246619" y="7278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65876</xdr:rowOff>
    </xdr:from>
    <xdr:ext cx="405111" cy="259045"/>
    <xdr:sp macro="" textlink="">
      <xdr:nvSpPr>
        <xdr:cNvPr id="356" name="n_3mainValue【一般廃棄物処理施設】&#10;有形固定資産減価償却率">
          <a:extLst>
            <a:ext uri="{FF2B5EF4-FFF2-40B4-BE49-F238E27FC236}">
              <a16:creationId xmlns:a16="http://schemas.microsoft.com/office/drawing/2014/main" id="{7FBDB144-8774-4C28-8597-3E3563B7034F}"/>
            </a:ext>
          </a:extLst>
        </xdr:cNvPr>
        <xdr:cNvSpPr txBox="1"/>
      </xdr:nvSpPr>
      <xdr:spPr>
        <a:xfrm>
          <a:off x="11500494" y="7266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42</xdr:row>
      <xdr:rowOff>54446</xdr:rowOff>
    </xdr:from>
    <xdr:ext cx="405111" cy="259045"/>
    <xdr:sp macro="" textlink="">
      <xdr:nvSpPr>
        <xdr:cNvPr id="357" name="n_4mainValue【一般廃棄物処理施設】&#10;有形固定資産減価償却率">
          <a:extLst>
            <a:ext uri="{FF2B5EF4-FFF2-40B4-BE49-F238E27FC236}">
              <a16:creationId xmlns:a16="http://schemas.microsoft.com/office/drawing/2014/main" id="{E466A523-BF80-47C9-80B0-3648E6C64251}"/>
            </a:ext>
          </a:extLst>
        </xdr:cNvPr>
        <xdr:cNvSpPr txBox="1"/>
      </xdr:nvSpPr>
      <xdr:spPr>
        <a:xfrm>
          <a:off x="10725794" y="7255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8" name="正方形/長方形 357">
          <a:extLst>
            <a:ext uri="{FF2B5EF4-FFF2-40B4-BE49-F238E27FC236}">
              <a16:creationId xmlns:a16="http://schemas.microsoft.com/office/drawing/2014/main" id="{44342067-EA9B-49CA-9DE0-D4DC8863BBAA}"/>
            </a:ext>
          </a:extLst>
        </xdr:cNvPr>
        <xdr:cNvSpPr/>
      </xdr:nvSpPr>
      <xdr:spPr>
        <a:xfrm>
          <a:off x="155448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9" name="正方形/長方形 358">
          <a:extLst>
            <a:ext uri="{FF2B5EF4-FFF2-40B4-BE49-F238E27FC236}">
              <a16:creationId xmlns:a16="http://schemas.microsoft.com/office/drawing/2014/main" id="{27BE6F5F-83E7-4243-92DF-C0553E06E7FB}"/>
            </a:ext>
          </a:extLst>
        </xdr:cNvPr>
        <xdr:cNvSpPr/>
      </xdr:nvSpPr>
      <xdr:spPr>
        <a:xfrm>
          <a:off x="15671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0" name="正方形/長方形 359">
          <a:extLst>
            <a:ext uri="{FF2B5EF4-FFF2-40B4-BE49-F238E27FC236}">
              <a16:creationId xmlns:a16="http://schemas.microsoft.com/office/drawing/2014/main" id="{0D7BD743-7C09-4B09-A8AB-CEBEA1EE7BD4}"/>
            </a:ext>
          </a:extLst>
        </xdr:cNvPr>
        <xdr:cNvSpPr/>
      </xdr:nvSpPr>
      <xdr:spPr>
        <a:xfrm>
          <a:off x="15671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1" name="正方形/長方形 360">
          <a:extLst>
            <a:ext uri="{FF2B5EF4-FFF2-40B4-BE49-F238E27FC236}">
              <a16:creationId xmlns:a16="http://schemas.microsoft.com/office/drawing/2014/main" id="{8133CF7B-F2B4-4EF1-9FBA-4480BDE34D35}"/>
            </a:ext>
          </a:extLst>
        </xdr:cNvPr>
        <xdr:cNvSpPr/>
      </xdr:nvSpPr>
      <xdr:spPr>
        <a:xfrm>
          <a:off x="165163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2" name="正方形/長方形 361">
          <a:extLst>
            <a:ext uri="{FF2B5EF4-FFF2-40B4-BE49-F238E27FC236}">
              <a16:creationId xmlns:a16="http://schemas.microsoft.com/office/drawing/2014/main" id="{05003845-56E9-499B-9B6C-048290C05463}"/>
            </a:ext>
          </a:extLst>
        </xdr:cNvPr>
        <xdr:cNvSpPr/>
      </xdr:nvSpPr>
      <xdr:spPr>
        <a:xfrm>
          <a:off x="165163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3" name="正方形/長方形 362">
          <a:extLst>
            <a:ext uri="{FF2B5EF4-FFF2-40B4-BE49-F238E27FC236}">
              <a16:creationId xmlns:a16="http://schemas.microsoft.com/office/drawing/2014/main" id="{CFAB5773-9B35-4654-AC30-1FFBC1E457B9}"/>
            </a:ext>
          </a:extLst>
        </xdr:cNvPr>
        <xdr:cNvSpPr/>
      </xdr:nvSpPr>
      <xdr:spPr>
        <a:xfrm>
          <a:off x="174879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4" name="正方形/長方形 363">
          <a:extLst>
            <a:ext uri="{FF2B5EF4-FFF2-40B4-BE49-F238E27FC236}">
              <a16:creationId xmlns:a16="http://schemas.microsoft.com/office/drawing/2014/main" id="{52042BA9-E191-439E-BF6B-23BD8189EF1E}"/>
            </a:ext>
          </a:extLst>
        </xdr:cNvPr>
        <xdr:cNvSpPr/>
      </xdr:nvSpPr>
      <xdr:spPr>
        <a:xfrm>
          <a:off x="174879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5" name="正方形/長方形 364">
          <a:extLst>
            <a:ext uri="{FF2B5EF4-FFF2-40B4-BE49-F238E27FC236}">
              <a16:creationId xmlns:a16="http://schemas.microsoft.com/office/drawing/2014/main" id="{F88B4651-FDBC-4CE8-B0FA-DA96C7C971A4}"/>
            </a:ext>
          </a:extLst>
        </xdr:cNvPr>
        <xdr:cNvSpPr/>
      </xdr:nvSpPr>
      <xdr:spPr>
        <a:xfrm>
          <a:off x="155448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6" name="テキスト ボックス 365">
          <a:extLst>
            <a:ext uri="{FF2B5EF4-FFF2-40B4-BE49-F238E27FC236}">
              <a16:creationId xmlns:a16="http://schemas.microsoft.com/office/drawing/2014/main" id="{E97F8B1A-920C-47D4-BE44-B6BBA8CA67CD}"/>
            </a:ext>
          </a:extLst>
        </xdr:cNvPr>
        <xdr:cNvSpPr txBox="1"/>
      </xdr:nvSpPr>
      <xdr:spPr>
        <a:xfrm>
          <a:off x="15535275"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7" name="直線コネクタ 366">
          <a:extLst>
            <a:ext uri="{FF2B5EF4-FFF2-40B4-BE49-F238E27FC236}">
              <a16:creationId xmlns:a16="http://schemas.microsoft.com/office/drawing/2014/main" id="{FFDB0F75-0B78-483B-9A2B-36E26E04E062}"/>
            </a:ext>
          </a:extLst>
        </xdr:cNvPr>
        <xdr:cNvCxnSpPr/>
      </xdr:nvCxnSpPr>
      <xdr:spPr>
        <a:xfrm>
          <a:off x="155448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8" name="直線コネクタ 367">
          <a:extLst>
            <a:ext uri="{FF2B5EF4-FFF2-40B4-BE49-F238E27FC236}">
              <a16:creationId xmlns:a16="http://schemas.microsoft.com/office/drawing/2014/main" id="{18367A17-418D-4589-872B-6EF3AAE4FE06}"/>
            </a:ext>
          </a:extLst>
        </xdr:cNvPr>
        <xdr:cNvCxnSpPr/>
      </xdr:nvCxnSpPr>
      <xdr:spPr>
        <a:xfrm>
          <a:off x="15544800" y="7162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69" name="テキスト ボックス 368">
          <a:extLst>
            <a:ext uri="{FF2B5EF4-FFF2-40B4-BE49-F238E27FC236}">
              <a16:creationId xmlns:a16="http://schemas.microsoft.com/office/drawing/2014/main" id="{4D0D5CC8-6891-4608-B009-D5D8965E7908}"/>
            </a:ext>
          </a:extLst>
        </xdr:cNvPr>
        <xdr:cNvSpPr txBox="1"/>
      </xdr:nvSpPr>
      <xdr:spPr>
        <a:xfrm>
          <a:off x="1535316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70" name="直線コネクタ 369">
          <a:extLst>
            <a:ext uri="{FF2B5EF4-FFF2-40B4-BE49-F238E27FC236}">
              <a16:creationId xmlns:a16="http://schemas.microsoft.com/office/drawing/2014/main" id="{31F60060-A4BF-46AC-B528-69569D980C54}"/>
            </a:ext>
          </a:extLst>
        </xdr:cNvPr>
        <xdr:cNvCxnSpPr/>
      </xdr:nvCxnSpPr>
      <xdr:spPr>
        <a:xfrm>
          <a:off x="15544800" y="6705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71" name="テキスト ボックス 370">
          <a:extLst>
            <a:ext uri="{FF2B5EF4-FFF2-40B4-BE49-F238E27FC236}">
              <a16:creationId xmlns:a16="http://schemas.microsoft.com/office/drawing/2014/main" id="{0010E0AC-CFF6-4181-BE14-8EA93445E8D4}"/>
            </a:ext>
          </a:extLst>
        </xdr:cNvPr>
        <xdr:cNvSpPr txBox="1"/>
      </xdr:nvSpPr>
      <xdr:spPr>
        <a:xfrm>
          <a:off x="150636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72" name="直線コネクタ 371">
          <a:extLst>
            <a:ext uri="{FF2B5EF4-FFF2-40B4-BE49-F238E27FC236}">
              <a16:creationId xmlns:a16="http://schemas.microsoft.com/office/drawing/2014/main" id="{DB00E9F6-D96E-45C0-B114-8CAA7C1A22ED}"/>
            </a:ext>
          </a:extLst>
        </xdr:cNvPr>
        <xdr:cNvCxnSpPr/>
      </xdr:nvCxnSpPr>
      <xdr:spPr>
        <a:xfrm>
          <a:off x="15544800" y="6248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73" name="テキスト ボックス 372">
          <a:extLst>
            <a:ext uri="{FF2B5EF4-FFF2-40B4-BE49-F238E27FC236}">
              <a16:creationId xmlns:a16="http://schemas.microsoft.com/office/drawing/2014/main" id="{1BA47A2C-81AF-4AC6-8A92-79F90647EA36}"/>
            </a:ext>
          </a:extLst>
        </xdr:cNvPr>
        <xdr:cNvSpPr txBox="1"/>
      </xdr:nvSpPr>
      <xdr:spPr>
        <a:xfrm>
          <a:off x="150636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74" name="直線コネクタ 373">
          <a:extLst>
            <a:ext uri="{FF2B5EF4-FFF2-40B4-BE49-F238E27FC236}">
              <a16:creationId xmlns:a16="http://schemas.microsoft.com/office/drawing/2014/main" id="{54A4392E-BD7D-4F6C-B2D9-EF9892D00113}"/>
            </a:ext>
          </a:extLst>
        </xdr:cNvPr>
        <xdr:cNvCxnSpPr/>
      </xdr:nvCxnSpPr>
      <xdr:spPr>
        <a:xfrm>
          <a:off x="15544800" y="5791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75" name="テキスト ボックス 374">
          <a:extLst>
            <a:ext uri="{FF2B5EF4-FFF2-40B4-BE49-F238E27FC236}">
              <a16:creationId xmlns:a16="http://schemas.microsoft.com/office/drawing/2014/main" id="{A20E9E80-4EF4-4C76-B88D-96DB45AF2AE6}"/>
            </a:ext>
          </a:extLst>
        </xdr:cNvPr>
        <xdr:cNvSpPr txBox="1"/>
      </xdr:nvSpPr>
      <xdr:spPr>
        <a:xfrm>
          <a:off x="150636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6" name="直線コネクタ 375">
          <a:extLst>
            <a:ext uri="{FF2B5EF4-FFF2-40B4-BE49-F238E27FC236}">
              <a16:creationId xmlns:a16="http://schemas.microsoft.com/office/drawing/2014/main" id="{8085E7DF-772C-42E9-8378-FF7D32240093}"/>
            </a:ext>
          </a:extLst>
        </xdr:cNvPr>
        <xdr:cNvCxnSpPr/>
      </xdr:nvCxnSpPr>
      <xdr:spPr>
        <a:xfrm>
          <a:off x="155448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7" name="テキスト ボックス 376">
          <a:extLst>
            <a:ext uri="{FF2B5EF4-FFF2-40B4-BE49-F238E27FC236}">
              <a16:creationId xmlns:a16="http://schemas.microsoft.com/office/drawing/2014/main" id="{C0278DAE-B1DB-4F62-BA6F-C4DBCAC64D6F}"/>
            </a:ext>
          </a:extLst>
        </xdr:cNvPr>
        <xdr:cNvSpPr txBox="1"/>
      </xdr:nvSpPr>
      <xdr:spPr>
        <a:xfrm>
          <a:off x="150636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8" name="【一般廃棄物処理施設】&#10;一人当たり有形固定資産（償却資産）額グラフ枠">
          <a:extLst>
            <a:ext uri="{FF2B5EF4-FFF2-40B4-BE49-F238E27FC236}">
              <a16:creationId xmlns:a16="http://schemas.microsoft.com/office/drawing/2014/main" id="{B350E690-1116-473C-A3B4-05C7494EB596}"/>
            </a:ext>
          </a:extLst>
        </xdr:cNvPr>
        <xdr:cNvSpPr/>
      </xdr:nvSpPr>
      <xdr:spPr>
        <a:xfrm>
          <a:off x="155448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19690</xdr:rowOff>
    </xdr:from>
    <xdr:to>
      <xdr:col>116</xdr:col>
      <xdr:colOff>62864</xdr:colOff>
      <xdr:row>41</xdr:row>
      <xdr:rowOff>126144</xdr:rowOff>
    </xdr:to>
    <xdr:cxnSp macro="">
      <xdr:nvCxnSpPr>
        <xdr:cNvPr id="379" name="直線コネクタ 378">
          <a:extLst>
            <a:ext uri="{FF2B5EF4-FFF2-40B4-BE49-F238E27FC236}">
              <a16:creationId xmlns:a16="http://schemas.microsoft.com/office/drawing/2014/main" id="{8DDF6F69-E558-4B49-A966-88B33B3F4542}"/>
            </a:ext>
          </a:extLst>
        </xdr:cNvPr>
        <xdr:cNvCxnSpPr/>
      </xdr:nvCxnSpPr>
      <xdr:spPr>
        <a:xfrm flipV="1">
          <a:off x="18846164" y="6020440"/>
          <a:ext cx="0" cy="1135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129971</xdr:rowOff>
    </xdr:from>
    <xdr:ext cx="469744" cy="259045"/>
    <xdr:sp macro="" textlink="">
      <xdr:nvSpPr>
        <xdr:cNvPr id="380" name="【一般廃棄物処理施設】&#10;一人当たり有形固定資産（償却資産）額最小値テキスト">
          <a:extLst>
            <a:ext uri="{FF2B5EF4-FFF2-40B4-BE49-F238E27FC236}">
              <a16:creationId xmlns:a16="http://schemas.microsoft.com/office/drawing/2014/main" id="{6A4E339A-C6DA-4837-9FAA-25E2A2B0298B}"/>
            </a:ext>
          </a:extLst>
        </xdr:cNvPr>
        <xdr:cNvSpPr txBox="1"/>
      </xdr:nvSpPr>
      <xdr:spPr>
        <a:xfrm>
          <a:off x="18884900" y="7159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126144</xdr:rowOff>
    </xdr:from>
    <xdr:to>
      <xdr:col>116</xdr:col>
      <xdr:colOff>152400</xdr:colOff>
      <xdr:row>41</xdr:row>
      <xdr:rowOff>126144</xdr:rowOff>
    </xdr:to>
    <xdr:cxnSp macro="">
      <xdr:nvCxnSpPr>
        <xdr:cNvPr id="381" name="直線コネクタ 380">
          <a:extLst>
            <a:ext uri="{FF2B5EF4-FFF2-40B4-BE49-F238E27FC236}">
              <a16:creationId xmlns:a16="http://schemas.microsoft.com/office/drawing/2014/main" id="{0989ADF3-95FD-4690-9C10-B101E560F01D}"/>
            </a:ext>
          </a:extLst>
        </xdr:cNvPr>
        <xdr:cNvCxnSpPr/>
      </xdr:nvCxnSpPr>
      <xdr:spPr>
        <a:xfrm>
          <a:off x="18786475" y="715559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137817</xdr:rowOff>
    </xdr:from>
    <xdr:ext cx="599010" cy="259045"/>
    <xdr:sp macro="" textlink="">
      <xdr:nvSpPr>
        <xdr:cNvPr id="382" name="【一般廃棄物処理施設】&#10;一人当たり有形固定資産（償却資産）額最大値テキスト">
          <a:extLst>
            <a:ext uri="{FF2B5EF4-FFF2-40B4-BE49-F238E27FC236}">
              <a16:creationId xmlns:a16="http://schemas.microsoft.com/office/drawing/2014/main" id="{A3DDAFAF-F0C5-40B0-A5EA-943D9BCE55E0}"/>
            </a:ext>
          </a:extLst>
        </xdr:cNvPr>
        <xdr:cNvSpPr txBox="1"/>
      </xdr:nvSpPr>
      <xdr:spPr>
        <a:xfrm>
          <a:off x="18884900" y="5795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19690</xdr:rowOff>
    </xdr:from>
    <xdr:to>
      <xdr:col>116</xdr:col>
      <xdr:colOff>152400</xdr:colOff>
      <xdr:row>35</xdr:row>
      <xdr:rowOff>19690</xdr:rowOff>
    </xdr:to>
    <xdr:cxnSp macro="">
      <xdr:nvCxnSpPr>
        <xdr:cNvPr id="383" name="直線コネクタ 382">
          <a:extLst>
            <a:ext uri="{FF2B5EF4-FFF2-40B4-BE49-F238E27FC236}">
              <a16:creationId xmlns:a16="http://schemas.microsoft.com/office/drawing/2014/main" id="{368DCFCC-CD03-4E84-A3D9-B82D86C5015D}"/>
            </a:ext>
          </a:extLst>
        </xdr:cNvPr>
        <xdr:cNvCxnSpPr/>
      </xdr:nvCxnSpPr>
      <xdr:spPr>
        <a:xfrm>
          <a:off x="18786475" y="602044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58152</xdr:rowOff>
    </xdr:from>
    <xdr:ext cx="534377" cy="259045"/>
    <xdr:sp macro="" textlink="">
      <xdr:nvSpPr>
        <xdr:cNvPr id="384" name="【一般廃棄物処理施設】&#10;一人当たり有形固定資産（償却資産）額平均値テキスト">
          <a:extLst>
            <a:ext uri="{FF2B5EF4-FFF2-40B4-BE49-F238E27FC236}">
              <a16:creationId xmlns:a16="http://schemas.microsoft.com/office/drawing/2014/main" id="{664FF765-60C5-4C4C-A18F-653134AAC6EC}"/>
            </a:ext>
          </a:extLst>
        </xdr:cNvPr>
        <xdr:cNvSpPr txBox="1"/>
      </xdr:nvSpPr>
      <xdr:spPr>
        <a:xfrm>
          <a:off x="18884900" y="65732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35275</xdr:rowOff>
    </xdr:from>
    <xdr:to>
      <xdr:col>116</xdr:col>
      <xdr:colOff>114300</xdr:colOff>
      <xdr:row>39</xdr:row>
      <xdr:rowOff>136875</xdr:rowOff>
    </xdr:to>
    <xdr:sp macro="" textlink="">
      <xdr:nvSpPr>
        <xdr:cNvPr id="385" name="フローチャート: 判断 384">
          <a:extLst>
            <a:ext uri="{FF2B5EF4-FFF2-40B4-BE49-F238E27FC236}">
              <a16:creationId xmlns:a16="http://schemas.microsoft.com/office/drawing/2014/main" id="{78F3AE81-5160-47CA-A245-40262EE858B1}"/>
            </a:ext>
          </a:extLst>
        </xdr:cNvPr>
        <xdr:cNvSpPr/>
      </xdr:nvSpPr>
      <xdr:spPr>
        <a:xfrm>
          <a:off x="18796000" y="672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46482</xdr:rowOff>
    </xdr:from>
    <xdr:to>
      <xdr:col>112</xdr:col>
      <xdr:colOff>38100</xdr:colOff>
      <xdr:row>39</xdr:row>
      <xdr:rowOff>148082</xdr:rowOff>
    </xdr:to>
    <xdr:sp macro="" textlink="">
      <xdr:nvSpPr>
        <xdr:cNvPr id="386" name="フローチャート: 判断 385">
          <a:extLst>
            <a:ext uri="{FF2B5EF4-FFF2-40B4-BE49-F238E27FC236}">
              <a16:creationId xmlns:a16="http://schemas.microsoft.com/office/drawing/2014/main" id="{732C3C34-B014-4FC5-B656-6725FBF53030}"/>
            </a:ext>
          </a:extLst>
        </xdr:cNvPr>
        <xdr:cNvSpPr/>
      </xdr:nvSpPr>
      <xdr:spPr>
        <a:xfrm>
          <a:off x="18100675" y="673303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71545</xdr:rowOff>
    </xdr:from>
    <xdr:to>
      <xdr:col>107</xdr:col>
      <xdr:colOff>101600</xdr:colOff>
      <xdr:row>39</xdr:row>
      <xdr:rowOff>1695</xdr:rowOff>
    </xdr:to>
    <xdr:sp macro="" textlink="">
      <xdr:nvSpPr>
        <xdr:cNvPr id="387" name="フローチャート: 判断 386">
          <a:extLst>
            <a:ext uri="{FF2B5EF4-FFF2-40B4-BE49-F238E27FC236}">
              <a16:creationId xmlns:a16="http://schemas.microsoft.com/office/drawing/2014/main" id="{0EAF6F3E-E11C-4F15-BCD3-2053F02BC3AB}"/>
            </a:ext>
          </a:extLst>
        </xdr:cNvPr>
        <xdr:cNvSpPr/>
      </xdr:nvSpPr>
      <xdr:spPr>
        <a:xfrm>
          <a:off x="17325975" y="658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99978</xdr:rowOff>
    </xdr:from>
    <xdr:to>
      <xdr:col>102</xdr:col>
      <xdr:colOff>165100</xdr:colOff>
      <xdr:row>39</xdr:row>
      <xdr:rowOff>30128</xdr:rowOff>
    </xdr:to>
    <xdr:sp macro="" textlink="">
      <xdr:nvSpPr>
        <xdr:cNvPr id="388" name="フローチャート: 判断 387">
          <a:extLst>
            <a:ext uri="{FF2B5EF4-FFF2-40B4-BE49-F238E27FC236}">
              <a16:creationId xmlns:a16="http://schemas.microsoft.com/office/drawing/2014/main" id="{E85ABB07-602C-46F3-A9E3-59EB5585B31F}"/>
            </a:ext>
          </a:extLst>
        </xdr:cNvPr>
        <xdr:cNvSpPr/>
      </xdr:nvSpPr>
      <xdr:spPr>
        <a:xfrm>
          <a:off x="16579850" y="661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147523</xdr:rowOff>
    </xdr:from>
    <xdr:to>
      <xdr:col>98</xdr:col>
      <xdr:colOff>38100</xdr:colOff>
      <xdr:row>39</xdr:row>
      <xdr:rowOff>77673</xdr:rowOff>
    </xdr:to>
    <xdr:sp macro="" textlink="">
      <xdr:nvSpPr>
        <xdr:cNvPr id="389" name="フローチャート: 判断 388">
          <a:extLst>
            <a:ext uri="{FF2B5EF4-FFF2-40B4-BE49-F238E27FC236}">
              <a16:creationId xmlns:a16="http://schemas.microsoft.com/office/drawing/2014/main" id="{6FA1F766-8B83-40D6-BDB3-B2B43D7C8A8A}"/>
            </a:ext>
          </a:extLst>
        </xdr:cNvPr>
        <xdr:cNvSpPr/>
      </xdr:nvSpPr>
      <xdr:spPr>
        <a:xfrm>
          <a:off x="15833725" y="6662623"/>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CD2F0779-8764-4C77-B905-ACB16767B2C3}"/>
            </a:ext>
          </a:extLst>
        </xdr:cNvPr>
        <xdr:cNvSpPr txBox="1"/>
      </xdr:nvSpPr>
      <xdr:spPr>
        <a:xfrm>
          <a:off x="186848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2DDE7677-5157-44AE-9026-B45F22AE5B59}"/>
            </a:ext>
          </a:extLst>
        </xdr:cNvPr>
        <xdr:cNvSpPr txBox="1"/>
      </xdr:nvSpPr>
      <xdr:spPr>
        <a:xfrm>
          <a:off x="17970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3A76341F-903B-4B42-9D5F-1C2C468EDB94}"/>
            </a:ext>
          </a:extLst>
        </xdr:cNvPr>
        <xdr:cNvSpPr txBox="1"/>
      </xdr:nvSpPr>
      <xdr:spPr>
        <a:xfrm>
          <a:off x="17214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3" name="テキスト ボックス 392">
          <a:extLst>
            <a:ext uri="{FF2B5EF4-FFF2-40B4-BE49-F238E27FC236}">
              <a16:creationId xmlns:a16="http://schemas.microsoft.com/office/drawing/2014/main" id="{F77CBBFF-1028-464D-80F3-53C5A534B82E}"/>
            </a:ext>
          </a:extLst>
        </xdr:cNvPr>
        <xdr:cNvSpPr txBox="1"/>
      </xdr:nvSpPr>
      <xdr:spPr>
        <a:xfrm>
          <a:off x="164687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4" name="テキスト ボックス 393">
          <a:extLst>
            <a:ext uri="{FF2B5EF4-FFF2-40B4-BE49-F238E27FC236}">
              <a16:creationId xmlns:a16="http://schemas.microsoft.com/office/drawing/2014/main" id="{6E1908F8-943C-451E-8FB1-C7203BB23308}"/>
            </a:ext>
          </a:extLst>
        </xdr:cNvPr>
        <xdr:cNvSpPr txBox="1"/>
      </xdr:nvSpPr>
      <xdr:spPr>
        <a:xfrm>
          <a:off x="157035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61633</xdr:rowOff>
    </xdr:from>
    <xdr:to>
      <xdr:col>116</xdr:col>
      <xdr:colOff>114300</xdr:colOff>
      <xdr:row>39</xdr:row>
      <xdr:rowOff>163233</xdr:rowOff>
    </xdr:to>
    <xdr:sp macro="" textlink="">
      <xdr:nvSpPr>
        <xdr:cNvPr id="395" name="楕円 394">
          <a:extLst>
            <a:ext uri="{FF2B5EF4-FFF2-40B4-BE49-F238E27FC236}">
              <a16:creationId xmlns:a16="http://schemas.microsoft.com/office/drawing/2014/main" id="{98B37A99-4671-47F9-BD4F-70EF89FF8098}"/>
            </a:ext>
          </a:extLst>
        </xdr:cNvPr>
        <xdr:cNvSpPr/>
      </xdr:nvSpPr>
      <xdr:spPr>
        <a:xfrm>
          <a:off x="18796000" y="6748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40060</xdr:rowOff>
    </xdr:from>
    <xdr:ext cx="534377" cy="259045"/>
    <xdr:sp macro="" textlink="">
      <xdr:nvSpPr>
        <xdr:cNvPr id="396" name="【一般廃棄物処理施設】&#10;一人当たり有形固定資産（償却資産）額該当値テキスト">
          <a:extLst>
            <a:ext uri="{FF2B5EF4-FFF2-40B4-BE49-F238E27FC236}">
              <a16:creationId xmlns:a16="http://schemas.microsoft.com/office/drawing/2014/main" id="{70D1EDFC-494A-4C9C-9B50-C0DCB716F854}"/>
            </a:ext>
          </a:extLst>
        </xdr:cNvPr>
        <xdr:cNvSpPr txBox="1"/>
      </xdr:nvSpPr>
      <xdr:spPr>
        <a:xfrm>
          <a:off x="18884900" y="6726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65003</xdr:rowOff>
    </xdr:from>
    <xdr:to>
      <xdr:col>112</xdr:col>
      <xdr:colOff>38100</xdr:colOff>
      <xdr:row>39</xdr:row>
      <xdr:rowOff>166603</xdr:rowOff>
    </xdr:to>
    <xdr:sp macro="" textlink="">
      <xdr:nvSpPr>
        <xdr:cNvPr id="397" name="楕円 396">
          <a:extLst>
            <a:ext uri="{FF2B5EF4-FFF2-40B4-BE49-F238E27FC236}">
              <a16:creationId xmlns:a16="http://schemas.microsoft.com/office/drawing/2014/main" id="{02570470-A341-4194-BEDA-1495FA06A0D7}"/>
            </a:ext>
          </a:extLst>
        </xdr:cNvPr>
        <xdr:cNvSpPr/>
      </xdr:nvSpPr>
      <xdr:spPr>
        <a:xfrm>
          <a:off x="18100675" y="6751553"/>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112433</xdr:rowOff>
    </xdr:from>
    <xdr:to>
      <xdr:col>116</xdr:col>
      <xdr:colOff>63500</xdr:colOff>
      <xdr:row>39</xdr:row>
      <xdr:rowOff>115803</xdr:rowOff>
    </xdr:to>
    <xdr:cxnSp macro="">
      <xdr:nvCxnSpPr>
        <xdr:cNvPr id="398" name="直線コネクタ 397">
          <a:extLst>
            <a:ext uri="{FF2B5EF4-FFF2-40B4-BE49-F238E27FC236}">
              <a16:creationId xmlns:a16="http://schemas.microsoft.com/office/drawing/2014/main" id="{91B705FB-2BE0-4410-A877-EA2808FA798D}"/>
            </a:ext>
          </a:extLst>
        </xdr:cNvPr>
        <xdr:cNvCxnSpPr/>
      </xdr:nvCxnSpPr>
      <xdr:spPr>
        <a:xfrm flipV="1">
          <a:off x="18132425" y="6798983"/>
          <a:ext cx="714375" cy="3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60792</xdr:rowOff>
    </xdr:from>
    <xdr:to>
      <xdr:col>107</xdr:col>
      <xdr:colOff>101600</xdr:colOff>
      <xdr:row>39</xdr:row>
      <xdr:rowOff>162392</xdr:rowOff>
    </xdr:to>
    <xdr:sp macro="" textlink="">
      <xdr:nvSpPr>
        <xdr:cNvPr id="399" name="楕円 398">
          <a:extLst>
            <a:ext uri="{FF2B5EF4-FFF2-40B4-BE49-F238E27FC236}">
              <a16:creationId xmlns:a16="http://schemas.microsoft.com/office/drawing/2014/main" id="{DE2ABD96-0EE9-469E-A922-7C78A4D16209}"/>
            </a:ext>
          </a:extLst>
        </xdr:cNvPr>
        <xdr:cNvSpPr/>
      </xdr:nvSpPr>
      <xdr:spPr>
        <a:xfrm>
          <a:off x="17325975" y="674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111592</xdr:rowOff>
    </xdr:from>
    <xdr:to>
      <xdr:col>111</xdr:col>
      <xdr:colOff>177800</xdr:colOff>
      <xdr:row>39</xdr:row>
      <xdr:rowOff>115803</xdr:rowOff>
    </xdr:to>
    <xdr:cxnSp macro="">
      <xdr:nvCxnSpPr>
        <xdr:cNvPr id="400" name="直線コネクタ 399">
          <a:extLst>
            <a:ext uri="{FF2B5EF4-FFF2-40B4-BE49-F238E27FC236}">
              <a16:creationId xmlns:a16="http://schemas.microsoft.com/office/drawing/2014/main" id="{14ADA492-D52A-408A-996E-4E4411F23379}"/>
            </a:ext>
          </a:extLst>
        </xdr:cNvPr>
        <xdr:cNvCxnSpPr/>
      </xdr:nvCxnSpPr>
      <xdr:spPr>
        <a:xfrm>
          <a:off x="17376775" y="6798142"/>
          <a:ext cx="755650" cy="4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71061</xdr:rowOff>
    </xdr:from>
    <xdr:to>
      <xdr:col>102</xdr:col>
      <xdr:colOff>165100</xdr:colOff>
      <xdr:row>40</xdr:row>
      <xdr:rowOff>1211</xdr:rowOff>
    </xdr:to>
    <xdr:sp macro="" textlink="">
      <xdr:nvSpPr>
        <xdr:cNvPr id="401" name="楕円 400">
          <a:extLst>
            <a:ext uri="{FF2B5EF4-FFF2-40B4-BE49-F238E27FC236}">
              <a16:creationId xmlns:a16="http://schemas.microsoft.com/office/drawing/2014/main" id="{81DE73E2-66B6-4EDA-8B2F-E05051F32885}"/>
            </a:ext>
          </a:extLst>
        </xdr:cNvPr>
        <xdr:cNvSpPr/>
      </xdr:nvSpPr>
      <xdr:spPr>
        <a:xfrm>
          <a:off x="16579850" y="675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111592</xdr:rowOff>
    </xdr:from>
    <xdr:to>
      <xdr:col>107</xdr:col>
      <xdr:colOff>50800</xdr:colOff>
      <xdr:row>39</xdr:row>
      <xdr:rowOff>121861</xdr:rowOff>
    </xdr:to>
    <xdr:cxnSp macro="">
      <xdr:nvCxnSpPr>
        <xdr:cNvPr id="402" name="直線コネクタ 401">
          <a:extLst>
            <a:ext uri="{FF2B5EF4-FFF2-40B4-BE49-F238E27FC236}">
              <a16:creationId xmlns:a16="http://schemas.microsoft.com/office/drawing/2014/main" id="{713EC541-2DFC-4C0F-9C51-43E838103035}"/>
            </a:ext>
          </a:extLst>
        </xdr:cNvPr>
        <xdr:cNvCxnSpPr/>
      </xdr:nvCxnSpPr>
      <xdr:spPr>
        <a:xfrm flipV="1">
          <a:off x="16630650" y="6798142"/>
          <a:ext cx="746125" cy="10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41082</xdr:rowOff>
    </xdr:from>
    <xdr:to>
      <xdr:col>98</xdr:col>
      <xdr:colOff>38100</xdr:colOff>
      <xdr:row>39</xdr:row>
      <xdr:rowOff>142682</xdr:rowOff>
    </xdr:to>
    <xdr:sp macro="" textlink="">
      <xdr:nvSpPr>
        <xdr:cNvPr id="403" name="楕円 402">
          <a:extLst>
            <a:ext uri="{FF2B5EF4-FFF2-40B4-BE49-F238E27FC236}">
              <a16:creationId xmlns:a16="http://schemas.microsoft.com/office/drawing/2014/main" id="{87156348-DDBE-46D9-A5BE-CEC73B22EECE}"/>
            </a:ext>
          </a:extLst>
        </xdr:cNvPr>
        <xdr:cNvSpPr/>
      </xdr:nvSpPr>
      <xdr:spPr>
        <a:xfrm>
          <a:off x="15833725" y="672763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91882</xdr:rowOff>
    </xdr:from>
    <xdr:to>
      <xdr:col>102</xdr:col>
      <xdr:colOff>114300</xdr:colOff>
      <xdr:row>39</xdr:row>
      <xdr:rowOff>121861</xdr:rowOff>
    </xdr:to>
    <xdr:cxnSp macro="">
      <xdr:nvCxnSpPr>
        <xdr:cNvPr id="404" name="直線コネクタ 403">
          <a:extLst>
            <a:ext uri="{FF2B5EF4-FFF2-40B4-BE49-F238E27FC236}">
              <a16:creationId xmlns:a16="http://schemas.microsoft.com/office/drawing/2014/main" id="{DC5820D6-F3AF-4F97-A2D6-17A2B6FD3686}"/>
            </a:ext>
          </a:extLst>
        </xdr:cNvPr>
        <xdr:cNvCxnSpPr/>
      </xdr:nvCxnSpPr>
      <xdr:spPr>
        <a:xfrm>
          <a:off x="15865475" y="6778432"/>
          <a:ext cx="765175" cy="29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164609</xdr:rowOff>
    </xdr:from>
    <xdr:ext cx="534377" cy="259045"/>
    <xdr:sp macro="" textlink="">
      <xdr:nvSpPr>
        <xdr:cNvPr id="405" name="n_1aveValue【一般廃棄物処理施設】&#10;一人当たり有形固定資産（償却資産）額">
          <a:extLst>
            <a:ext uri="{FF2B5EF4-FFF2-40B4-BE49-F238E27FC236}">
              <a16:creationId xmlns:a16="http://schemas.microsoft.com/office/drawing/2014/main" id="{ACAFE884-CB0E-4ED6-B378-586E0C119725}"/>
            </a:ext>
          </a:extLst>
        </xdr:cNvPr>
        <xdr:cNvSpPr txBox="1"/>
      </xdr:nvSpPr>
      <xdr:spPr>
        <a:xfrm>
          <a:off x="17900161" y="6508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18222</xdr:rowOff>
    </xdr:from>
    <xdr:ext cx="599010" cy="259045"/>
    <xdr:sp macro="" textlink="">
      <xdr:nvSpPr>
        <xdr:cNvPr id="406" name="n_2aveValue【一般廃棄物処理施設】&#10;一人当たり有形固定資産（償却資産）額">
          <a:extLst>
            <a:ext uri="{FF2B5EF4-FFF2-40B4-BE49-F238E27FC236}">
              <a16:creationId xmlns:a16="http://schemas.microsoft.com/office/drawing/2014/main" id="{05D45612-CC9E-4645-9C1F-3520E3B9F1AD}"/>
            </a:ext>
          </a:extLst>
        </xdr:cNvPr>
        <xdr:cNvSpPr txBox="1"/>
      </xdr:nvSpPr>
      <xdr:spPr>
        <a:xfrm>
          <a:off x="17134420" y="6361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46655</xdr:rowOff>
    </xdr:from>
    <xdr:ext cx="599010" cy="259045"/>
    <xdr:sp macro="" textlink="">
      <xdr:nvSpPr>
        <xdr:cNvPr id="407" name="n_3aveValue【一般廃棄物処理施設】&#10;一人当たり有形固定資産（償却資産）額">
          <a:extLst>
            <a:ext uri="{FF2B5EF4-FFF2-40B4-BE49-F238E27FC236}">
              <a16:creationId xmlns:a16="http://schemas.microsoft.com/office/drawing/2014/main" id="{0202AC0F-70A2-4418-8D13-8916696F01A4}"/>
            </a:ext>
          </a:extLst>
        </xdr:cNvPr>
        <xdr:cNvSpPr txBox="1"/>
      </xdr:nvSpPr>
      <xdr:spPr>
        <a:xfrm>
          <a:off x="16359720" y="6390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94200</xdr:rowOff>
    </xdr:from>
    <xdr:ext cx="534377" cy="259045"/>
    <xdr:sp macro="" textlink="">
      <xdr:nvSpPr>
        <xdr:cNvPr id="408" name="n_4aveValue【一般廃棄物処理施設】&#10;一人当たり有形固定資産（償却資産）額">
          <a:extLst>
            <a:ext uri="{FF2B5EF4-FFF2-40B4-BE49-F238E27FC236}">
              <a16:creationId xmlns:a16="http://schemas.microsoft.com/office/drawing/2014/main" id="{CCE627EE-9F2D-4604-BA7E-B6EA7D8DB031}"/>
            </a:ext>
          </a:extLst>
        </xdr:cNvPr>
        <xdr:cNvSpPr txBox="1"/>
      </xdr:nvSpPr>
      <xdr:spPr>
        <a:xfrm>
          <a:off x="15645911" y="6437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157730</xdr:rowOff>
    </xdr:from>
    <xdr:ext cx="534377" cy="259045"/>
    <xdr:sp macro="" textlink="">
      <xdr:nvSpPr>
        <xdr:cNvPr id="409" name="n_1mainValue【一般廃棄物処理施設】&#10;一人当たり有形固定資産（償却資産）額">
          <a:extLst>
            <a:ext uri="{FF2B5EF4-FFF2-40B4-BE49-F238E27FC236}">
              <a16:creationId xmlns:a16="http://schemas.microsoft.com/office/drawing/2014/main" id="{E48DB024-5A90-4439-B4DA-1A738C45578E}"/>
            </a:ext>
          </a:extLst>
        </xdr:cNvPr>
        <xdr:cNvSpPr txBox="1"/>
      </xdr:nvSpPr>
      <xdr:spPr>
        <a:xfrm>
          <a:off x="17900161" y="6844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153519</xdr:rowOff>
    </xdr:from>
    <xdr:ext cx="534377" cy="259045"/>
    <xdr:sp macro="" textlink="">
      <xdr:nvSpPr>
        <xdr:cNvPr id="410" name="n_2mainValue【一般廃棄物処理施設】&#10;一人当たり有形固定資産（償却資産）額">
          <a:extLst>
            <a:ext uri="{FF2B5EF4-FFF2-40B4-BE49-F238E27FC236}">
              <a16:creationId xmlns:a16="http://schemas.microsoft.com/office/drawing/2014/main" id="{C2209549-1D89-41E4-9119-F30195899C24}"/>
            </a:ext>
          </a:extLst>
        </xdr:cNvPr>
        <xdr:cNvSpPr txBox="1"/>
      </xdr:nvSpPr>
      <xdr:spPr>
        <a:xfrm>
          <a:off x="17166736" y="684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163788</xdr:rowOff>
    </xdr:from>
    <xdr:ext cx="534377" cy="259045"/>
    <xdr:sp macro="" textlink="">
      <xdr:nvSpPr>
        <xdr:cNvPr id="411" name="n_3mainValue【一般廃棄物処理施設】&#10;一人当たり有形固定資産（償却資産）額">
          <a:extLst>
            <a:ext uri="{FF2B5EF4-FFF2-40B4-BE49-F238E27FC236}">
              <a16:creationId xmlns:a16="http://schemas.microsoft.com/office/drawing/2014/main" id="{3EF69394-51F4-4866-B6B9-7B239DFBDF74}"/>
            </a:ext>
          </a:extLst>
        </xdr:cNvPr>
        <xdr:cNvSpPr txBox="1"/>
      </xdr:nvSpPr>
      <xdr:spPr>
        <a:xfrm>
          <a:off x="16392036" y="685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133809</xdr:rowOff>
    </xdr:from>
    <xdr:ext cx="534377" cy="259045"/>
    <xdr:sp macro="" textlink="">
      <xdr:nvSpPr>
        <xdr:cNvPr id="412" name="n_4mainValue【一般廃棄物処理施設】&#10;一人当たり有形固定資産（償却資産）額">
          <a:extLst>
            <a:ext uri="{FF2B5EF4-FFF2-40B4-BE49-F238E27FC236}">
              <a16:creationId xmlns:a16="http://schemas.microsoft.com/office/drawing/2014/main" id="{64A1BD65-2C9B-4A61-973A-FAC79D323D8C}"/>
            </a:ext>
          </a:extLst>
        </xdr:cNvPr>
        <xdr:cNvSpPr txBox="1"/>
      </xdr:nvSpPr>
      <xdr:spPr>
        <a:xfrm>
          <a:off x="15645911" y="6820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3" name="正方形/長方形 412">
          <a:extLst>
            <a:ext uri="{FF2B5EF4-FFF2-40B4-BE49-F238E27FC236}">
              <a16:creationId xmlns:a16="http://schemas.microsoft.com/office/drawing/2014/main" id="{B503BE29-023D-43D1-AE3B-EF1BBACD896C}"/>
            </a:ext>
          </a:extLst>
        </xdr:cNvPr>
        <xdr:cNvSpPr/>
      </xdr:nvSpPr>
      <xdr:spPr>
        <a:xfrm>
          <a:off x="10588625"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4" name="正方形/長方形 413">
          <a:extLst>
            <a:ext uri="{FF2B5EF4-FFF2-40B4-BE49-F238E27FC236}">
              <a16:creationId xmlns:a16="http://schemas.microsoft.com/office/drawing/2014/main" id="{D7605861-7BD4-4B76-AD35-F112693B441C}"/>
            </a:ext>
          </a:extLst>
        </xdr:cNvPr>
        <xdr:cNvSpPr/>
      </xdr:nvSpPr>
      <xdr:spPr>
        <a:xfrm>
          <a:off x="106870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5" name="正方形/長方形 414">
          <a:extLst>
            <a:ext uri="{FF2B5EF4-FFF2-40B4-BE49-F238E27FC236}">
              <a16:creationId xmlns:a16="http://schemas.microsoft.com/office/drawing/2014/main" id="{EE5BBA4D-56E4-4FFE-95FA-7F3E41424F41}"/>
            </a:ext>
          </a:extLst>
        </xdr:cNvPr>
        <xdr:cNvSpPr/>
      </xdr:nvSpPr>
      <xdr:spPr>
        <a:xfrm>
          <a:off x="106870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6" name="正方形/長方形 415">
          <a:extLst>
            <a:ext uri="{FF2B5EF4-FFF2-40B4-BE49-F238E27FC236}">
              <a16:creationId xmlns:a16="http://schemas.microsoft.com/office/drawing/2014/main" id="{FA88727D-9288-4519-B10D-14D68BC184BF}"/>
            </a:ext>
          </a:extLst>
        </xdr:cNvPr>
        <xdr:cNvSpPr/>
      </xdr:nvSpPr>
      <xdr:spPr>
        <a:xfrm>
          <a:off x="115601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7" name="正方形/長方形 416">
          <a:extLst>
            <a:ext uri="{FF2B5EF4-FFF2-40B4-BE49-F238E27FC236}">
              <a16:creationId xmlns:a16="http://schemas.microsoft.com/office/drawing/2014/main" id="{CF16AAAD-6128-4B0B-BFEB-EFF25493C632}"/>
            </a:ext>
          </a:extLst>
        </xdr:cNvPr>
        <xdr:cNvSpPr/>
      </xdr:nvSpPr>
      <xdr:spPr>
        <a:xfrm>
          <a:off x="115601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8" name="正方形/長方形 417">
          <a:extLst>
            <a:ext uri="{FF2B5EF4-FFF2-40B4-BE49-F238E27FC236}">
              <a16:creationId xmlns:a16="http://schemas.microsoft.com/office/drawing/2014/main" id="{DB68E4E2-C9EB-4A0F-86B4-F4C461B9B306}"/>
            </a:ext>
          </a:extLst>
        </xdr:cNvPr>
        <xdr:cNvSpPr/>
      </xdr:nvSpPr>
      <xdr:spPr>
        <a:xfrm>
          <a:off x="1253172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9" name="正方形/長方形 418">
          <a:extLst>
            <a:ext uri="{FF2B5EF4-FFF2-40B4-BE49-F238E27FC236}">
              <a16:creationId xmlns:a16="http://schemas.microsoft.com/office/drawing/2014/main" id="{85F9007B-26A1-4BAA-AFE1-C08D325FA2BC}"/>
            </a:ext>
          </a:extLst>
        </xdr:cNvPr>
        <xdr:cNvSpPr/>
      </xdr:nvSpPr>
      <xdr:spPr>
        <a:xfrm>
          <a:off x="1253172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0" name="正方形/長方形 419">
          <a:extLst>
            <a:ext uri="{FF2B5EF4-FFF2-40B4-BE49-F238E27FC236}">
              <a16:creationId xmlns:a16="http://schemas.microsoft.com/office/drawing/2014/main" id="{590613D7-B4BA-4503-89E0-4666F1147212}"/>
            </a:ext>
          </a:extLst>
        </xdr:cNvPr>
        <xdr:cNvSpPr/>
      </xdr:nvSpPr>
      <xdr:spPr>
        <a:xfrm>
          <a:off x="10588625" y="9144000"/>
          <a:ext cx="40100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21" name="正方形/長方形 420">
          <a:extLst>
            <a:ext uri="{FF2B5EF4-FFF2-40B4-BE49-F238E27FC236}">
              <a16:creationId xmlns:a16="http://schemas.microsoft.com/office/drawing/2014/main" id="{5585DDBD-8D4D-4A92-9700-0ED6F667FAE5}"/>
            </a:ext>
          </a:extLst>
        </xdr:cNvPr>
        <xdr:cNvSpPr/>
      </xdr:nvSpPr>
      <xdr:spPr>
        <a:xfrm>
          <a:off x="155448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22" name="正方形/長方形 421">
          <a:extLst>
            <a:ext uri="{FF2B5EF4-FFF2-40B4-BE49-F238E27FC236}">
              <a16:creationId xmlns:a16="http://schemas.microsoft.com/office/drawing/2014/main" id="{84D62BD5-67B9-49FE-8E59-4A74EBBA2153}"/>
            </a:ext>
          </a:extLst>
        </xdr:cNvPr>
        <xdr:cNvSpPr/>
      </xdr:nvSpPr>
      <xdr:spPr>
        <a:xfrm>
          <a:off x="15671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23" name="正方形/長方形 422">
          <a:extLst>
            <a:ext uri="{FF2B5EF4-FFF2-40B4-BE49-F238E27FC236}">
              <a16:creationId xmlns:a16="http://schemas.microsoft.com/office/drawing/2014/main" id="{0D421337-34E3-4C66-AE57-F6E28B956E0C}"/>
            </a:ext>
          </a:extLst>
        </xdr:cNvPr>
        <xdr:cNvSpPr/>
      </xdr:nvSpPr>
      <xdr:spPr>
        <a:xfrm>
          <a:off x="15671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24" name="正方形/長方形 423">
          <a:extLst>
            <a:ext uri="{FF2B5EF4-FFF2-40B4-BE49-F238E27FC236}">
              <a16:creationId xmlns:a16="http://schemas.microsoft.com/office/drawing/2014/main" id="{0A331254-9B8E-4A8F-9786-6DC736C14555}"/>
            </a:ext>
          </a:extLst>
        </xdr:cNvPr>
        <xdr:cNvSpPr/>
      </xdr:nvSpPr>
      <xdr:spPr>
        <a:xfrm>
          <a:off x="165163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5" name="正方形/長方形 424">
          <a:extLst>
            <a:ext uri="{FF2B5EF4-FFF2-40B4-BE49-F238E27FC236}">
              <a16:creationId xmlns:a16="http://schemas.microsoft.com/office/drawing/2014/main" id="{E8504017-E196-4745-A04C-0FF496BF04B7}"/>
            </a:ext>
          </a:extLst>
        </xdr:cNvPr>
        <xdr:cNvSpPr/>
      </xdr:nvSpPr>
      <xdr:spPr>
        <a:xfrm>
          <a:off x="165163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6" name="正方形/長方形 425">
          <a:extLst>
            <a:ext uri="{FF2B5EF4-FFF2-40B4-BE49-F238E27FC236}">
              <a16:creationId xmlns:a16="http://schemas.microsoft.com/office/drawing/2014/main" id="{CFB70949-CF80-414C-98D8-AF0C67160947}"/>
            </a:ext>
          </a:extLst>
        </xdr:cNvPr>
        <xdr:cNvSpPr/>
      </xdr:nvSpPr>
      <xdr:spPr>
        <a:xfrm>
          <a:off x="174879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7" name="正方形/長方形 426">
          <a:extLst>
            <a:ext uri="{FF2B5EF4-FFF2-40B4-BE49-F238E27FC236}">
              <a16:creationId xmlns:a16="http://schemas.microsoft.com/office/drawing/2014/main" id="{9F46FE16-DD62-473C-9410-68E5C2ACB813}"/>
            </a:ext>
          </a:extLst>
        </xdr:cNvPr>
        <xdr:cNvSpPr/>
      </xdr:nvSpPr>
      <xdr:spPr>
        <a:xfrm>
          <a:off x="174879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8" name="正方形/長方形 427">
          <a:extLst>
            <a:ext uri="{FF2B5EF4-FFF2-40B4-BE49-F238E27FC236}">
              <a16:creationId xmlns:a16="http://schemas.microsoft.com/office/drawing/2014/main" id="{2557C36C-5E33-4180-8032-50CC97D5F9FE}"/>
            </a:ext>
          </a:extLst>
        </xdr:cNvPr>
        <xdr:cNvSpPr/>
      </xdr:nvSpPr>
      <xdr:spPr>
        <a:xfrm>
          <a:off x="15544800" y="9144000"/>
          <a:ext cx="40386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29" name="正方形/長方形 428">
          <a:extLst>
            <a:ext uri="{FF2B5EF4-FFF2-40B4-BE49-F238E27FC236}">
              <a16:creationId xmlns:a16="http://schemas.microsoft.com/office/drawing/2014/main" id="{A630228B-54D8-4372-9EBC-94FB9DE14C49}"/>
            </a:ext>
          </a:extLst>
        </xdr:cNvPr>
        <xdr:cNvSpPr/>
      </xdr:nvSpPr>
      <xdr:spPr>
        <a:xfrm>
          <a:off x="10588625"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30" name="正方形/長方形 429">
          <a:extLst>
            <a:ext uri="{FF2B5EF4-FFF2-40B4-BE49-F238E27FC236}">
              <a16:creationId xmlns:a16="http://schemas.microsoft.com/office/drawing/2014/main" id="{975ABB7D-AC59-4FB1-8769-FBEF08DD1B7D}"/>
            </a:ext>
          </a:extLst>
        </xdr:cNvPr>
        <xdr:cNvSpPr/>
      </xdr:nvSpPr>
      <xdr:spPr>
        <a:xfrm>
          <a:off x="106870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31" name="正方形/長方形 430">
          <a:extLst>
            <a:ext uri="{FF2B5EF4-FFF2-40B4-BE49-F238E27FC236}">
              <a16:creationId xmlns:a16="http://schemas.microsoft.com/office/drawing/2014/main" id="{B63927EF-0B7B-4DBC-A1FB-3EB759C74F35}"/>
            </a:ext>
          </a:extLst>
        </xdr:cNvPr>
        <xdr:cNvSpPr/>
      </xdr:nvSpPr>
      <xdr:spPr>
        <a:xfrm>
          <a:off x="106870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32" name="正方形/長方形 431">
          <a:extLst>
            <a:ext uri="{FF2B5EF4-FFF2-40B4-BE49-F238E27FC236}">
              <a16:creationId xmlns:a16="http://schemas.microsoft.com/office/drawing/2014/main" id="{D236F4E7-2A06-4721-AEA2-2CFB5FBE85FA}"/>
            </a:ext>
          </a:extLst>
        </xdr:cNvPr>
        <xdr:cNvSpPr/>
      </xdr:nvSpPr>
      <xdr:spPr>
        <a:xfrm>
          <a:off x="115601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33" name="正方形/長方形 432">
          <a:extLst>
            <a:ext uri="{FF2B5EF4-FFF2-40B4-BE49-F238E27FC236}">
              <a16:creationId xmlns:a16="http://schemas.microsoft.com/office/drawing/2014/main" id="{9F538A2C-2899-408D-8594-68E5C0DAF126}"/>
            </a:ext>
          </a:extLst>
        </xdr:cNvPr>
        <xdr:cNvSpPr/>
      </xdr:nvSpPr>
      <xdr:spPr>
        <a:xfrm>
          <a:off x="115601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34" name="正方形/長方形 433">
          <a:extLst>
            <a:ext uri="{FF2B5EF4-FFF2-40B4-BE49-F238E27FC236}">
              <a16:creationId xmlns:a16="http://schemas.microsoft.com/office/drawing/2014/main" id="{0942895C-1A7B-4D45-A4DF-A4110BB63091}"/>
            </a:ext>
          </a:extLst>
        </xdr:cNvPr>
        <xdr:cNvSpPr/>
      </xdr:nvSpPr>
      <xdr:spPr>
        <a:xfrm>
          <a:off x="1253172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5" name="正方形/長方形 434">
          <a:extLst>
            <a:ext uri="{FF2B5EF4-FFF2-40B4-BE49-F238E27FC236}">
              <a16:creationId xmlns:a16="http://schemas.microsoft.com/office/drawing/2014/main" id="{331B4431-54EA-46B2-AA89-CBF12805B3EC}"/>
            </a:ext>
          </a:extLst>
        </xdr:cNvPr>
        <xdr:cNvSpPr/>
      </xdr:nvSpPr>
      <xdr:spPr>
        <a:xfrm>
          <a:off x="1253172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6" name="正方形/長方形 435">
          <a:extLst>
            <a:ext uri="{FF2B5EF4-FFF2-40B4-BE49-F238E27FC236}">
              <a16:creationId xmlns:a16="http://schemas.microsoft.com/office/drawing/2014/main" id="{0307E7CA-672F-4397-B2E4-0F8418627F16}"/>
            </a:ext>
          </a:extLst>
        </xdr:cNvPr>
        <xdr:cNvSpPr/>
      </xdr:nvSpPr>
      <xdr:spPr>
        <a:xfrm>
          <a:off x="10588625"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7" name="テキスト ボックス 436">
          <a:extLst>
            <a:ext uri="{FF2B5EF4-FFF2-40B4-BE49-F238E27FC236}">
              <a16:creationId xmlns:a16="http://schemas.microsoft.com/office/drawing/2014/main" id="{3984E3B1-5C7C-41B8-9CC5-F294BA1EF795}"/>
            </a:ext>
          </a:extLst>
        </xdr:cNvPr>
        <xdr:cNvSpPr txBox="1"/>
      </xdr:nvSpPr>
      <xdr:spPr>
        <a:xfrm>
          <a:off x="1055052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8" name="直線コネクタ 437">
          <a:extLst>
            <a:ext uri="{FF2B5EF4-FFF2-40B4-BE49-F238E27FC236}">
              <a16:creationId xmlns:a16="http://schemas.microsoft.com/office/drawing/2014/main" id="{10262330-F364-4505-B030-A798CD6159DD}"/>
            </a:ext>
          </a:extLst>
        </xdr:cNvPr>
        <xdr:cNvCxnSpPr/>
      </xdr:nvCxnSpPr>
      <xdr:spPr>
        <a:xfrm>
          <a:off x="10588625" y="1524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9" name="テキスト ボックス 438">
          <a:extLst>
            <a:ext uri="{FF2B5EF4-FFF2-40B4-BE49-F238E27FC236}">
              <a16:creationId xmlns:a16="http://schemas.microsoft.com/office/drawing/2014/main" id="{FB066190-62F5-4087-990A-BFFB1FA82480}"/>
            </a:ext>
          </a:extLst>
        </xdr:cNvPr>
        <xdr:cNvSpPr txBox="1"/>
      </xdr:nvSpPr>
      <xdr:spPr>
        <a:xfrm>
          <a:off x="10197646"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40" name="直線コネクタ 439">
          <a:extLst>
            <a:ext uri="{FF2B5EF4-FFF2-40B4-BE49-F238E27FC236}">
              <a16:creationId xmlns:a16="http://schemas.microsoft.com/office/drawing/2014/main" id="{399DD9E3-AC6A-4B20-B5ED-FB6DE1EBD881}"/>
            </a:ext>
          </a:extLst>
        </xdr:cNvPr>
        <xdr:cNvCxnSpPr/>
      </xdr:nvCxnSpPr>
      <xdr:spPr>
        <a:xfrm>
          <a:off x="10588625" y="14859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441" name="テキスト ボックス 440">
          <a:extLst>
            <a:ext uri="{FF2B5EF4-FFF2-40B4-BE49-F238E27FC236}">
              <a16:creationId xmlns:a16="http://schemas.microsoft.com/office/drawing/2014/main" id="{2B57A15C-8A5D-4944-B636-A331DF184506}"/>
            </a:ext>
          </a:extLst>
        </xdr:cNvPr>
        <xdr:cNvSpPr txBox="1"/>
      </xdr:nvSpPr>
      <xdr:spPr>
        <a:xfrm>
          <a:off x="10197646"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42" name="直線コネクタ 441">
          <a:extLst>
            <a:ext uri="{FF2B5EF4-FFF2-40B4-BE49-F238E27FC236}">
              <a16:creationId xmlns:a16="http://schemas.microsoft.com/office/drawing/2014/main" id="{B78369E3-86A0-46B5-8415-E06A5529C4B1}"/>
            </a:ext>
          </a:extLst>
        </xdr:cNvPr>
        <xdr:cNvCxnSpPr/>
      </xdr:nvCxnSpPr>
      <xdr:spPr>
        <a:xfrm>
          <a:off x="10588625" y="14478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43" name="テキスト ボックス 442">
          <a:extLst>
            <a:ext uri="{FF2B5EF4-FFF2-40B4-BE49-F238E27FC236}">
              <a16:creationId xmlns:a16="http://schemas.microsoft.com/office/drawing/2014/main" id="{A985C036-FF74-43ED-AC15-08802C44FB54}"/>
            </a:ext>
          </a:extLst>
        </xdr:cNvPr>
        <xdr:cNvSpPr txBox="1"/>
      </xdr:nvSpPr>
      <xdr:spPr>
        <a:xfrm>
          <a:off x="10242716"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44" name="直線コネクタ 443">
          <a:extLst>
            <a:ext uri="{FF2B5EF4-FFF2-40B4-BE49-F238E27FC236}">
              <a16:creationId xmlns:a16="http://schemas.microsoft.com/office/drawing/2014/main" id="{BECF9654-8E8F-44B5-97F6-3F13095249F4}"/>
            </a:ext>
          </a:extLst>
        </xdr:cNvPr>
        <xdr:cNvCxnSpPr/>
      </xdr:nvCxnSpPr>
      <xdr:spPr>
        <a:xfrm>
          <a:off x="10588625" y="14097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45" name="テキスト ボックス 444">
          <a:extLst>
            <a:ext uri="{FF2B5EF4-FFF2-40B4-BE49-F238E27FC236}">
              <a16:creationId xmlns:a16="http://schemas.microsoft.com/office/drawing/2014/main" id="{7BD7ADDA-2A1F-49D1-83AF-AB49B503DB74}"/>
            </a:ext>
          </a:extLst>
        </xdr:cNvPr>
        <xdr:cNvSpPr txBox="1"/>
      </xdr:nvSpPr>
      <xdr:spPr>
        <a:xfrm>
          <a:off x="10242716"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46" name="直線コネクタ 445">
          <a:extLst>
            <a:ext uri="{FF2B5EF4-FFF2-40B4-BE49-F238E27FC236}">
              <a16:creationId xmlns:a16="http://schemas.microsoft.com/office/drawing/2014/main" id="{FB8C9C1E-422A-4A20-9FA7-2216BDE1B2B6}"/>
            </a:ext>
          </a:extLst>
        </xdr:cNvPr>
        <xdr:cNvCxnSpPr/>
      </xdr:nvCxnSpPr>
      <xdr:spPr>
        <a:xfrm>
          <a:off x="10588625" y="13716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47" name="テキスト ボックス 446">
          <a:extLst>
            <a:ext uri="{FF2B5EF4-FFF2-40B4-BE49-F238E27FC236}">
              <a16:creationId xmlns:a16="http://schemas.microsoft.com/office/drawing/2014/main" id="{7F06104A-1845-430F-86D5-09CA96BA8487}"/>
            </a:ext>
          </a:extLst>
        </xdr:cNvPr>
        <xdr:cNvSpPr txBox="1"/>
      </xdr:nvSpPr>
      <xdr:spPr>
        <a:xfrm>
          <a:off x="10242716"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48" name="直線コネクタ 447">
          <a:extLst>
            <a:ext uri="{FF2B5EF4-FFF2-40B4-BE49-F238E27FC236}">
              <a16:creationId xmlns:a16="http://schemas.microsoft.com/office/drawing/2014/main" id="{0447486C-4A85-4928-B8BB-7A1CAAF869FE}"/>
            </a:ext>
          </a:extLst>
        </xdr:cNvPr>
        <xdr:cNvCxnSpPr/>
      </xdr:nvCxnSpPr>
      <xdr:spPr>
        <a:xfrm>
          <a:off x="10588625" y="13335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449" name="テキスト ボックス 448">
          <a:extLst>
            <a:ext uri="{FF2B5EF4-FFF2-40B4-BE49-F238E27FC236}">
              <a16:creationId xmlns:a16="http://schemas.microsoft.com/office/drawing/2014/main" id="{9C2F636B-2E77-41C9-827D-49306CD1D108}"/>
            </a:ext>
          </a:extLst>
        </xdr:cNvPr>
        <xdr:cNvSpPr txBox="1"/>
      </xdr:nvSpPr>
      <xdr:spPr>
        <a:xfrm>
          <a:off x="10242716"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50" name="直線コネクタ 449">
          <a:extLst>
            <a:ext uri="{FF2B5EF4-FFF2-40B4-BE49-F238E27FC236}">
              <a16:creationId xmlns:a16="http://schemas.microsoft.com/office/drawing/2014/main" id="{35347848-F66B-4135-9013-D55945B2AC29}"/>
            </a:ext>
          </a:extLst>
        </xdr:cNvPr>
        <xdr:cNvCxnSpPr/>
      </xdr:nvCxnSpPr>
      <xdr:spPr>
        <a:xfrm>
          <a:off x="10588625" y="1295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451" name="テキスト ボックス 450">
          <a:extLst>
            <a:ext uri="{FF2B5EF4-FFF2-40B4-BE49-F238E27FC236}">
              <a16:creationId xmlns:a16="http://schemas.microsoft.com/office/drawing/2014/main" id="{0AA164E5-3CD7-4391-B873-F3CDA648AB89}"/>
            </a:ext>
          </a:extLst>
        </xdr:cNvPr>
        <xdr:cNvSpPr txBox="1"/>
      </xdr:nvSpPr>
      <xdr:spPr>
        <a:xfrm>
          <a:off x="10306836"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52" name="【消防施設】&#10;有形固定資産減価償却率グラフ枠">
          <a:extLst>
            <a:ext uri="{FF2B5EF4-FFF2-40B4-BE49-F238E27FC236}">
              <a16:creationId xmlns:a16="http://schemas.microsoft.com/office/drawing/2014/main" id="{2A226659-1474-4EBB-8E32-AB0BA6410D50}"/>
            </a:ext>
          </a:extLst>
        </xdr:cNvPr>
        <xdr:cNvSpPr/>
      </xdr:nvSpPr>
      <xdr:spPr>
        <a:xfrm>
          <a:off x="10588625"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89536</xdr:rowOff>
    </xdr:from>
    <xdr:to>
      <xdr:col>85</xdr:col>
      <xdr:colOff>126364</xdr:colOff>
      <xdr:row>85</xdr:row>
      <xdr:rowOff>140970</xdr:rowOff>
    </xdr:to>
    <xdr:cxnSp macro="">
      <xdr:nvCxnSpPr>
        <xdr:cNvPr id="453" name="直線コネクタ 452">
          <a:extLst>
            <a:ext uri="{FF2B5EF4-FFF2-40B4-BE49-F238E27FC236}">
              <a16:creationId xmlns:a16="http://schemas.microsoft.com/office/drawing/2014/main" id="{6D1B5E53-2C64-4099-8501-FF2F451B4D05}"/>
            </a:ext>
          </a:extLst>
        </xdr:cNvPr>
        <xdr:cNvCxnSpPr/>
      </xdr:nvCxnSpPr>
      <xdr:spPr>
        <a:xfrm flipV="1">
          <a:off x="13889989" y="13291186"/>
          <a:ext cx="0" cy="1423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144797</xdr:rowOff>
    </xdr:from>
    <xdr:ext cx="405111" cy="259045"/>
    <xdr:sp macro="" textlink="">
      <xdr:nvSpPr>
        <xdr:cNvPr id="454" name="【消防施設】&#10;有形固定資産減価償却率最小値テキスト">
          <a:extLst>
            <a:ext uri="{FF2B5EF4-FFF2-40B4-BE49-F238E27FC236}">
              <a16:creationId xmlns:a16="http://schemas.microsoft.com/office/drawing/2014/main" id="{3A23FCC8-579D-4CCE-991A-CBEC55086149}"/>
            </a:ext>
          </a:extLst>
        </xdr:cNvPr>
        <xdr:cNvSpPr txBox="1"/>
      </xdr:nvSpPr>
      <xdr:spPr>
        <a:xfrm>
          <a:off x="13928725" y="1471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140970</xdr:rowOff>
    </xdr:from>
    <xdr:to>
      <xdr:col>86</xdr:col>
      <xdr:colOff>25400</xdr:colOff>
      <xdr:row>85</xdr:row>
      <xdr:rowOff>140970</xdr:rowOff>
    </xdr:to>
    <xdr:cxnSp macro="">
      <xdr:nvCxnSpPr>
        <xdr:cNvPr id="455" name="直線コネクタ 454">
          <a:extLst>
            <a:ext uri="{FF2B5EF4-FFF2-40B4-BE49-F238E27FC236}">
              <a16:creationId xmlns:a16="http://schemas.microsoft.com/office/drawing/2014/main" id="{57C705FB-5917-4AA2-89A1-886F9ED910EA}"/>
            </a:ext>
          </a:extLst>
        </xdr:cNvPr>
        <xdr:cNvCxnSpPr/>
      </xdr:nvCxnSpPr>
      <xdr:spPr>
        <a:xfrm>
          <a:off x="13801725" y="1471422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36213</xdr:rowOff>
    </xdr:from>
    <xdr:ext cx="405111" cy="259045"/>
    <xdr:sp macro="" textlink="">
      <xdr:nvSpPr>
        <xdr:cNvPr id="456" name="【消防施設】&#10;有形固定資産減価償却率最大値テキスト">
          <a:extLst>
            <a:ext uri="{FF2B5EF4-FFF2-40B4-BE49-F238E27FC236}">
              <a16:creationId xmlns:a16="http://schemas.microsoft.com/office/drawing/2014/main" id="{631DF131-A79F-4290-B5AF-2FC5ADFFFDA9}"/>
            </a:ext>
          </a:extLst>
        </xdr:cNvPr>
        <xdr:cNvSpPr txBox="1"/>
      </xdr:nvSpPr>
      <xdr:spPr>
        <a:xfrm>
          <a:off x="13928725" y="13066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89536</xdr:rowOff>
    </xdr:from>
    <xdr:to>
      <xdr:col>86</xdr:col>
      <xdr:colOff>25400</xdr:colOff>
      <xdr:row>77</xdr:row>
      <xdr:rowOff>89536</xdr:rowOff>
    </xdr:to>
    <xdr:cxnSp macro="">
      <xdr:nvCxnSpPr>
        <xdr:cNvPr id="457" name="直線コネクタ 456">
          <a:extLst>
            <a:ext uri="{FF2B5EF4-FFF2-40B4-BE49-F238E27FC236}">
              <a16:creationId xmlns:a16="http://schemas.microsoft.com/office/drawing/2014/main" id="{4B50D7A8-4F4E-4848-A823-2863318ADC6E}"/>
            </a:ext>
          </a:extLst>
        </xdr:cNvPr>
        <xdr:cNvCxnSpPr/>
      </xdr:nvCxnSpPr>
      <xdr:spPr>
        <a:xfrm>
          <a:off x="13801725" y="1329118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111141</xdr:rowOff>
    </xdr:from>
    <xdr:ext cx="405111" cy="259045"/>
    <xdr:sp macro="" textlink="">
      <xdr:nvSpPr>
        <xdr:cNvPr id="458" name="【消防施設】&#10;有形固定資産減価償却率平均値テキスト">
          <a:extLst>
            <a:ext uri="{FF2B5EF4-FFF2-40B4-BE49-F238E27FC236}">
              <a16:creationId xmlns:a16="http://schemas.microsoft.com/office/drawing/2014/main" id="{4EF40225-7125-4855-B771-FE3326C004B7}"/>
            </a:ext>
          </a:extLst>
        </xdr:cNvPr>
        <xdr:cNvSpPr txBox="1"/>
      </xdr:nvSpPr>
      <xdr:spPr>
        <a:xfrm>
          <a:off x="13928725" y="139985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88264</xdr:rowOff>
    </xdr:from>
    <xdr:to>
      <xdr:col>85</xdr:col>
      <xdr:colOff>177800</xdr:colOff>
      <xdr:row>83</xdr:row>
      <xdr:rowOff>18414</xdr:rowOff>
    </xdr:to>
    <xdr:sp macro="" textlink="">
      <xdr:nvSpPr>
        <xdr:cNvPr id="459" name="フローチャート: 判断 458">
          <a:extLst>
            <a:ext uri="{FF2B5EF4-FFF2-40B4-BE49-F238E27FC236}">
              <a16:creationId xmlns:a16="http://schemas.microsoft.com/office/drawing/2014/main" id="{561A90CC-5F0C-465B-BAA0-CCFFDD49F157}"/>
            </a:ext>
          </a:extLst>
        </xdr:cNvPr>
        <xdr:cNvSpPr/>
      </xdr:nvSpPr>
      <xdr:spPr>
        <a:xfrm>
          <a:off x="13839825" y="1414716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40639</xdr:rowOff>
    </xdr:from>
    <xdr:to>
      <xdr:col>81</xdr:col>
      <xdr:colOff>101600</xdr:colOff>
      <xdr:row>82</xdr:row>
      <xdr:rowOff>142239</xdr:rowOff>
    </xdr:to>
    <xdr:sp macro="" textlink="">
      <xdr:nvSpPr>
        <xdr:cNvPr id="460" name="フローチャート: 判断 459">
          <a:extLst>
            <a:ext uri="{FF2B5EF4-FFF2-40B4-BE49-F238E27FC236}">
              <a16:creationId xmlns:a16="http://schemas.microsoft.com/office/drawing/2014/main" id="{EFC9B13E-784A-44AC-B33F-F26D697AD2B1}"/>
            </a:ext>
          </a:extLst>
        </xdr:cNvPr>
        <xdr:cNvSpPr/>
      </xdr:nvSpPr>
      <xdr:spPr>
        <a:xfrm>
          <a:off x="13115925"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137795</xdr:rowOff>
    </xdr:from>
    <xdr:to>
      <xdr:col>76</xdr:col>
      <xdr:colOff>165100</xdr:colOff>
      <xdr:row>83</xdr:row>
      <xdr:rowOff>67945</xdr:rowOff>
    </xdr:to>
    <xdr:sp macro="" textlink="">
      <xdr:nvSpPr>
        <xdr:cNvPr id="461" name="フローチャート: 判断 460">
          <a:extLst>
            <a:ext uri="{FF2B5EF4-FFF2-40B4-BE49-F238E27FC236}">
              <a16:creationId xmlns:a16="http://schemas.microsoft.com/office/drawing/2014/main" id="{9CA922B0-732D-4ECE-B77F-E97075329DE8}"/>
            </a:ext>
          </a:extLst>
        </xdr:cNvPr>
        <xdr:cNvSpPr/>
      </xdr:nvSpPr>
      <xdr:spPr>
        <a:xfrm>
          <a:off x="12369800" y="1419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27305</xdr:rowOff>
    </xdr:from>
    <xdr:to>
      <xdr:col>72</xdr:col>
      <xdr:colOff>38100</xdr:colOff>
      <xdr:row>83</xdr:row>
      <xdr:rowOff>128905</xdr:rowOff>
    </xdr:to>
    <xdr:sp macro="" textlink="">
      <xdr:nvSpPr>
        <xdr:cNvPr id="462" name="フローチャート: 判断 461">
          <a:extLst>
            <a:ext uri="{FF2B5EF4-FFF2-40B4-BE49-F238E27FC236}">
              <a16:creationId xmlns:a16="http://schemas.microsoft.com/office/drawing/2014/main" id="{FCE523F5-F258-4B81-AE47-B1BC78260EAC}"/>
            </a:ext>
          </a:extLst>
        </xdr:cNvPr>
        <xdr:cNvSpPr/>
      </xdr:nvSpPr>
      <xdr:spPr>
        <a:xfrm>
          <a:off x="11623675" y="1425765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23495</xdr:rowOff>
    </xdr:from>
    <xdr:to>
      <xdr:col>67</xdr:col>
      <xdr:colOff>101600</xdr:colOff>
      <xdr:row>83</xdr:row>
      <xdr:rowOff>125095</xdr:rowOff>
    </xdr:to>
    <xdr:sp macro="" textlink="">
      <xdr:nvSpPr>
        <xdr:cNvPr id="463" name="フローチャート: 判断 462">
          <a:extLst>
            <a:ext uri="{FF2B5EF4-FFF2-40B4-BE49-F238E27FC236}">
              <a16:creationId xmlns:a16="http://schemas.microsoft.com/office/drawing/2014/main" id="{AF480B6E-462D-4ECC-B09F-D4230F1C38FC}"/>
            </a:ext>
          </a:extLst>
        </xdr:cNvPr>
        <xdr:cNvSpPr/>
      </xdr:nvSpPr>
      <xdr:spPr>
        <a:xfrm>
          <a:off x="10848975" y="142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64" name="テキスト ボックス 463">
          <a:extLst>
            <a:ext uri="{FF2B5EF4-FFF2-40B4-BE49-F238E27FC236}">
              <a16:creationId xmlns:a16="http://schemas.microsoft.com/office/drawing/2014/main" id="{63F3F934-D06D-4CC2-86CE-AAB6A94C89F2}"/>
            </a:ext>
          </a:extLst>
        </xdr:cNvPr>
        <xdr:cNvSpPr txBox="1"/>
      </xdr:nvSpPr>
      <xdr:spPr>
        <a:xfrm>
          <a:off x="137287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65" name="テキスト ボックス 464">
          <a:extLst>
            <a:ext uri="{FF2B5EF4-FFF2-40B4-BE49-F238E27FC236}">
              <a16:creationId xmlns:a16="http://schemas.microsoft.com/office/drawing/2014/main" id="{41EB7FAB-5F61-4A70-B864-BC290B2152B6}"/>
            </a:ext>
          </a:extLst>
        </xdr:cNvPr>
        <xdr:cNvSpPr txBox="1"/>
      </xdr:nvSpPr>
      <xdr:spPr>
        <a:xfrm>
          <a:off x="1300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66" name="テキスト ボックス 465">
          <a:extLst>
            <a:ext uri="{FF2B5EF4-FFF2-40B4-BE49-F238E27FC236}">
              <a16:creationId xmlns:a16="http://schemas.microsoft.com/office/drawing/2014/main" id="{7566D922-B26F-408F-89AE-B6D92530E2A8}"/>
            </a:ext>
          </a:extLst>
        </xdr:cNvPr>
        <xdr:cNvSpPr txBox="1"/>
      </xdr:nvSpPr>
      <xdr:spPr>
        <a:xfrm>
          <a:off x="12258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7" name="テキスト ボックス 466">
          <a:extLst>
            <a:ext uri="{FF2B5EF4-FFF2-40B4-BE49-F238E27FC236}">
              <a16:creationId xmlns:a16="http://schemas.microsoft.com/office/drawing/2014/main" id="{075C0176-29EA-4E78-8AEA-A2FCCCED8BC6}"/>
            </a:ext>
          </a:extLst>
        </xdr:cNvPr>
        <xdr:cNvSpPr txBox="1"/>
      </xdr:nvSpPr>
      <xdr:spPr>
        <a:xfrm>
          <a:off x="11493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8" name="テキスト ボックス 467">
          <a:extLst>
            <a:ext uri="{FF2B5EF4-FFF2-40B4-BE49-F238E27FC236}">
              <a16:creationId xmlns:a16="http://schemas.microsoft.com/office/drawing/2014/main" id="{680C406D-5EBE-485F-8FBA-962A399A67E5}"/>
            </a:ext>
          </a:extLst>
        </xdr:cNvPr>
        <xdr:cNvSpPr txBox="1"/>
      </xdr:nvSpPr>
      <xdr:spPr>
        <a:xfrm>
          <a:off x="10737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95886</xdr:rowOff>
    </xdr:from>
    <xdr:to>
      <xdr:col>85</xdr:col>
      <xdr:colOff>177800</xdr:colOff>
      <xdr:row>83</xdr:row>
      <xdr:rowOff>26036</xdr:rowOff>
    </xdr:to>
    <xdr:sp macro="" textlink="">
      <xdr:nvSpPr>
        <xdr:cNvPr id="469" name="楕円 468">
          <a:extLst>
            <a:ext uri="{FF2B5EF4-FFF2-40B4-BE49-F238E27FC236}">
              <a16:creationId xmlns:a16="http://schemas.microsoft.com/office/drawing/2014/main" id="{0F271CC5-443F-48B1-BBC2-42CEA8FF547C}"/>
            </a:ext>
          </a:extLst>
        </xdr:cNvPr>
        <xdr:cNvSpPr/>
      </xdr:nvSpPr>
      <xdr:spPr>
        <a:xfrm>
          <a:off x="13839825" y="1415478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74313</xdr:rowOff>
    </xdr:from>
    <xdr:ext cx="405111" cy="259045"/>
    <xdr:sp macro="" textlink="">
      <xdr:nvSpPr>
        <xdr:cNvPr id="470" name="【消防施設】&#10;有形固定資産減価償却率該当値テキスト">
          <a:extLst>
            <a:ext uri="{FF2B5EF4-FFF2-40B4-BE49-F238E27FC236}">
              <a16:creationId xmlns:a16="http://schemas.microsoft.com/office/drawing/2014/main" id="{603C64BB-ECF9-4AB1-BE0D-19A7EB037FAA}"/>
            </a:ext>
          </a:extLst>
        </xdr:cNvPr>
        <xdr:cNvSpPr txBox="1"/>
      </xdr:nvSpPr>
      <xdr:spPr>
        <a:xfrm>
          <a:off x="13928725" y="14133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101600</xdr:rowOff>
    </xdr:from>
    <xdr:to>
      <xdr:col>81</xdr:col>
      <xdr:colOff>101600</xdr:colOff>
      <xdr:row>85</xdr:row>
      <xdr:rowOff>31750</xdr:rowOff>
    </xdr:to>
    <xdr:sp macro="" textlink="">
      <xdr:nvSpPr>
        <xdr:cNvPr id="471" name="楕円 470">
          <a:extLst>
            <a:ext uri="{FF2B5EF4-FFF2-40B4-BE49-F238E27FC236}">
              <a16:creationId xmlns:a16="http://schemas.microsoft.com/office/drawing/2014/main" id="{0EEAA25A-F11F-47BA-8B65-43CFC48D30E3}"/>
            </a:ext>
          </a:extLst>
        </xdr:cNvPr>
        <xdr:cNvSpPr/>
      </xdr:nvSpPr>
      <xdr:spPr>
        <a:xfrm>
          <a:off x="13115925"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146686</xdr:rowOff>
    </xdr:from>
    <xdr:to>
      <xdr:col>85</xdr:col>
      <xdr:colOff>127000</xdr:colOff>
      <xdr:row>84</xdr:row>
      <xdr:rowOff>152400</xdr:rowOff>
    </xdr:to>
    <xdr:cxnSp macro="">
      <xdr:nvCxnSpPr>
        <xdr:cNvPr id="472" name="直線コネクタ 471">
          <a:extLst>
            <a:ext uri="{FF2B5EF4-FFF2-40B4-BE49-F238E27FC236}">
              <a16:creationId xmlns:a16="http://schemas.microsoft.com/office/drawing/2014/main" id="{E47FAFCB-4B92-4995-AD80-BBE6D8D04017}"/>
            </a:ext>
          </a:extLst>
        </xdr:cNvPr>
        <xdr:cNvCxnSpPr/>
      </xdr:nvCxnSpPr>
      <xdr:spPr>
        <a:xfrm flipV="1">
          <a:off x="13166725" y="14205586"/>
          <a:ext cx="723900" cy="348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135889</xdr:rowOff>
    </xdr:from>
    <xdr:to>
      <xdr:col>76</xdr:col>
      <xdr:colOff>165100</xdr:colOff>
      <xdr:row>85</xdr:row>
      <xdr:rowOff>66039</xdr:rowOff>
    </xdr:to>
    <xdr:sp macro="" textlink="">
      <xdr:nvSpPr>
        <xdr:cNvPr id="473" name="楕円 472">
          <a:extLst>
            <a:ext uri="{FF2B5EF4-FFF2-40B4-BE49-F238E27FC236}">
              <a16:creationId xmlns:a16="http://schemas.microsoft.com/office/drawing/2014/main" id="{50F32025-1460-4585-BC70-157F66914C38}"/>
            </a:ext>
          </a:extLst>
        </xdr:cNvPr>
        <xdr:cNvSpPr/>
      </xdr:nvSpPr>
      <xdr:spPr>
        <a:xfrm>
          <a:off x="12369800" y="1453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152400</xdr:rowOff>
    </xdr:from>
    <xdr:to>
      <xdr:col>81</xdr:col>
      <xdr:colOff>50800</xdr:colOff>
      <xdr:row>85</xdr:row>
      <xdr:rowOff>15239</xdr:rowOff>
    </xdr:to>
    <xdr:cxnSp macro="">
      <xdr:nvCxnSpPr>
        <xdr:cNvPr id="474" name="直線コネクタ 473">
          <a:extLst>
            <a:ext uri="{FF2B5EF4-FFF2-40B4-BE49-F238E27FC236}">
              <a16:creationId xmlns:a16="http://schemas.microsoft.com/office/drawing/2014/main" id="{AA6D88FD-B42B-43A4-8A5C-FC93CF7128E7}"/>
            </a:ext>
          </a:extLst>
        </xdr:cNvPr>
        <xdr:cNvCxnSpPr/>
      </xdr:nvCxnSpPr>
      <xdr:spPr>
        <a:xfrm flipV="1">
          <a:off x="12420600" y="14554200"/>
          <a:ext cx="746125"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29211</xdr:rowOff>
    </xdr:from>
    <xdr:to>
      <xdr:col>72</xdr:col>
      <xdr:colOff>38100</xdr:colOff>
      <xdr:row>84</xdr:row>
      <xdr:rowOff>130811</xdr:rowOff>
    </xdr:to>
    <xdr:sp macro="" textlink="">
      <xdr:nvSpPr>
        <xdr:cNvPr id="475" name="楕円 474">
          <a:extLst>
            <a:ext uri="{FF2B5EF4-FFF2-40B4-BE49-F238E27FC236}">
              <a16:creationId xmlns:a16="http://schemas.microsoft.com/office/drawing/2014/main" id="{C2216CD6-D7F6-4EC2-B485-AE9A4CB0615F}"/>
            </a:ext>
          </a:extLst>
        </xdr:cNvPr>
        <xdr:cNvSpPr/>
      </xdr:nvSpPr>
      <xdr:spPr>
        <a:xfrm>
          <a:off x="11623675" y="14431011"/>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80011</xdr:rowOff>
    </xdr:from>
    <xdr:to>
      <xdr:col>76</xdr:col>
      <xdr:colOff>114300</xdr:colOff>
      <xdr:row>85</xdr:row>
      <xdr:rowOff>15239</xdr:rowOff>
    </xdr:to>
    <xdr:cxnSp macro="">
      <xdr:nvCxnSpPr>
        <xdr:cNvPr id="476" name="直線コネクタ 475">
          <a:extLst>
            <a:ext uri="{FF2B5EF4-FFF2-40B4-BE49-F238E27FC236}">
              <a16:creationId xmlns:a16="http://schemas.microsoft.com/office/drawing/2014/main" id="{54472E62-B498-4378-AA11-0339068C6A84}"/>
            </a:ext>
          </a:extLst>
        </xdr:cNvPr>
        <xdr:cNvCxnSpPr/>
      </xdr:nvCxnSpPr>
      <xdr:spPr>
        <a:xfrm>
          <a:off x="11655425" y="14481811"/>
          <a:ext cx="765175" cy="106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57786</xdr:rowOff>
    </xdr:from>
    <xdr:to>
      <xdr:col>67</xdr:col>
      <xdr:colOff>101600</xdr:colOff>
      <xdr:row>84</xdr:row>
      <xdr:rowOff>159386</xdr:rowOff>
    </xdr:to>
    <xdr:sp macro="" textlink="">
      <xdr:nvSpPr>
        <xdr:cNvPr id="477" name="楕円 476">
          <a:extLst>
            <a:ext uri="{FF2B5EF4-FFF2-40B4-BE49-F238E27FC236}">
              <a16:creationId xmlns:a16="http://schemas.microsoft.com/office/drawing/2014/main" id="{85B78284-8568-4D60-BFD4-22B479B70B94}"/>
            </a:ext>
          </a:extLst>
        </xdr:cNvPr>
        <xdr:cNvSpPr/>
      </xdr:nvSpPr>
      <xdr:spPr>
        <a:xfrm>
          <a:off x="10848975" y="1445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80011</xdr:rowOff>
    </xdr:from>
    <xdr:to>
      <xdr:col>71</xdr:col>
      <xdr:colOff>177800</xdr:colOff>
      <xdr:row>84</xdr:row>
      <xdr:rowOff>108586</xdr:rowOff>
    </xdr:to>
    <xdr:cxnSp macro="">
      <xdr:nvCxnSpPr>
        <xdr:cNvPr id="478" name="直線コネクタ 477">
          <a:extLst>
            <a:ext uri="{FF2B5EF4-FFF2-40B4-BE49-F238E27FC236}">
              <a16:creationId xmlns:a16="http://schemas.microsoft.com/office/drawing/2014/main" id="{2CBD2C50-364F-43A5-9934-0B3B023A212C}"/>
            </a:ext>
          </a:extLst>
        </xdr:cNvPr>
        <xdr:cNvCxnSpPr/>
      </xdr:nvCxnSpPr>
      <xdr:spPr>
        <a:xfrm flipV="1">
          <a:off x="10899775" y="14481811"/>
          <a:ext cx="75565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158766</xdr:rowOff>
    </xdr:from>
    <xdr:ext cx="405111" cy="259045"/>
    <xdr:sp macro="" textlink="">
      <xdr:nvSpPr>
        <xdr:cNvPr id="479" name="n_1aveValue【消防施設】&#10;有形固定資産減価償却率">
          <a:extLst>
            <a:ext uri="{FF2B5EF4-FFF2-40B4-BE49-F238E27FC236}">
              <a16:creationId xmlns:a16="http://schemas.microsoft.com/office/drawing/2014/main" id="{ADCB44EF-1F03-417F-BEEA-3EA12F981131}"/>
            </a:ext>
          </a:extLst>
        </xdr:cNvPr>
        <xdr:cNvSpPr txBox="1"/>
      </xdr:nvSpPr>
      <xdr:spPr>
        <a:xfrm>
          <a:off x="12980044" y="1387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84472</xdr:rowOff>
    </xdr:from>
    <xdr:ext cx="405111" cy="259045"/>
    <xdr:sp macro="" textlink="">
      <xdr:nvSpPr>
        <xdr:cNvPr id="480" name="n_2aveValue【消防施設】&#10;有形固定資産減価償却率">
          <a:extLst>
            <a:ext uri="{FF2B5EF4-FFF2-40B4-BE49-F238E27FC236}">
              <a16:creationId xmlns:a16="http://schemas.microsoft.com/office/drawing/2014/main" id="{5AC67866-7729-4619-985A-7B7403B96163}"/>
            </a:ext>
          </a:extLst>
        </xdr:cNvPr>
        <xdr:cNvSpPr txBox="1"/>
      </xdr:nvSpPr>
      <xdr:spPr>
        <a:xfrm>
          <a:off x="12246619" y="1397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145432</xdr:rowOff>
    </xdr:from>
    <xdr:ext cx="405111" cy="259045"/>
    <xdr:sp macro="" textlink="">
      <xdr:nvSpPr>
        <xdr:cNvPr id="481" name="n_3aveValue【消防施設】&#10;有形固定資産減価償却率">
          <a:extLst>
            <a:ext uri="{FF2B5EF4-FFF2-40B4-BE49-F238E27FC236}">
              <a16:creationId xmlns:a16="http://schemas.microsoft.com/office/drawing/2014/main" id="{3D4901CA-2DF0-4E26-8DEA-6EEDD1D12508}"/>
            </a:ext>
          </a:extLst>
        </xdr:cNvPr>
        <xdr:cNvSpPr txBox="1"/>
      </xdr:nvSpPr>
      <xdr:spPr>
        <a:xfrm>
          <a:off x="11500494" y="14032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141622</xdr:rowOff>
    </xdr:from>
    <xdr:ext cx="405111" cy="259045"/>
    <xdr:sp macro="" textlink="">
      <xdr:nvSpPr>
        <xdr:cNvPr id="482" name="n_4aveValue【消防施設】&#10;有形固定資産減価償却率">
          <a:extLst>
            <a:ext uri="{FF2B5EF4-FFF2-40B4-BE49-F238E27FC236}">
              <a16:creationId xmlns:a16="http://schemas.microsoft.com/office/drawing/2014/main" id="{CFB81B21-E43C-4919-8EC3-23AF7FA41DC5}"/>
            </a:ext>
          </a:extLst>
        </xdr:cNvPr>
        <xdr:cNvSpPr txBox="1"/>
      </xdr:nvSpPr>
      <xdr:spPr>
        <a:xfrm>
          <a:off x="10725794" y="14029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22877</xdr:rowOff>
    </xdr:from>
    <xdr:ext cx="405111" cy="259045"/>
    <xdr:sp macro="" textlink="">
      <xdr:nvSpPr>
        <xdr:cNvPr id="483" name="n_1mainValue【消防施設】&#10;有形固定資産減価償却率">
          <a:extLst>
            <a:ext uri="{FF2B5EF4-FFF2-40B4-BE49-F238E27FC236}">
              <a16:creationId xmlns:a16="http://schemas.microsoft.com/office/drawing/2014/main" id="{4C51222B-A119-46C8-8B98-6C66978A4D17}"/>
            </a:ext>
          </a:extLst>
        </xdr:cNvPr>
        <xdr:cNvSpPr txBox="1"/>
      </xdr:nvSpPr>
      <xdr:spPr>
        <a:xfrm>
          <a:off x="12980044" y="1459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57166</xdr:rowOff>
    </xdr:from>
    <xdr:ext cx="405111" cy="259045"/>
    <xdr:sp macro="" textlink="">
      <xdr:nvSpPr>
        <xdr:cNvPr id="484" name="n_2mainValue【消防施設】&#10;有形固定資産減価償却率">
          <a:extLst>
            <a:ext uri="{FF2B5EF4-FFF2-40B4-BE49-F238E27FC236}">
              <a16:creationId xmlns:a16="http://schemas.microsoft.com/office/drawing/2014/main" id="{45EDD680-8AE8-471E-9C32-399E1BD8425D}"/>
            </a:ext>
          </a:extLst>
        </xdr:cNvPr>
        <xdr:cNvSpPr txBox="1"/>
      </xdr:nvSpPr>
      <xdr:spPr>
        <a:xfrm>
          <a:off x="12246619" y="1463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121938</xdr:rowOff>
    </xdr:from>
    <xdr:ext cx="405111" cy="259045"/>
    <xdr:sp macro="" textlink="">
      <xdr:nvSpPr>
        <xdr:cNvPr id="485" name="n_3mainValue【消防施設】&#10;有形固定資産減価償却率">
          <a:extLst>
            <a:ext uri="{FF2B5EF4-FFF2-40B4-BE49-F238E27FC236}">
              <a16:creationId xmlns:a16="http://schemas.microsoft.com/office/drawing/2014/main" id="{F712A188-3656-44D5-AA88-198C002917F0}"/>
            </a:ext>
          </a:extLst>
        </xdr:cNvPr>
        <xdr:cNvSpPr txBox="1"/>
      </xdr:nvSpPr>
      <xdr:spPr>
        <a:xfrm>
          <a:off x="11500494" y="14523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150513</xdr:rowOff>
    </xdr:from>
    <xdr:ext cx="405111" cy="259045"/>
    <xdr:sp macro="" textlink="">
      <xdr:nvSpPr>
        <xdr:cNvPr id="486" name="n_4mainValue【消防施設】&#10;有形固定資産減価償却率">
          <a:extLst>
            <a:ext uri="{FF2B5EF4-FFF2-40B4-BE49-F238E27FC236}">
              <a16:creationId xmlns:a16="http://schemas.microsoft.com/office/drawing/2014/main" id="{8FF605FF-60F4-48A1-B029-317359E97890}"/>
            </a:ext>
          </a:extLst>
        </xdr:cNvPr>
        <xdr:cNvSpPr txBox="1"/>
      </xdr:nvSpPr>
      <xdr:spPr>
        <a:xfrm>
          <a:off x="10725794" y="14552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7" name="正方形/長方形 486">
          <a:extLst>
            <a:ext uri="{FF2B5EF4-FFF2-40B4-BE49-F238E27FC236}">
              <a16:creationId xmlns:a16="http://schemas.microsoft.com/office/drawing/2014/main" id="{D4DB8FD9-42BC-435E-8FBD-1C5FC69C6E52}"/>
            </a:ext>
          </a:extLst>
        </xdr:cNvPr>
        <xdr:cNvSpPr/>
      </xdr:nvSpPr>
      <xdr:spPr>
        <a:xfrm>
          <a:off x="155448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8" name="正方形/長方形 487">
          <a:extLst>
            <a:ext uri="{FF2B5EF4-FFF2-40B4-BE49-F238E27FC236}">
              <a16:creationId xmlns:a16="http://schemas.microsoft.com/office/drawing/2014/main" id="{5DA61574-D7A4-4391-B473-F12F1A665C87}"/>
            </a:ext>
          </a:extLst>
        </xdr:cNvPr>
        <xdr:cNvSpPr/>
      </xdr:nvSpPr>
      <xdr:spPr>
        <a:xfrm>
          <a:off x="15671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9" name="正方形/長方形 488">
          <a:extLst>
            <a:ext uri="{FF2B5EF4-FFF2-40B4-BE49-F238E27FC236}">
              <a16:creationId xmlns:a16="http://schemas.microsoft.com/office/drawing/2014/main" id="{A9089E80-7EAD-4925-BA0D-E9E67F928347}"/>
            </a:ext>
          </a:extLst>
        </xdr:cNvPr>
        <xdr:cNvSpPr/>
      </xdr:nvSpPr>
      <xdr:spPr>
        <a:xfrm>
          <a:off x="15671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90" name="正方形/長方形 489">
          <a:extLst>
            <a:ext uri="{FF2B5EF4-FFF2-40B4-BE49-F238E27FC236}">
              <a16:creationId xmlns:a16="http://schemas.microsoft.com/office/drawing/2014/main" id="{53F024D2-35A7-4994-B884-19B679052E60}"/>
            </a:ext>
          </a:extLst>
        </xdr:cNvPr>
        <xdr:cNvSpPr/>
      </xdr:nvSpPr>
      <xdr:spPr>
        <a:xfrm>
          <a:off x="165163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91" name="正方形/長方形 490">
          <a:extLst>
            <a:ext uri="{FF2B5EF4-FFF2-40B4-BE49-F238E27FC236}">
              <a16:creationId xmlns:a16="http://schemas.microsoft.com/office/drawing/2014/main" id="{CBBE9F3B-38C8-439F-8A74-EC021B90192C}"/>
            </a:ext>
          </a:extLst>
        </xdr:cNvPr>
        <xdr:cNvSpPr/>
      </xdr:nvSpPr>
      <xdr:spPr>
        <a:xfrm>
          <a:off x="165163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92" name="正方形/長方形 491">
          <a:extLst>
            <a:ext uri="{FF2B5EF4-FFF2-40B4-BE49-F238E27FC236}">
              <a16:creationId xmlns:a16="http://schemas.microsoft.com/office/drawing/2014/main" id="{CCEC5B68-DD92-447A-B224-49B1F17B341B}"/>
            </a:ext>
          </a:extLst>
        </xdr:cNvPr>
        <xdr:cNvSpPr/>
      </xdr:nvSpPr>
      <xdr:spPr>
        <a:xfrm>
          <a:off x="174879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93" name="正方形/長方形 492">
          <a:extLst>
            <a:ext uri="{FF2B5EF4-FFF2-40B4-BE49-F238E27FC236}">
              <a16:creationId xmlns:a16="http://schemas.microsoft.com/office/drawing/2014/main" id="{335ADDC2-9996-4B56-ADB2-C134D3589537}"/>
            </a:ext>
          </a:extLst>
        </xdr:cNvPr>
        <xdr:cNvSpPr/>
      </xdr:nvSpPr>
      <xdr:spPr>
        <a:xfrm>
          <a:off x="174879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4" name="正方形/長方形 493">
          <a:extLst>
            <a:ext uri="{FF2B5EF4-FFF2-40B4-BE49-F238E27FC236}">
              <a16:creationId xmlns:a16="http://schemas.microsoft.com/office/drawing/2014/main" id="{A0BBA48F-6B9E-4A40-959A-E7F927AF3860}"/>
            </a:ext>
          </a:extLst>
        </xdr:cNvPr>
        <xdr:cNvSpPr/>
      </xdr:nvSpPr>
      <xdr:spPr>
        <a:xfrm>
          <a:off x="155448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5" name="テキスト ボックス 494">
          <a:extLst>
            <a:ext uri="{FF2B5EF4-FFF2-40B4-BE49-F238E27FC236}">
              <a16:creationId xmlns:a16="http://schemas.microsoft.com/office/drawing/2014/main" id="{15BB7B56-481A-4791-9D4B-03EEF484B868}"/>
            </a:ext>
          </a:extLst>
        </xdr:cNvPr>
        <xdr:cNvSpPr txBox="1"/>
      </xdr:nvSpPr>
      <xdr:spPr>
        <a:xfrm>
          <a:off x="15535275"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6" name="直線コネクタ 495">
          <a:extLst>
            <a:ext uri="{FF2B5EF4-FFF2-40B4-BE49-F238E27FC236}">
              <a16:creationId xmlns:a16="http://schemas.microsoft.com/office/drawing/2014/main" id="{BC6A901F-C40E-45E9-A52E-3B20C964DCD5}"/>
            </a:ext>
          </a:extLst>
        </xdr:cNvPr>
        <xdr:cNvCxnSpPr/>
      </xdr:nvCxnSpPr>
      <xdr:spPr>
        <a:xfrm>
          <a:off x="155448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97" name="直線コネクタ 496">
          <a:extLst>
            <a:ext uri="{FF2B5EF4-FFF2-40B4-BE49-F238E27FC236}">
              <a16:creationId xmlns:a16="http://schemas.microsoft.com/office/drawing/2014/main" id="{E2067793-B658-49BD-A827-C60B6D9275B6}"/>
            </a:ext>
          </a:extLst>
        </xdr:cNvPr>
        <xdr:cNvCxnSpPr/>
      </xdr:nvCxnSpPr>
      <xdr:spPr>
        <a:xfrm>
          <a:off x="15544800" y="1485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98" name="テキスト ボックス 497">
          <a:extLst>
            <a:ext uri="{FF2B5EF4-FFF2-40B4-BE49-F238E27FC236}">
              <a16:creationId xmlns:a16="http://schemas.microsoft.com/office/drawing/2014/main" id="{9C2F2662-8275-49BE-9B5B-BB11D10E627D}"/>
            </a:ext>
          </a:extLst>
        </xdr:cNvPr>
        <xdr:cNvSpPr txBox="1"/>
      </xdr:nvSpPr>
      <xdr:spPr>
        <a:xfrm>
          <a:off x="15163346"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99" name="直線コネクタ 498">
          <a:extLst>
            <a:ext uri="{FF2B5EF4-FFF2-40B4-BE49-F238E27FC236}">
              <a16:creationId xmlns:a16="http://schemas.microsoft.com/office/drawing/2014/main" id="{74AD29DB-953C-4DA5-B412-77207E85B051}"/>
            </a:ext>
          </a:extLst>
        </xdr:cNvPr>
        <xdr:cNvCxnSpPr/>
      </xdr:nvCxnSpPr>
      <xdr:spPr>
        <a:xfrm>
          <a:off x="15544800" y="1447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00" name="テキスト ボックス 499">
          <a:extLst>
            <a:ext uri="{FF2B5EF4-FFF2-40B4-BE49-F238E27FC236}">
              <a16:creationId xmlns:a16="http://schemas.microsoft.com/office/drawing/2014/main" id="{F23676F4-FEF8-4220-BE9B-0B36FDBAACF4}"/>
            </a:ext>
          </a:extLst>
        </xdr:cNvPr>
        <xdr:cNvSpPr txBox="1"/>
      </xdr:nvSpPr>
      <xdr:spPr>
        <a:xfrm>
          <a:off x="15163346"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01" name="直線コネクタ 500">
          <a:extLst>
            <a:ext uri="{FF2B5EF4-FFF2-40B4-BE49-F238E27FC236}">
              <a16:creationId xmlns:a16="http://schemas.microsoft.com/office/drawing/2014/main" id="{D3B45AE6-7831-41F5-A65F-2935A57A076F}"/>
            </a:ext>
          </a:extLst>
        </xdr:cNvPr>
        <xdr:cNvCxnSpPr/>
      </xdr:nvCxnSpPr>
      <xdr:spPr>
        <a:xfrm>
          <a:off x="15544800" y="1409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02" name="テキスト ボックス 501">
          <a:extLst>
            <a:ext uri="{FF2B5EF4-FFF2-40B4-BE49-F238E27FC236}">
              <a16:creationId xmlns:a16="http://schemas.microsoft.com/office/drawing/2014/main" id="{49D9FB55-E77C-4BCF-A5E1-EE3AC39E637C}"/>
            </a:ext>
          </a:extLst>
        </xdr:cNvPr>
        <xdr:cNvSpPr txBox="1"/>
      </xdr:nvSpPr>
      <xdr:spPr>
        <a:xfrm>
          <a:off x="15163346"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03" name="直線コネクタ 502">
          <a:extLst>
            <a:ext uri="{FF2B5EF4-FFF2-40B4-BE49-F238E27FC236}">
              <a16:creationId xmlns:a16="http://schemas.microsoft.com/office/drawing/2014/main" id="{C2A895BF-B0EF-46CD-BCFA-AD96C4FDBA9F}"/>
            </a:ext>
          </a:extLst>
        </xdr:cNvPr>
        <xdr:cNvCxnSpPr/>
      </xdr:nvCxnSpPr>
      <xdr:spPr>
        <a:xfrm>
          <a:off x="15544800" y="1371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04" name="テキスト ボックス 503">
          <a:extLst>
            <a:ext uri="{FF2B5EF4-FFF2-40B4-BE49-F238E27FC236}">
              <a16:creationId xmlns:a16="http://schemas.microsoft.com/office/drawing/2014/main" id="{261F8670-E100-4182-9F20-08969231392B}"/>
            </a:ext>
          </a:extLst>
        </xdr:cNvPr>
        <xdr:cNvSpPr txBox="1"/>
      </xdr:nvSpPr>
      <xdr:spPr>
        <a:xfrm>
          <a:off x="15163346"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05" name="直線コネクタ 504">
          <a:extLst>
            <a:ext uri="{FF2B5EF4-FFF2-40B4-BE49-F238E27FC236}">
              <a16:creationId xmlns:a16="http://schemas.microsoft.com/office/drawing/2014/main" id="{5094BAAF-9031-414D-A608-04230F26BEC2}"/>
            </a:ext>
          </a:extLst>
        </xdr:cNvPr>
        <xdr:cNvCxnSpPr/>
      </xdr:nvCxnSpPr>
      <xdr:spPr>
        <a:xfrm>
          <a:off x="15544800" y="1333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06" name="テキスト ボックス 505">
          <a:extLst>
            <a:ext uri="{FF2B5EF4-FFF2-40B4-BE49-F238E27FC236}">
              <a16:creationId xmlns:a16="http://schemas.microsoft.com/office/drawing/2014/main" id="{CAF768D1-BB54-4D57-8967-EE486B4381EF}"/>
            </a:ext>
          </a:extLst>
        </xdr:cNvPr>
        <xdr:cNvSpPr txBox="1"/>
      </xdr:nvSpPr>
      <xdr:spPr>
        <a:xfrm>
          <a:off x="15163346"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7" name="直線コネクタ 506">
          <a:extLst>
            <a:ext uri="{FF2B5EF4-FFF2-40B4-BE49-F238E27FC236}">
              <a16:creationId xmlns:a16="http://schemas.microsoft.com/office/drawing/2014/main" id="{1F1B50A9-6A91-4E1B-BC79-A495B7E1830C}"/>
            </a:ext>
          </a:extLst>
        </xdr:cNvPr>
        <xdr:cNvCxnSpPr/>
      </xdr:nvCxnSpPr>
      <xdr:spPr>
        <a:xfrm>
          <a:off x="155448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8" name="テキスト ボックス 507">
          <a:extLst>
            <a:ext uri="{FF2B5EF4-FFF2-40B4-BE49-F238E27FC236}">
              <a16:creationId xmlns:a16="http://schemas.microsoft.com/office/drawing/2014/main" id="{E0085D43-2A9C-47A8-AD7E-3CF421F9B370}"/>
            </a:ext>
          </a:extLst>
        </xdr:cNvPr>
        <xdr:cNvSpPr txBox="1"/>
      </xdr:nvSpPr>
      <xdr:spPr>
        <a:xfrm>
          <a:off x="151633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9" name="【消防施設】&#10;一人当たり面積グラフ枠">
          <a:extLst>
            <a:ext uri="{FF2B5EF4-FFF2-40B4-BE49-F238E27FC236}">
              <a16:creationId xmlns:a16="http://schemas.microsoft.com/office/drawing/2014/main" id="{DB1B79AC-8E2B-4EAF-A623-0B63DF78B8CD}"/>
            </a:ext>
          </a:extLst>
        </xdr:cNvPr>
        <xdr:cNvSpPr/>
      </xdr:nvSpPr>
      <xdr:spPr>
        <a:xfrm>
          <a:off x="155448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82550</xdr:rowOff>
    </xdr:from>
    <xdr:to>
      <xdr:col>116</xdr:col>
      <xdr:colOff>62864</xdr:colOff>
      <xdr:row>86</xdr:row>
      <xdr:rowOff>85089</xdr:rowOff>
    </xdr:to>
    <xdr:cxnSp macro="">
      <xdr:nvCxnSpPr>
        <xdr:cNvPr id="510" name="直線コネクタ 509">
          <a:extLst>
            <a:ext uri="{FF2B5EF4-FFF2-40B4-BE49-F238E27FC236}">
              <a16:creationId xmlns:a16="http://schemas.microsoft.com/office/drawing/2014/main" id="{738670ED-5628-4217-AB4A-D8173432F319}"/>
            </a:ext>
          </a:extLst>
        </xdr:cNvPr>
        <xdr:cNvCxnSpPr/>
      </xdr:nvCxnSpPr>
      <xdr:spPr>
        <a:xfrm flipV="1">
          <a:off x="18846164" y="13455650"/>
          <a:ext cx="0" cy="1374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88916</xdr:rowOff>
    </xdr:from>
    <xdr:ext cx="469744" cy="259045"/>
    <xdr:sp macro="" textlink="">
      <xdr:nvSpPr>
        <xdr:cNvPr id="511" name="【消防施設】&#10;一人当たり面積最小値テキスト">
          <a:extLst>
            <a:ext uri="{FF2B5EF4-FFF2-40B4-BE49-F238E27FC236}">
              <a16:creationId xmlns:a16="http://schemas.microsoft.com/office/drawing/2014/main" id="{D8FDA14A-05A4-41AF-918F-019DD1832DE6}"/>
            </a:ext>
          </a:extLst>
        </xdr:cNvPr>
        <xdr:cNvSpPr txBox="1"/>
      </xdr:nvSpPr>
      <xdr:spPr>
        <a:xfrm>
          <a:off x="18884900" y="14833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85089</xdr:rowOff>
    </xdr:from>
    <xdr:to>
      <xdr:col>116</xdr:col>
      <xdr:colOff>152400</xdr:colOff>
      <xdr:row>86</xdr:row>
      <xdr:rowOff>85089</xdr:rowOff>
    </xdr:to>
    <xdr:cxnSp macro="">
      <xdr:nvCxnSpPr>
        <xdr:cNvPr id="512" name="直線コネクタ 511">
          <a:extLst>
            <a:ext uri="{FF2B5EF4-FFF2-40B4-BE49-F238E27FC236}">
              <a16:creationId xmlns:a16="http://schemas.microsoft.com/office/drawing/2014/main" id="{BD7297F5-4ED4-4E8B-A642-443083168CDC}"/>
            </a:ext>
          </a:extLst>
        </xdr:cNvPr>
        <xdr:cNvCxnSpPr/>
      </xdr:nvCxnSpPr>
      <xdr:spPr>
        <a:xfrm>
          <a:off x="18786475" y="1482978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29227</xdr:rowOff>
    </xdr:from>
    <xdr:ext cx="469744" cy="259045"/>
    <xdr:sp macro="" textlink="">
      <xdr:nvSpPr>
        <xdr:cNvPr id="513" name="【消防施設】&#10;一人当たり面積最大値テキスト">
          <a:extLst>
            <a:ext uri="{FF2B5EF4-FFF2-40B4-BE49-F238E27FC236}">
              <a16:creationId xmlns:a16="http://schemas.microsoft.com/office/drawing/2014/main" id="{4D98E184-171E-468F-9805-449B6C1BEF49}"/>
            </a:ext>
          </a:extLst>
        </xdr:cNvPr>
        <xdr:cNvSpPr txBox="1"/>
      </xdr:nvSpPr>
      <xdr:spPr>
        <a:xfrm>
          <a:off x="18884900" y="1323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82550</xdr:rowOff>
    </xdr:from>
    <xdr:to>
      <xdr:col>116</xdr:col>
      <xdr:colOff>152400</xdr:colOff>
      <xdr:row>78</xdr:row>
      <xdr:rowOff>82550</xdr:rowOff>
    </xdr:to>
    <xdr:cxnSp macro="">
      <xdr:nvCxnSpPr>
        <xdr:cNvPr id="514" name="直線コネクタ 513">
          <a:extLst>
            <a:ext uri="{FF2B5EF4-FFF2-40B4-BE49-F238E27FC236}">
              <a16:creationId xmlns:a16="http://schemas.microsoft.com/office/drawing/2014/main" id="{E65085EF-9776-485E-85DD-B74C83AA57CA}"/>
            </a:ext>
          </a:extLst>
        </xdr:cNvPr>
        <xdr:cNvCxnSpPr/>
      </xdr:nvCxnSpPr>
      <xdr:spPr>
        <a:xfrm>
          <a:off x="18786475" y="1345565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21607</xdr:rowOff>
    </xdr:from>
    <xdr:ext cx="469744" cy="259045"/>
    <xdr:sp macro="" textlink="">
      <xdr:nvSpPr>
        <xdr:cNvPr id="515" name="【消防施設】&#10;一人当たり面積平均値テキスト">
          <a:extLst>
            <a:ext uri="{FF2B5EF4-FFF2-40B4-BE49-F238E27FC236}">
              <a16:creationId xmlns:a16="http://schemas.microsoft.com/office/drawing/2014/main" id="{66230418-224C-4C9B-B738-810A7F2C25BC}"/>
            </a:ext>
          </a:extLst>
        </xdr:cNvPr>
        <xdr:cNvSpPr txBox="1"/>
      </xdr:nvSpPr>
      <xdr:spPr>
        <a:xfrm>
          <a:off x="18884900" y="14423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170180</xdr:rowOff>
    </xdr:from>
    <xdr:to>
      <xdr:col>116</xdr:col>
      <xdr:colOff>114300</xdr:colOff>
      <xdr:row>85</xdr:row>
      <xdr:rowOff>100330</xdr:rowOff>
    </xdr:to>
    <xdr:sp macro="" textlink="">
      <xdr:nvSpPr>
        <xdr:cNvPr id="516" name="フローチャート: 判断 515">
          <a:extLst>
            <a:ext uri="{FF2B5EF4-FFF2-40B4-BE49-F238E27FC236}">
              <a16:creationId xmlns:a16="http://schemas.microsoft.com/office/drawing/2014/main" id="{E82A7CF4-D236-4ABA-A061-25F48E8FA904}"/>
            </a:ext>
          </a:extLst>
        </xdr:cNvPr>
        <xdr:cNvSpPr/>
      </xdr:nvSpPr>
      <xdr:spPr>
        <a:xfrm>
          <a:off x="187960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0</xdr:rowOff>
    </xdr:from>
    <xdr:to>
      <xdr:col>112</xdr:col>
      <xdr:colOff>38100</xdr:colOff>
      <xdr:row>85</xdr:row>
      <xdr:rowOff>101600</xdr:rowOff>
    </xdr:to>
    <xdr:sp macro="" textlink="">
      <xdr:nvSpPr>
        <xdr:cNvPr id="517" name="フローチャート: 判断 516">
          <a:extLst>
            <a:ext uri="{FF2B5EF4-FFF2-40B4-BE49-F238E27FC236}">
              <a16:creationId xmlns:a16="http://schemas.microsoft.com/office/drawing/2014/main" id="{972106EC-267C-43E2-930F-35BD4A3523EA}"/>
            </a:ext>
          </a:extLst>
        </xdr:cNvPr>
        <xdr:cNvSpPr/>
      </xdr:nvSpPr>
      <xdr:spPr>
        <a:xfrm>
          <a:off x="18100675" y="1457325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3811</xdr:rowOff>
    </xdr:from>
    <xdr:to>
      <xdr:col>107</xdr:col>
      <xdr:colOff>101600</xdr:colOff>
      <xdr:row>85</xdr:row>
      <xdr:rowOff>105411</xdr:rowOff>
    </xdr:to>
    <xdr:sp macro="" textlink="">
      <xdr:nvSpPr>
        <xdr:cNvPr id="518" name="フローチャート: 判断 517">
          <a:extLst>
            <a:ext uri="{FF2B5EF4-FFF2-40B4-BE49-F238E27FC236}">
              <a16:creationId xmlns:a16="http://schemas.microsoft.com/office/drawing/2014/main" id="{EBCCCA4B-A92A-438B-B662-72A730CAF716}"/>
            </a:ext>
          </a:extLst>
        </xdr:cNvPr>
        <xdr:cNvSpPr/>
      </xdr:nvSpPr>
      <xdr:spPr>
        <a:xfrm>
          <a:off x="17325975" y="14577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3811</xdr:rowOff>
    </xdr:from>
    <xdr:to>
      <xdr:col>102</xdr:col>
      <xdr:colOff>165100</xdr:colOff>
      <xdr:row>85</xdr:row>
      <xdr:rowOff>105411</xdr:rowOff>
    </xdr:to>
    <xdr:sp macro="" textlink="">
      <xdr:nvSpPr>
        <xdr:cNvPr id="519" name="フローチャート: 判断 518">
          <a:extLst>
            <a:ext uri="{FF2B5EF4-FFF2-40B4-BE49-F238E27FC236}">
              <a16:creationId xmlns:a16="http://schemas.microsoft.com/office/drawing/2014/main" id="{BC784193-A543-410F-BCBE-70CDB33FA0CD}"/>
            </a:ext>
          </a:extLst>
        </xdr:cNvPr>
        <xdr:cNvSpPr/>
      </xdr:nvSpPr>
      <xdr:spPr>
        <a:xfrm>
          <a:off x="16579850" y="14577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170180</xdr:rowOff>
    </xdr:from>
    <xdr:to>
      <xdr:col>98</xdr:col>
      <xdr:colOff>38100</xdr:colOff>
      <xdr:row>85</xdr:row>
      <xdr:rowOff>100330</xdr:rowOff>
    </xdr:to>
    <xdr:sp macro="" textlink="">
      <xdr:nvSpPr>
        <xdr:cNvPr id="520" name="フローチャート: 判断 519">
          <a:extLst>
            <a:ext uri="{FF2B5EF4-FFF2-40B4-BE49-F238E27FC236}">
              <a16:creationId xmlns:a16="http://schemas.microsoft.com/office/drawing/2014/main" id="{5A441F3F-5A06-4DF3-BB35-D0D9233DD606}"/>
            </a:ext>
          </a:extLst>
        </xdr:cNvPr>
        <xdr:cNvSpPr/>
      </xdr:nvSpPr>
      <xdr:spPr>
        <a:xfrm>
          <a:off x="15833725" y="1457198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21" name="テキスト ボックス 520">
          <a:extLst>
            <a:ext uri="{FF2B5EF4-FFF2-40B4-BE49-F238E27FC236}">
              <a16:creationId xmlns:a16="http://schemas.microsoft.com/office/drawing/2014/main" id="{919B438C-9A79-4CA9-8730-F4436DFC610A}"/>
            </a:ext>
          </a:extLst>
        </xdr:cNvPr>
        <xdr:cNvSpPr txBox="1"/>
      </xdr:nvSpPr>
      <xdr:spPr>
        <a:xfrm>
          <a:off x="186848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22" name="テキスト ボックス 521">
          <a:extLst>
            <a:ext uri="{FF2B5EF4-FFF2-40B4-BE49-F238E27FC236}">
              <a16:creationId xmlns:a16="http://schemas.microsoft.com/office/drawing/2014/main" id="{418A89D3-A6AF-4D03-A69E-227CB3A3F222}"/>
            </a:ext>
          </a:extLst>
        </xdr:cNvPr>
        <xdr:cNvSpPr txBox="1"/>
      </xdr:nvSpPr>
      <xdr:spPr>
        <a:xfrm>
          <a:off x="17970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23" name="テキスト ボックス 522">
          <a:extLst>
            <a:ext uri="{FF2B5EF4-FFF2-40B4-BE49-F238E27FC236}">
              <a16:creationId xmlns:a16="http://schemas.microsoft.com/office/drawing/2014/main" id="{92041259-E158-490C-99CF-815012FE72BE}"/>
            </a:ext>
          </a:extLst>
        </xdr:cNvPr>
        <xdr:cNvSpPr txBox="1"/>
      </xdr:nvSpPr>
      <xdr:spPr>
        <a:xfrm>
          <a:off x="17214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24" name="テキスト ボックス 523">
          <a:extLst>
            <a:ext uri="{FF2B5EF4-FFF2-40B4-BE49-F238E27FC236}">
              <a16:creationId xmlns:a16="http://schemas.microsoft.com/office/drawing/2014/main" id="{58973BF6-81D9-47D0-B17A-CAC13E3909B3}"/>
            </a:ext>
          </a:extLst>
        </xdr:cNvPr>
        <xdr:cNvSpPr txBox="1"/>
      </xdr:nvSpPr>
      <xdr:spPr>
        <a:xfrm>
          <a:off x="164687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5" name="テキスト ボックス 524">
          <a:extLst>
            <a:ext uri="{FF2B5EF4-FFF2-40B4-BE49-F238E27FC236}">
              <a16:creationId xmlns:a16="http://schemas.microsoft.com/office/drawing/2014/main" id="{3E49204B-6A46-43D2-B30F-E75E742E82AC}"/>
            </a:ext>
          </a:extLst>
        </xdr:cNvPr>
        <xdr:cNvSpPr txBox="1"/>
      </xdr:nvSpPr>
      <xdr:spPr>
        <a:xfrm>
          <a:off x="157035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153670</xdr:rowOff>
    </xdr:from>
    <xdr:to>
      <xdr:col>116</xdr:col>
      <xdr:colOff>114300</xdr:colOff>
      <xdr:row>86</xdr:row>
      <xdr:rowOff>83820</xdr:rowOff>
    </xdr:to>
    <xdr:sp macro="" textlink="">
      <xdr:nvSpPr>
        <xdr:cNvPr id="526" name="楕円 525">
          <a:extLst>
            <a:ext uri="{FF2B5EF4-FFF2-40B4-BE49-F238E27FC236}">
              <a16:creationId xmlns:a16="http://schemas.microsoft.com/office/drawing/2014/main" id="{81F9CBA3-33D0-4704-BFDC-EA108FEA2C9D}"/>
            </a:ext>
          </a:extLst>
        </xdr:cNvPr>
        <xdr:cNvSpPr/>
      </xdr:nvSpPr>
      <xdr:spPr>
        <a:xfrm>
          <a:off x="18796000" y="1472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68597</xdr:rowOff>
    </xdr:from>
    <xdr:ext cx="469744" cy="259045"/>
    <xdr:sp macro="" textlink="">
      <xdr:nvSpPr>
        <xdr:cNvPr id="527" name="【消防施設】&#10;一人当たり面積該当値テキスト">
          <a:extLst>
            <a:ext uri="{FF2B5EF4-FFF2-40B4-BE49-F238E27FC236}">
              <a16:creationId xmlns:a16="http://schemas.microsoft.com/office/drawing/2014/main" id="{636F5497-6A65-4CCF-8D1D-E1DF9420042A}"/>
            </a:ext>
          </a:extLst>
        </xdr:cNvPr>
        <xdr:cNvSpPr txBox="1"/>
      </xdr:nvSpPr>
      <xdr:spPr>
        <a:xfrm>
          <a:off x="18884900"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25400</xdr:rowOff>
    </xdr:from>
    <xdr:to>
      <xdr:col>112</xdr:col>
      <xdr:colOff>38100</xdr:colOff>
      <xdr:row>86</xdr:row>
      <xdr:rowOff>127000</xdr:rowOff>
    </xdr:to>
    <xdr:sp macro="" textlink="">
      <xdr:nvSpPr>
        <xdr:cNvPr id="528" name="楕円 527">
          <a:extLst>
            <a:ext uri="{FF2B5EF4-FFF2-40B4-BE49-F238E27FC236}">
              <a16:creationId xmlns:a16="http://schemas.microsoft.com/office/drawing/2014/main" id="{256C232E-B430-4012-99E4-09BA81593C83}"/>
            </a:ext>
          </a:extLst>
        </xdr:cNvPr>
        <xdr:cNvSpPr/>
      </xdr:nvSpPr>
      <xdr:spPr>
        <a:xfrm>
          <a:off x="18100675" y="147701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33020</xdr:rowOff>
    </xdr:from>
    <xdr:to>
      <xdr:col>116</xdr:col>
      <xdr:colOff>63500</xdr:colOff>
      <xdr:row>86</xdr:row>
      <xdr:rowOff>76200</xdr:rowOff>
    </xdr:to>
    <xdr:cxnSp macro="">
      <xdr:nvCxnSpPr>
        <xdr:cNvPr id="529" name="直線コネクタ 528">
          <a:extLst>
            <a:ext uri="{FF2B5EF4-FFF2-40B4-BE49-F238E27FC236}">
              <a16:creationId xmlns:a16="http://schemas.microsoft.com/office/drawing/2014/main" id="{5487AE00-000B-40C7-A7B2-99297B7E4EA8}"/>
            </a:ext>
          </a:extLst>
        </xdr:cNvPr>
        <xdr:cNvCxnSpPr/>
      </xdr:nvCxnSpPr>
      <xdr:spPr>
        <a:xfrm flipV="1">
          <a:off x="18132425" y="14777720"/>
          <a:ext cx="714375"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25400</xdr:rowOff>
    </xdr:from>
    <xdr:to>
      <xdr:col>107</xdr:col>
      <xdr:colOff>101600</xdr:colOff>
      <xdr:row>86</xdr:row>
      <xdr:rowOff>127000</xdr:rowOff>
    </xdr:to>
    <xdr:sp macro="" textlink="">
      <xdr:nvSpPr>
        <xdr:cNvPr id="530" name="楕円 529">
          <a:extLst>
            <a:ext uri="{FF2B5EF4-FFF2-40B4-BE49-F238E27FC236}">
              <a16:creationId xmlns:a16="http://schemas.microsoft.com/office/drawing/2014/main" id="{EE1B5108-F26A-441E-86D8-A4B13FFC6708}"/>
            </a:ext>
          </a:extLst>
        </xdr:cNvPr>
        <xdr:cNvSpPr/>
      </xdr:nvSpPr>
      <xdr:spPr>
        <a:xfrm>
          <a:off x="17325975" y="147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76200</xdr:rowOff>
    </xdr:from>
    <xdr:to>
      <xdr:col>111</xdr:col>
      <xdr:colOff>177800</xdr:colOff>
      <xdr:row>86</xdr:row>
      <xdr:rowOff>76200</xdr:rowOff>
    </xdr:to>
    <xdr:cxnSp macro="">
      <xdr:nvCxnSpPr>
        <xdr:cNvPr id="531" name="直線コネクタ 530">
          <a:extLst>
            <a:ext uri="{FF2B5EF4-FFF2-40B4-BE49-F238E27FC236}">
              <a16:creationId xmlns:a16="http://schemas.microsoft.com/office/drawing/2014/main" id="{8D4E8345-98B5-42B6-81E3-7D8BB8DC04C1}"/>
            </a:ext>
          </a:extLst>
        </xdr:cNvPr>
        <xdr:cNvCxnSpPr/>
      </xdr:nvCxnSpPr>
      <xdr:spPr>
        <a:xfrm>
          <a:off x="17376775" y="14820900"/>
          <a:ext cx="7556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26670</xdr:rowOff>
    </xdr:from>
    <xdr:to>
      <xdr:col>102</xdr:col>
      <xdr:colOff>165100</xdr:colOff>
      <xdr:row>86</xdr:row>
      <xdr:rowOff>128270</xdr:rowOff>
    </xdr:to>
    <xdr:sp macro="" textlink="">
      <xdr:nvSpPr>
        <xdr:cNvPr id="532" name="楕円 531">
          <a:extLst>
            <a:ext uri="{FF2B5EF4-FFF2-40B4-BE49-F238E27FC236}">
              <a16:creationId xmlns:a16="http://schemas.microsoft.com/office/drawing/2014/main" id="{A1F2157F-D4DE-4C0B-9BE0-9B12A4230733}"/>
            </a:ext>
          </a:extLst>
        </xdr:cNvPr>
        <xdr:cNvSpPr/>
      </xdr:nvSpPr>
      <xdr:spPr>
        <a:xfrm>
          <a:off x="16579850" y="1477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76200</xdr:rowOff>
    </xdr:from>
    <xdr:to>
      <xdr:col>107</xdr:col>
      <xdr:colOff>50800</xdr:colOff>
      <xdr:row>86</xdr:row>
      <xdr:rowOff>77470</xdr:rowOff>
    </xdr:to>
    <xdr:cxnSp macro="">
      <xdr:nvCxnSpPr>
        <xdr:cNvPr id="533" name="直線コネクタ 532">
          <a:extLst>
            <a:ext uri="{FF2B5EF4-FFF2-40B4-BE49-F238E27FC236}">
              <a16:creationId xmlns:a16="http://schemas.microsoft.com/office/drawing/2014/main" id="{F74AF126-6EC3-46F1-ACFC-131A8DBFD97E}"/>
            </a:ext>
          </a:extLst>
        </xdr:cNvPr>
        <xdr:cNvCxnSpPr/>
      </xdr:nvCxnSpPr>
      <xdr:spPr>
        <a:xfrm flipV="1">
          <a:off x="16630650" y="14820900"/>
          <a:ext cx="746125"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26670</xdr:rowOff>
    </xdr:from>
    <xdr:to>
      <xdr:col>98</xdr:col>
      <xdr:colOff>38100</xdr:colOff>
      <xdr:row>86</xdr:row>
      <xdr:rowOff>128270</xdr:rowOff>
    </xdr:to>
    <xdr:sp macro="" textlink="">
      <xdr:nvSpPr>
        <xdr:cNvPr id="534" name="楕円 533">
          <a:extLst>
            <a:ext uri="{FF2B5EF4-FFF2-40B4-BE49-F238E27FC236}">
              <a16:creationId xmlns:a16="http://schemas.microsoft.com/office/drawing/2014/main" id="{1185E3FA-7C04-4E09-A41C-CF462DE6D8B5}"/>
            </a:ext>
          </a:extLst>
        </xdr:cNvPr>
        <xdr:cNvSpPr/>
      </xdr:nvSpPr>
      <xdr:spPr>
        <a:xfrm>
          <a:off x="15833725" y="1477137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77470</xdr:rowOff>
    </xdr:from>
    <xdr:to>
      <xdr:col>102</xdr:col>
      <xdr:colOff>114300</xdr:colOff>
      <xdr:row>86</xdr:row>
      <xdr:rowOff>77470</xdr:rowOff>
    </xdr:to>
    <xdr:cxnSp macro="">
      <xdr:nvCxnSpPr>
        <xdr:cNvPr id="535" name="直線コネクタ 534">
          <a:extLst>
            <a:ext uri="{FF2B5EF4-FFF2-40B4-BE49-F238E27FC236}">
              <a16:creationId xmlns:a16="http://schemas.microsoft.com/office/drawing/2014/main" id="{0B0A3752-EDF6-4ADF-95C5-07D7ECFA8054}"/>
            </a:ext>
          </a:extLst>
        </xdr:cNvPr>
        <xdr:cNvCxnSpPr/>
      </xdr:nvCxnSpPr>
      <xdr:spPr>
        <a:xfrm>
          <a:off x="15865475" y="14822170"/>
          <a:ext cx="7651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118127</xdr:rowOff>
    </xdr:from>
    <xdr:ext cx="469744" cy="259045"/>
    <xdr:sp macro="" textlink="">
      <xdr:nvSpPr>
        <xdr:cNvPr id="536" name="n_1aveValue【消防施設】&#10;一人当たり面積">
          <a:extLst>
            <a:ext uri="{FF2B5EF4-FFF2-40B4-BE49-F238E27FC236}">
              <a16:creationId xmlns:a16="http://schemas.microsoft.com/office/drawing/2014/main" id="{7E4A049D-9A73-4524-B3E8-2F94AA031EF4}"/>
            </a:ext>
          </a:extLst>
        </xdr:cNvPr>
        <xdr:cNvSpPr txBox="1"/>
      </xdr:nvSpPr>
      <xdr:spPr>
        <a:xfrm>
          <a:off x="17932477" y="1434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121938</xdr:rowOff>
    </xdr:from>
    <xdr:ext cx="469744" cy="259045"/>
    <xdr:sp macro="" textlink="">
      <xdr:nvSpPr>
        <xdr:cNvPr id="537" name="n_2aveValue【消防施設】&#10;一人当たり面積">
          <a:extLst>
            <a:ext uri="{FF2B5EF4-FFF2-40B4-BE49-F238E27FC236}">
              <a16:creationId xmlns:a16="http://schemas.microsoft.com/office/drawing/2014/main" id="{F877D0F6-AFAC-46BC-8E42-AD710D157BE3}"/>
            </a:ext>
          </a:extLst>
        </xdr:cNvPr>
        <xdr:cNvSpPr txBox="1"/>
      </xdr:nvSpPr>
      <xdr:spPr>
        <a:xfrm>
          <a:off x="17170477" y="1435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121938</xdr:rowOff>
    </xdr:from>
    <xdr:ext cx="469744" cy="259045"/>
    <xdr:sp macro="" textlink="">
      <xdr:nvSpPr>
        <xdr:cNvPr id="538" name="n_3aveValue【消防施設】&#10;一人当たり面積">
          <a:extLst>
            <a:ext uri="{FF2B5EF4-FFF2-40B4-BE49-F238E27FC236}">
              <a16:creationId xmlns:a16="http://schemas.microsoft.com/office/drawing/2014/main" id="{EEE1BDC0-98BF-49D1-A5C3-BC88A75FA3EC}"/>
            </a:ext>
          </a:extLst>
        </xdr:cNvPr>
        <xdr:cNvSpPr txBox="1"/>
      </xdr:nvSpPr>
      <xdr:spPr>
        <a:xfrm>
          <a:off x="16424352" y="1435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116857</xdr:rowOff>
    </xdr:from>
    <xdr:ext cx="469744" cy="259045"/>
    <xdr:sp macro="" textlink="">
      <xdr:nvSpPr>
        <xdr:cNvPr id="539" name="n_4aveValue【消防施設】&#10;一人当たり面積">
          <a:extLst>
            <a:ext uri="{FF2B5EF4-FFF2-40B4-BE49-F238E27FC236}">
              <a16:creationId xmlns:a16="http://schemas.microsoft.com/office/drawing/2014/main" id="{5602BCE3-627B-4FC9-9066-387241606190}"/>
            </a:ext>
          </a:extLst>
        </xdr:cNvPr>
        <xdr:cNvSpPr txBox="1"/>
      </xdr:nvSpPr>
      <xdr:spPr>
        <a:xfrm>
          <a:off x="15678227" y="1434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118127</xdr:rowOff>
    </xdr:from>
    <xdr:ext cx="469744" cy="259045"/>
    <xdr:sp macro="" textlink="">
      <xdr:nvSpPr>
        <xdr:cNvPr id="540" name="n_1mainValue【消防施設】&#10;一人当たり面積">
          <a:extLst>
            <a:ext uri="{FF2B5EF4-FFF2-40B4-BE49-F238E27FC236}">
              <a16:creationId xmlns:a16="http://schemas.microsoft.com/office/drawing/2014/main" id="{26CF8BF2-9400-401F-B6B8-2687444C6C85}"/>
            </a:ext>
          </a:extLst>
        </xdr:cNvPr>
        <xdr:cNvSpPr txBox="1"/>
      </xdr:nvSpPr>
      <xdr:spPr>
        <a:xfrm>
          <a:off x="17932477"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118127</xdr:rowOff>
    </xdr:from>
    <xdr:ext cx="469744" cy="259045"/>
    <xdr:sp macro="" textlink="">
      <xdr:nvSpPr>
        <xdr:cNvPr id="541" name="n_2mainValue【消防施設】&#10;一人当たり面積">
          <a:extLst>
            <a:ext uri="{FF2B5EF4-FFF2-40B4-BE49-F238E27FC236}">
              <a16:creationId xmlns:a16="http://schemas.microsoft.com/office/drawing/2014/main" id="{936A34B5-6C33-453C-976D-835F595C4705}"/>
            </a:ext>
          </a:extLst>
        </xdr:cNvPr>
        <xdr:cNvSpPr txBox="1"/>
      </xdr:nvSpPr>
      <xdr:spPr>
        <a:xfrm>
          <a:off x="17170477"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119397</xdr:rowOff>
    </xdr:from>
    <xdr:ext cx="469744" cy="259045"/>
    <xdr:sp macro="" textlink="">
      <xdr:nvSpPr>
        <xdr:cNvPr id="542" name="n_3mainValue【消防施設】&#10;一人当たり面積">
          <a:extLst>
            <a:ext uri="{FF2B5EF4-FFF2-40B4-BE49-F238E27FC236}">
              <a16:creationId xmlns:a16="http://schemas.microsoft.com/office/drawing/2014/main" id="{670C43B3-4D25-49B5-A731-B3823DEB15C6}"/>
            </a:ext>
          </a:extLst>
        </xdr:cNvPr>
        <xdr:cNvSpPr txBox="1"/>
      </xdr:nvSpPr>
      <xdr:spPr>
        <a:xfrm>
          <a:off x="16424352" y="14864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119397</xdr:rowOff>
    </xdr:from>
    <xdr:ext cx="469744" cy="259045"/>
    <xdr:sp macro="" textlink="">
      <xdr:nvSpPr>
        <xdr:cNvPr id="543" name="n_4mainValue【消防施設】&#10;一人当たり面積">
          <a:extLst>
            <a:ext uri="{FF2B5EF4-FFF2-40B4-BE49-F238E27FC236}">
              <a16:creationId xmlns:a16="http://schemas.microsoft.com/office/drawing/2014/main" id="{2DC43E0C-03B8-4A16-9F62-BF76A28569A0}"/>
            </a:ext>
          </a:extLst>
        </xdr:cNvPr>
        <xdr:cNvSpPr txBox="1"/>
      </xdr:nvSpPr>
      <xdr:spPr>
        <a:xfrm>
          <a:off x="15678227" y="14864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4" name="正方形/長方形 543">
          <a:extLst>
            <a:ext uri="{FF2B5EF4-FFF2-40B4-BE49-F238E27FC236}">
              <a16:creationId xmlns:a16="http://schemas.microsoft.com/office/drawing/2014/main" id="{379541C2-1652-4D34-A756-8B7DC88B7318}"/>
            </a:ext>
          </a:extLst>
        </xdr:cNvPr>
        <xdr:cNvSpPr/>
      </xdr:nvSpPr>
      <xdr:spPr>
        <a:xfrm>
          <a:off x="10588625"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5" name="正方形/長方形 544">
          <a:extLst>
            <a:ext uri="{FF2B5EF4-FFF2-40B4-BE49-F238E27FC236}">
              <a16:creationId xmlns:a16="http://schemas.microsoft.com/office/drawing/2014/main" id="{840EC851-9E06-4D6E-A1A3-0DBC02507AF5}"/>
            </a:ext>
          </a:extLst>
        </xdr:cNvPr>
        <xdr:cNvSpPr/>
      </xdr:nvSpPr>
      <xdr:spPr>
        <a:xfrm>
          <a:off x="106870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6" name="正方形/長方形 545">
          <a:extLst>
            <a:ext uri="{FF2B5EF4-FFF2-40B4-BE49-F238E27FC236}">
              <a16:creationId xmlns:a16="http://schemas.microsoft.com/office/drawing/2014/main" id="{CF85025A-BB8C-4F6B-940E-DF33CF74C0CC}"/>
            </a:ext>
          </a:extLst>
        </xdr:cNvPr>
        <xdr:cNvSpPr/>
      </xdr:nvSpPr>
      <xdr:spPr>
        <a:xfrm>
          <a:off x="106870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7" name="正方形/長方形 546">
          <a:extLst>
            <a:ext uri="{FF2B5EF4-FFF2-40B4-BE49-F238E27FC236}">
              <a16:creationId xmlns:a16="http://schemas.microsoft.com/office/drawing/2014/main" id="{C193415F-7AD1-4B75-A098-84112341B775}"/>
            </a:ext>
          </a:extLst>
        </xdr:cNvPr>
        <xdr:cNvSpPr/>
      </xdr:nvSpPr>
      <xdr:spPr>
        <a:xfrm>
          <a:off x="115601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8" name="正方形/長方形 547">
          <a:extLst>
            <a:ext uri="{FF2B5EF4-FFF2-40B4-BE49-F238E27FC236}">
              <a16:creationId xmlns:a16="http://schemas.microsoft.com/office/drawing/2014/main" id="{3CF67961-DF4A-439C-92AD-196700F99028}"/>
            </a:ext>
          </a:extLst>
        </xdr:cNvPr>
        <xdr:cNvSpPr/>
      </xdr:nvSpPr>
      <xdr:spPr>
        <a:xfrm>
          <a:off x="115601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9" name="正方形/長方形 548">
          <a:extLst>
            <a:ext uri="{FF2B5EF4-FFF2-40B4-BE49-F238E27FC236}">
              <a16:creationId xmlns:a16="http://schemas.microsoft.com/office/drawing/2014/main" id="{A0614810-1614-449F-9F40-6E8495D1B3AE}"/>
            </a:ext>
          </a:extLst>
        </xdr:cNvPr>
        <xdr:cNvSpPr/>
      </xdr:nvSpPr>
      <xdr:spPr>
        <a:xfrm>
          <a:off x="1253172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0" name="正方形/長方形 549">
          <a:extLst>
            <a:ext uri="{FF2B5EF4-FFF2-40B4-BE49-F238E27FC236}">
              <a16:creationId xmlns:a16="http://schemas.microsoft.com/office/drawing/2014/main" id="{10BC13AD-6DDD-4C98-9FD2-D27233903F3F}"/>
            </a:ext>
          </a:extLst>
        </xdr:cNvPr>
        <xdr:cNvSpPr/>
      </xdr:nvSpPr>
      <xdr:spPr>
        <a:xfrm>
          <a:off x="1253172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1" name="正方形/長方形 550">
          <a:extLst>
            <a:ext uri="{FF2B5EF4-FFF2-40B4-BE49-F238E27FC236}">
              <a16:creationId xmlns:a16="http://schemas.microsoft.com/office/drawing/2014/main" id="{846FFBD2-2E74-4AB0-917F-8B4616A5F60F}"/>
            </a:ext>
          </a:extLst>
        </xdr:cNvPr>
        <xdr:cNvSpPr/>
      </xdr:nvSpPr>
      <xdr:spPr>
        <a:xfrm>
          <a:off x="10588625" y="1676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2" name="テキスト ボックス 551">
          <a:extLst>
            <a:ext uri="{FF2B5EF4-FFF2-40B4-BE49-F238E27FC236}">
              <a16:creationId xmlns:a16="http://schemas.microsoft.com/office/drawing/2014/main" id="{11F5F7D7-DC78-4E8E-89A2-B740AD237A80}"/>
            </a:ext>
          </a:extLst>
        </xdr:cNvPr>
        <xdr:cNvSpPr txBox="1"/>
      </xdr:nvSpPr>
      <xdr:spPr>
        <a:xfrm>
          <a:off x="1055052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3" name="直線コネクタ 552">
          <a:extLst>
            <a:ext uri="{FF2B5EF4-FFF2-40B4-BE49-F238E27FC236}">
              <a16:creationId xmlns:a16="http://schemas.microsoft.com/office/drawing/2014/main" id="{8829FEED-ECFA-4CD9-809A-478DDA020F7B}"/>
            </a:ext>
          </a:extLst>
        </xdr:cNvPr>
        <xdr:cNvCxnSpPr/>
      </xdr:nvCxnSpPr>
      <xdr:spPr>
        <a:xfrm>
          <a:off x="10588625" y="1905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4" name="テキスト ボックス 553">
          <a:extLst>
            <a:ext uri="{FF2B5EF4-FFF2-40B4-BE49-F238E27FC236}">
              <a16:creationId xmlns:a16="http://schemas.microsoft.com/office/drawing/2014/main" id="{F0E1B7C1-E51A-43CD-976A-E5F2230B6E0C}"/>
            </a:ext>
          </a:extLst>
        </xdr:cNvPr>
        <xdr:cNvSpPr txBox="1"/>
      </xdr:nvSpPr>
      <xdr:spPr>
        <a:xfrm>
          <a:off x="10197646"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5" name="直線コネクタ 554">
          <a:extLst>
            <a:ext uri="{FF2B5EF4-FFF2-40B4-BE49-F238E27FC236}">
              <a16:creationId xmlns:a16="http://schemas.microsoft.com/office/drawing/2014/main" id="{07F31389-9B1A-415C-AC5C-288D394F64B3}"/>
            </a:ext>
          </a:extLst>
        </xdr:cNvPr>
        <xdr:cNvCxnSpPr/>
      </xdr:nvCxnSpPr>
      <xdr:spPr>
        <a:xfrm>
          <a:off x="10588625" y="18723429"/>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6" name="テキスト ボックス 555">
          <a:extLst>
            <a:ext uri="{FF2B5EF4-FFF2-40B4-BE49-F238E27FC236}">
              <a16:creationId xmlns:a16="http://schemas.microsoft.com/office/drawing/2014/main" id="{780E0CCC-80E9-42A2-A50D-DCF192A0441E}"/>
            </a:ext>
          </a:extLst>
        </xdr:cNvPr>
        <xdr:cNvSpPr txBox="1"/>
      </xdr:nvSpPr>
      <xdr:spPr>
        <a:xfrm>
          <a:off x="10197646"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7" name="直線コネクタ 556">
          <a:extLst>
            <a:ext uri="{FF2B5EF4-FFF2-40B4-BE49-F238E27FC236}">
              <a16:creationId xmlns:a16="http://schemas.microsoft.com/office/drawing/2014/main" id="{554F06A7-C9CD-48FC-A436-5F270B193352}"/>
            </a:ext>
          </a:extLst>
        </xdr:cNvPr>
        <xdr:cNvCxnSpPr/>
      </xdr:nvCxnSpPr>
      <xdr:spPr>
        <a:xfrm>
          <a:off x="10588625" y="1839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8" name="テキスト ボックス 557">
          <a:extLst>
            <a:ext uri="{FF2B5EF4-FFF2-40B4-BE49-F238E27FC236}">
              <a16:creationId xmlns:a16="http://schemas.microsoft.com/office/drawing/2014/main" id="{1DA4ADA6-39B7-49FC-9AA9-DB1DFF338195}"/>
            </a:ext>
          </a:extLst>
        </xdr:cNvPr>
        <xdr:cNvSpPr txBox="1"/>
      </xdr:nvSpPr>
      <xdr:spPr>
        <a:xfrm>
          <a:off x="10242716"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9" name="直線コネクタ 558">
          <a:extLst>
            <a:ext uri="{FF2B5EF4-FFF2-40B4-BE49-F238E27FC236}">
              <a16:creationId xmlns:a16="http://schemas.microsoft.com/office/drawing/2014/main" id="{EE83FC5A-E121-4034-943E-2B5EC7AE51D1}"/>
            </a:ext>
          </a:extLst>
        </xdr:cNvPr>
        <xdr:cNvCxnSpPr/>
      </xdr:nvCxnSpPr>
      <xdr:spPr>
        <a:xfrm>
          <a:off x="10588625" y="18070286"/>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60" name="テキスト ボックス 559">
          <a:extLst>
            <a:ext uri="{FF2B5EF4-FFF2-40B4-BE49-F238E27FC236}">
              <a16:creationId xmlns:a16="http://schemas.microsoft.com/office/drawing/2014/main" id="{1959F403-FE96-4951-BD4C-4D8E2B2BEDC8}"/>
            </a:ext>
          </a:extLst>
        </xdr:cNvPr>
        <xdr:cNvSpPr txBox="1"/>
      </xdr:nvSpPr>
      <xdr:spPr>
        <a:xfrm>
          <a:off x="10242716"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61" name="直線コネクタ 560">
          <a:extLst>
            <a:ext uri="{FF2B5EF4-FFF2-40B4-BE49-F238E27FC236}">
              <a16:creationId xmlns:a16="http://schemas.microsoft.com/office/drawing/2014/main" id="{821BCC47-4F5D-4F87-9C3F-E67ABFA1BE6F}"/>
            </a:ext>
          </a:extLst>
        </xdr:cNvPr>
        <xdr:cNvCxnSpPr/>
      </xdr:nvCxnSpPr>
      <xdr:spPr>
        <a:xfrm>
          <a:off x="10588625" y="17743714"/>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62" name="テキスト ボックス 561">
          <a:extLst>
            <a:ext uri="{FF2B5EF4-FFF2-40B4-BE49-F238E27FC236}">
              <a16:creationId xmlns:a16="http://schemas.microsoft.com/office/drawing/2014/main" id="{C1428C22-8ADF-4672-999F-628F6EA27FDE}"/>
            </a:ext>
          </a:extLst>
        </xdr:cNvPr>
        <xdr:cNvSpPr txBox="1"/>
      </xdr:nvSpPr>
      <xdr:spPr>
        <a:xfrm>
          <a:off x="10242716"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3" name="直線コネクタ 562">
          <a:extLst>
            <a:ext uri="{FF2B5EF4-FFF2-40B4-BE49-F238E27FC236}">
              <a16:creationId xmlns:a16="http://schemas.microsoft.com/office/drawing/2014/main" id="{665102C5-5CD1-44BD-9E87-62726D3251E8}"/>
            </a:ext>
          </a:extLst>
        </xdr:cNvPr>
        <xdr:cNvCxnSpPr/>
      </xdr:nvCxnSpPr>
      <xdr:spPr>
        <a:xfrm>
          <a:off x="10588625" y="1741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4" name="テキスト ボックス 563">
          <a:extLst>
            <a:ext uri="{FF2B5EF4-FFF2-40B4-BE49-F238E27FC236}">
              <a16:creationId xmlns:a16="http://schemas.microsoft.com/office/drawing/2014/main" id="{5230DB30-DB75-4ED7-BF3E-92668539F96F}"/>
            </a:ext>
          </a:extLst>
        </xdr:cNvPr>
        <xdr:cNvSpPr txBox="1"/>
      </xdr:nvSpPr>
      <xdr:spPr>
        <a:xfrm>
          <a:off x="10242716"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5" name="直線コネクタ 564">
          <a:extLst>
            <a:ext uri="{FF2B5EF4-FFF2-40B4-BE49-F238E27FC236}">
              <a16:creationId xmlns:a16="http://schemas.microsoft.com/office/drawing/2014/main" id="{A83FF77C-A0D4-4E07-8C50-01FFFD95C58D}"/>
            </a:ext>
          </a:extLst>
        </xdr:cNvPr>
        <xdr:cNvCxnSpPr/>
      </xdr:nvCxnSpPr>
      <xdr:spPr>
        <a:xfrm>
          <a:off x="10588625" y="17090571"/>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6" name="テキスト ボックス 565">
          <a:extLst>
            <a:ext uri="{FF2B5EF4-FFF2-40B4-BE49-F238E27FC236}">
              <a16:creationId xmlns:a16="http://schemas.microsoft.com/office/drawing/2014/main" id="{7CA92B16-22E7-435F-BAAB-FF8BA91FDE25}"/>
            </a:ext>
          </a:extLst>
        </xdr:cNvPr>
        <xdr:cNvSpPr txBox="1"/>
      </xdr:nvSpPr>
      <xdr:spPr>
        <a:xfrm>
          <a:off x="10306836"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7" name="直線コネクタ 566">
          <a:extLst>
            <a:ext uri="{FF2B5EF4-FFF2-40B4-BE49-F238E27FC236}">
              <a16:creationId xmlns:a16="http://schemas.microsoft.com/office/drawing/2014/main" id="{A719A5E0-1B9C-4FC9-9B7C-4BCEBD19797A}"/>
            </a:ext>
          </a:extLst>
        </xdr:cNvPr>
        <xdr:cNvCxnSpPr/>
      </xdr:nvCxnSpPr>
      <xdr:spPr>
        <a:xfrm>
          <a:off x="10588625" y="1676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8" name="【庁舎】&#10;有形固定資産減価償却率グラフ枠">
          <a:extLst>
            <a:ext uri="{FF2B5EF4-FFF2-40B4-BE49-F238E27FC236}">
              <a16:creationId xmlns:a16="http://schemas.microsoft.com/office/drawing/2014/main" id="{5EF36C99-D9BB-4CC4-9FCC-AFC1B26AFD17}"/>
            </a:ext>
          </a:extLst>
        </xdr:cNvPr>
        <xdr:cNvSpPr/>
      </xdr:nvSpPr>
      <xdr:spPr>
        <a:xfrm>
          <a:off x="10588625" y="1676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161108</xdr:rowOff>
    </xdr:from>
    <xdr:to>
      <xdr:col>85</xdr:col>
      <xdr:colOff>126364</xdr:colOff>
      <xdr:row>108</xdr:row>
      <xdr:rowOff>159476</xdr:rowOff>
    </xdr:to>
    <xdr:cxnSp macro="">
      <xdr:nvCxnSpPr>
        <xdr:cNvPr id="569" name="直線コネクタ 568">
          <a:extLst>
            <a:ext uri="{FF2B5EF4-FFF2-40B4-BE49-F238E27FC236}">
              <a16:creationId xmlns:a16="http://schemas.microsoft.com/office/drawing/2014/main" id="{3E761FAD-E3C1-454A-A31F-C0EB41E311C0}"/>
            </a:ext>
          </a:extLst>
        </xdr:cNvPr>
        <xdr:cNvCxnSpPr/>
      </xdr:nvCxnSpPr>
      <xdr:spPr>
        <a:xfrm flipV="1">
          <a:off x="13889989" y="17134658"/>
          <a:ext cx="0" cy="1541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163303</xdr:rowOff>
    </xdr:from>
    <xdr:ext cx="405111" cy="259045"/>
    <xdr:sp macro="" textlink="">
      <xdr:nvSpPr>
        <xdr:cNvPr id="570" name="【庁舎】&#10;有形固定資産減価償却率最小値テキスト">
          <a:extLst>
            <a:ext uri="{FF2B5EF4-FFF2-40B4-BE49-F238E27FC236}">
              <a16:creationId xmlns:a16="http://schemas.microsoft.com/office/drawing/2014/main" id="{4388B39F-26BF-4470-91F1-73255C101933}"/>
            </a:ext>
          </a:extLst>
        </xdr:cNvPr>
        <xdr:cNvSpPr txBox="1"/>
      </xdr:nvSpPr>
      <xdr:spPr>
        <a:xfrm>
          <a:off x="13928725" y="18679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159476</xdr:rowOff>
    </xdr:from>
    <xdr:to>
      <xdr:col>86</xdr:col>
      <xdr:colOff>25400</xdr:colOff>
      <xdr:row>108</xdr:row>
      <xdr:rowOff>159476</xdr:rowOff>
    </xdr:to>
    <xdr:cxnSp macro="">
      <xdr:nvCxnSpPr>
        <xdr:cNvPr id="571" name="直線コネクタ 570">
          <a:extLst>
            <a:ext uri="{FF2B5EF4-FFF2-40B4-BE49-F238E27FC236}">
              <a16:creationId xmlns:a16="http://schemas.microsoft.com/office/drawing/2014/main" id="{9A1E5AB9-D9BC-4F3A-9199-F81F7F35BA06}"/>
            </a:ext>
          </a:extLst>
        </xdr:cNvPr>
        <xdr:cNvCxnSpPr/>
      </xdr:nvCxnSpPr>
      <xdr:spPr>
        <a:xfrm>
          <a:off x="13801725" y="1867607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107785</xdr:rowOff>
    </xdr:from>
    <xdr:ext cx="340478" cy="259045"/>
    <xdr:sp macro="" textlink="">
      <xdr:nvSpPr>
        <xdr:cNvPr id="572" name="【庁舎】&#10;有形固定資産減価償却率最大値テキスト">
          <a:extLst>
            <a:ext uri="{FF2B5EF4-FFF2-40B4-BE49-F238E27FC236}">
              <a16:creationId xmlns:a16="http://schemas.microsoft.com/office/drawing/2014/main" id="{05E8EBE2-42A3-4E10-B6B7-91AB051E81F1}"/>
            </a:ext>
          </a:extLst>
        </xdr:cNvPr>
        <xdr:cNvSpPr txBox="1"/>
      </xdr:nvSpPr>
      <xdr:spPr>
        <a:xfrm>
          <a:off x="13928725" y="169098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161108</xdr:rowOff>
    </xdr:from>
    <xdr:to>
      <xdr:col>86</xdr:col>
      <xdr:colOff>25400</xdr:colOff>
      <xdr:row>99</xdr:row>
      <xdr:rowOff>161108</xdr:rowOff>
    </xdr:to>
    <xdr:cxnSp macro="">
      <xdr:nvCxnSpPr>
        <xdr:cNvPr id="573" name="直線コネクタ 572">
          <a:extLst>
            <a:ext uri="{FF2B5EF4-FFF2-40B4-BE49-F238E27FC236}">
              <a16:creationId xmlns:a16="http://schemas.microsoft.com/office/drawing/2014/main" id="{908313B3-054B-4EBD-B54A-948BA502CA38}"/>
            </a:ext>
          </a:extLst>
        </xdr:cNvPr>
        <xdr:cNvCxnSpPr/>
      </xdr:nvCxnSpPr>
      <xdr:spPr>
        <a:xfrm>
          <a:off x="13801725" y="1713465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79301</xdr:rowOff>
    </xdr:from>
    <xdr:ext cx="405111" cy="259045"/>
    <xdr:sp macro="" textlink="">
      <xdr:nvSpPr>
        <xdr:cNvPr id="574" name="【庁舎】&#10;有形固定資産減価償却率平均値テキスト">
          <a:extLst>
            <a:ext uri="{FF2B5EF4-FFF2-40B4-BE49-F238E27FC236}">
              <a16:creationId xmlns:a16="http://schemas.microsoft.com/office/drawing/2014/main" id="{F34F9363-A899-4720-9D6C-9A28AF57F914}"/>
            </a:ext>
          </a:extLst>
        </xdr:cNvPr>
        <xdr:cNvSpPr txBox="1"/>
      </xdr:nvSpPr>
      <xdr:spPr>
        <a:xfrm>
          <a:off x="13928725" y="177386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56424</xdr:rowOff>
    </xdr:from>
    <xdr:to>
      <xdr:col>85</xdr:col>
      <xdr:colOff>177800</xdr:colOff>
      <xdr:row>104</xdr:row>
      <xdr:rowOff>158024</xdr:rowOff>
    </xdr:to>
    <xdr:sp macro="" textlink="">
      <xdr:nvSpPr>
        <xdr:cNvPr id="575" name="フローチャート: 判断 574">
          <a:extLst>
            <a:ext uri="{FF2B5EF4-FFF2-40B4-BE49-F238E27FC236}">
              <a16:creationId xmlns:a16="http://schemas.microsoft.com/office/drawing/2014/main" id="{6550ACE4-B971-4F3E-9FB6-BDD1D579B6DF}"/>
            </a:ext>
          </a:extLst>
        </xdr:cNvPr>
        <xdr:cNvSpPr/>
      </xdr:nvSpPr>
      <xdr:spPr>
        <a:xfrm>
          <a:off x="13839825" y="1788722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41729</xdr:rowOff>
    </xdr:from>
    <xdr:to>
      <xdr:col>81</xdr:col>
      <xdr:colOff>101600</xdr:colOff>
      <xdr:row>104</xdr:row>
      <xdr:rowOff>143329</xdr:rowOff>
    </xdr:to>
    <xdr:sp macro="" textlink="">
      <xdr:nvSpPr>
        <xdr:cNvPr id="576" name="フローチャート: 判断 575">
          <a:extLst>
            <a:ext uri="{FF2B5EF4-FFF2-40B4-BE49-F238E27FC236}">
              <a16:creationId xmlns:a16="http://schemas.microsoft.com/office/drawing/2014/main" id="{B67FA921-412E-43E0-9DF9-64E2FD60D73E}"/>
            </a:ext>
          </a:extLst>
        </xdr:cNvPr>
        <xdr:cNvSpPr/>
      </xdr:nvSpPr>
      <xdr:spPr>
        <a:xfrm>
          <a:off x="13115925"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80918</xdr:rowOff>
    </xdr:from>
    <xdr:to>
      <xdr:col>76</xdr:col>
      <xdr:colOff>165100</xdr:colOff>
      <xdr:row>105</xdr:row>
      <xdr:rowOff>11068</xdr:rowOff>
    </xdr:to>
    <xdr:sp macro="" textlink="">
      <xdr:nvSpPr>
        <xdr:cNvPr id="577" name="フローチャート: 判断 576">
          <a:extLst>
            <a:ext uri="{FF2B5EF4-FFF2-40B4-BE49-F238E27FC236}">
              <a16:creationId xmlns:a16="http://schemas.microsoft.com/office/drawing/2014/main" id="{DC6C57FF-A770-46E8-AC72-66CEF2483E76}"/>
            </a:ext>
          </a:extLst>
        </xdr:cNvPr>
        <xdr:cNvSpPr/>
      </xdr:nvSpPr>
      <xdr:spPr>
        <a:xfrm>
          <a:off x="12369800" y="1791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36830</xdr:rowOff>
    </xdr:from>
    <xdr:to>
      <xdr:col>72</xdr:col>
      <xdr:colOff>38100</xdr:colOff>
      <xdr:row>104</xdr:row>
      <xdr:rowOff>138430</xdr:rowOff>
    </xdr:to>
    <xdr:sp macro="" textlink="">
      <xdr:nvSpPr>
        <xdr:cNvPr id="578" name="フローチャート: 判断 577">
          <a:extLst>
            <a:ext uri="{FF2B5EF4-FFF2-40B4-BE49-F238E27FC236}">
              <a16:creationId xmlns:a16="http://schemas.microsoft.com/office/drawing/2014/main" id="{0E6AFB45-E2F0-418E-86E5-73557BAEAF6E}"/>
            </a:ext>
          </a:extLst>
        </xdr:cNvPr>
        <xdr:cNvSpPr/>
      </xdr:nvSpPr>
      <xdr:spPr>
        <a:xfrm>
          <a:off x="11623675" y="1786763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38463</xdr:rowOff>
    </xdr:from>
    <xdr:to>
      <xdr:col>67</xdr:col>
      <xdr:colOff>101600</xdr:colOff>
      <xdr:row>104</xdr:row>
      <xdr:rowOff>140063</xdr:rowOff>
    </xdr:to>
    <xdr:sp macro="" textlink="">
      <xdr:nvSpPr>
        <xdr:cNvPr id="579" name="フローチャート: 判断 578">
          <a:extLst>
            <a:ext uri="{FF2B5EF4-FFF2-40B4-BE49-F238E27FC236}">
              <a16:creationId xmlns:a16="http://schemas.microsoft.com/office/drawing/2014/main" id="{9B19D686-98B6-40C1-9295-0517BDB3C387}"/>
            </a:ext>
          </a:extLst>
        </xdr:cNvPr>
        <xdr:cNvSpPr/>
      </xdr:nvSpPr>
      <xdr:spPr>
        <a:xfrm>
          <a:off x="10848975"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80" name="テキスト ボックス 579">
          <a:extLst>
            <a:ext uri="{FF2B5EF4-FFF2-40B4-BE49-F238E27FC236}">
              <a16:creationId xmlns:a16="http://schemas.microsoft.com/office/drawing/2014/main" id="{3EEB9167-C18B-4AB1-982A-7CC9B4CE5298}"/>
            </a:ext>
          </a:extLst>
        </xdr:cNvPr>
        <xdr:cNvSpPr txBox="1"/>
      </xdr:nvSpPr>
      <xdr:spPr>
        <a:xfrm>
          <a:off x="137287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1" name="テキスト ボックス 580">
          <a:extLst>
            <a:ext uri="{FF2B5EF4-FFF2-40B4-BE49-F238E27FC236}">
              <a16:creationId xmlns:a16="http://schemas.microsoft.com/office/drawing/2014/main" id="{DDABF859-DA65-4ED5-B127-D1955BD2EFA4}"/>
            </a:ext>
          </a:extLst>
        </xdr:cNvPr>
        <xdr:cNvSpPr txBox="1"/>
      </xdr:nvSpPr>
      <xdr:spPr>
        <a:xfrm>
          <a:off x="1300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2" name="テキスト ボックス 581">
          <a:extLst>
            <a:ext uri="{FF2B5EF4-FFF2-40B4-BE49-F238E27FC236}">
              <a16:creationId xmlns:a16="http://schemas.microsoft.com/office/drawing/2014/main" id="{F2D85145-819F-4542-96F9-87B2CEAAF18A}"/>
            </a:ext>
          </a:extLst>
        </xdr:cNvPr>
        <xdr:cNvSpPr txBox="1"/>
      </xdr:nvSpPr>
      <xdr:spPr>
        <a:xfrm>
          <a:off x="122586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3" name="テキスト ボックス 582">
          <a:extLst>
            <a:ext uri="{FF2B5EF4-FFF2-40B4-BE49-F238E27FC236}">
              <a16:creationId xmlns:a16="http://schemas.microsoft.com/office/drawing/2014/main" id="{82E36462-E69D-49E5-91C9-7F1C40BC6870}"/>
            </a:ext>
          </a:extLst>
        </xdr:cNvPr>
        <xdr:cNvSpPr txBox="1"/>
      </xdr:nvSpPr>
      <xdr:spPr>
        <a:xfrm>
          <a:off x="11493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4" name="テキスト ボックス 583">
          <a:extLst>
            <a:ext uri="{FF2B5EF4-FFF2-40B4-BE49-F238E27FC236}">
              <a16:creationId xmlns:a16="http://schemas.microsoft.com/office/drawing/2014/main" id="{D8939FF2-9F1C-4460-BC0B-F1C69ABCE4F9}"/>
            </a:ext>
          </a:extLst>
        </xdr:cNvPr>
        <xdr:cNvSpPr txBox="1"/>
      </xdr:nvSpPr>
      <xdr:spPr>
        <a:xfrm>
          <a:off x="10737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129902</xdr:rowOff>
    </xdr:from>
    <xdr:to>
      <xdr:col>85</xdr:col>
      <xdr:colOff>177800</xdr:colOff>
      <xdr:row>107</xdr:row>
      <xdr:rowOff>60052</xdr:rowOff>
    </xdr:to>
    <xdr:sp macro="" textlink="">
      <xdr:nvSpPr>
        <xdr:cNvPr id="585" name="楕円 584">
          <a:extLst>
            <a:ext uri="{FF2B5EF4-FFF2-40B4-BE49-F238E27FC236}">
              <a16:creationId xmlns:a16="http://schemas.microsoft.com/office/drawing/2014/main" id="{92966E87-20DA-4D98-9E07-DB3DF96D0C83}"/>
            </a:ext>
          </a:extLst>
        </xdr:cNvPr>
        <xdr:cNvSpPr/>
      </xdr:nvSpPr>
      <xdr:spPr>
        <a:xfrm>
          <a:off x="13839825" y="1830360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108329</xdr:rowOff>
    </xdr:from>
    <xdr:ext cx="405111" cy="259045"/>
    <xdr:sp macro="" textlink="">
      <xdr:nvSpPr>
        <xdr:cNvPr id="586" name="【庁舎】&#10;有形固定資産減価償却率該当値テキスト">
          <a:extLst>
            <a:ext uri="{FF2B5EF4-FFF2-40B4-BE49-F238E27FC236}">
              <a16:creationId xmlns:a16="http://schemas.microsoft.com/office/drawing/2014/main" id="{D843351A-8D9E-476B-9FC0-FAA47DAA27D8}"/>
            </a:ext>
          </a:extLst>
        </xdr:cNvPr>
        <xdr:cNvSpPr txBox="1"/>
      </xdr:nvSpPr>
      <xdr:spPr>
        <a:xfrm>
          <a:off x="13928725" y="18282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89081</xdr:rowOff>
    </xdr:from>
    <xdr:to>
      <xdr:col>81</xdr:col>
      <xdr:colOff>101600</xdr:colOff>
      <xdr:row>107</xdr:row>
      <xdr:rowOff>19231</xdr:rowOff>
    </xdr:to>
    <xdr:sp macro="" textlink="">
      <xdr:nvSpPr>
        <xdr:cNvPr id="587" name="楕円 586">
          <a:extLst>
            <a:ext uri="{FF2B5EF4-FFF2-40B4-BE49-F238E27FC236}">
              <a16:creationId xmlns:a16="http://schemas.microsoft.com/office/drawing/2014/main" id="{6EBB25A8-3BE3-4F77-BD9E-83A44D8D88BF}"/>
            </a:ext>
          </a:extLst>
        </xdr:cNvPr>
        <xdr:cNvSpPr/>
      </xdr:nvSpPr>
      <xdr:spPr>
        <a:xfrm>
          <a:off x="13115925" y="1826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139881</xdr:rowOff>
    </xdr:from>
    <xdr:to>
      <xdr:col>85</xdr:col>
      <xdr:colOff>127000</xdr:colOff>
      <xdr:row>107</xdr:row>
      <xdr:rowOff>9252</xdr:rowOff>
    </xdr:to>
    <xdr:cxnSp macro="">
      <xdr:nvCxnSpPr>
        <xdr:cNvPr id="588" name="直線コネクタ 587">
          <a:extLst>
            <a:ext uri="{FF2B5EF4-FFF2-40B4-BE49-F238E27FC236}">
              <a16:creationId xmlns:a16="http://schemas.microsoft.com/office/drawing/2014/main" id="{B6EE4471-87B0-4F0C-831A-947B4B0970C8}"/>
            </a:ext>
          </a:extLst>
        </xdr:cNvPr>
        <xdr:cNvCxnSpPr/>
      </xdr:nvCxnSpPr>
      <xdr:spPr>
        <a:xfrm>
          <a:off x="13166725" y="18313581"/>
          <a:ext cx="7239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46627</xdr:rowOff>
    </xdr:from>
    <xdr:to>
      <xdr:col>76</xdr:col>
      <xdr:colOff>165100</xdr:colOff>
      <xdr:row>106</xdr:row>
      <xdr:rowOff>148227</xdr:rowOff>
    </xdr:to>
    <xdr:sp macro="" textlink="">
      <xdr:nvSpPr>
        <xdr:cNvPr id="589" name="楕円 588">
          <a:extLst>
            <a:ext uri="{FF2B5EF4-FFF2-40B4-BE49-F238E27FC236}">
              <a16:creationId xmlns:a16="http://schemas.microsoft.com/office/drawing/2014/main" id="{41C9C52C-7344-4906-8825-C2105DEDBF85}"/>
            </a:ext>
          </a:extLst>
        </xdr:cNvPr>
        <xdr:cNvSpPr/>
      </xdr:nvSpPr>
      <xdr:spPr>
        <a:xfrm>
          <a:off x="12369800" y="1822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97427</xdr:rowOff>
    </xdr:from>
    <xdr:to>
      <xdr:col>81</xdr:col>
      <xdr:colOff>50800</xdr:colOff>
      <xdr:row>106</xdr:row>
      <xdr:rowOff>139881</xdr:rowOff>
    </xdr:to>
    <xdr:cxnSp macro="">
      <xdr:nvCxnSpPr>
        <xdr:cNvPr id="590" name="直線コネクタ 589">
          <a:extLst>
            <a:ext uri="{FF2B5EF4-FFF2-40B4-BE49-F238E27FC236}">
              <a16:creationId xmlns:a16="http://schemas.microsoft.com/office/drawing/2014/main" id="{C0A5FABD-80BD-4D73-BC5D-84FC0F235F45}"/>
            </a:ext>
          </a:extLst>
        </xdr:cNvPr>
        <xdr:cNvCxnSpPr/>
      </xdr:nvCxnSpPr>
      <xdr:spPr>
        <a:xfrm>
          <a:off x="12420600" y="18271127"/>
          <a:ext cx="746125"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126637</xdr:rowOff>
    </xdr:from>
    <xdr:to>
      <xdr:col>72</xdr:col>
      <xdr:colOff>38100</xdr:colOff>
      <xdr:row>106</xdr:row>
      <xdr:rowOff>56787</xdr:rowOff>
    </xdr:to>
    <xdr:sp macro="" textlink="">
      <xdr:nvSpPr>
        <xdr:cNvPr id="591" name="楕円 590">
          <a:extLst>
            <a:ext uri="{FF2B5EF4-FFF2-40B4-BE49-F238E27FC236}">
              <a16:creationId xmlns:a16="http://schemas.microsoft.com/office/drawing/2014/main" id="{ABBB8B06-1C59-497D-BDB7-A1D181F24CD8}"/>
            </a:ext>
          </a:extLst>
        </xdr:cNvPr>
        <xdr:cNvSpPr/>
      </xdr:nvSpPr>
      <xdr:spPr>
        <a:xfrm>
          <a:off x="11623675" y="18128887"/>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5987</xdr:rowOff>
    </xdr:from>
    <xdr:to>
      <xdr:col>76</xdr:col>
      <xdr:colOff>114300</xdr:colOff>
      <xdr:row>106</xdr:row>
      <xdr:rowOff>97427</xdr:rowOff>
    </xdr:to>
    <xdr:cxnSp macro="">
      <xdr:nvCxnSpPr>
        <xdr:cNvPr id="592" name="直線コネクタ 591">
          <a:extLst>
            <a:ext uri="{FF2B5EF4-FFF2-40B4-BE49-F238E27FC236}">
              <a16:creationId xmlns:a16="http://schemas.microsoft.com/office/drawing/2014/main" id="{16D0968A-15E4-456B-AFCE-9E476B7CA1E1}"/>
            </a:ext>
          </a:extLst>
        </xdr:cNvPr>
        <xdr:cNvCxnSpPr/>
      </xdr:nvCxnSpPr>
      <xdr:spPr>
        <a:xfrm>
          <a:off x="11655425" y="18179687"/>
          <a:ext cx="765175"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79284</xdr:rowOff>
    </xdr:from>
    <xdr:to>
      <xdr:col>67</xdr:col>
      <xdr:colOff>101600</xdr:colOff>
      <xdr:row>106</xdr:row>
      <xdr:rowOff>9434</xdr:rowOff>
    </xdr:to>
    <xdr:sp macro="" textlink="">
      <xdr:nvSpPr>
        <xdr:cNvPr id="593" name="楕円 592">
          <a:extLst>
            <a:ext uri="{FF2B5EF4-FFF2-40B4-BE49-F238E27FC236}">
              <a16:creationId xmlns:a16="http://schemas.microsoft.com/office/drawing/2014/main" id="{3C957AE1-D709-4EBC-990D-B7F9449AD771}"/>
            </a:ext>
          </a:extLst>
        </xdr:cNvPr>
        <xdr:cNvSpPr/>
      </xdr:nvSpPr>
      <xdr:spPr>
        <a:xfrm>
          <a:off x="10848975" y="1808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130084</xdr:rowOff>
    </xdr:from>
    <xdr:to>
      <xdr:col>71</xdr:col>
      <xdr:colOff>177800</xdr:colOff>
      <xdr:row>106</xdr:row>
      <xdr:rowOff>5987</xdr:rowOff>
    </xdr:to>
    <xdr:cxnSp macro="">
      <xdr:nvCxnSpPr>
        <xdr:cNvPr id="594" name="直線コネクタ 593">
          <a:extLst>
            <a:ext uri="{FF2B5EF4-FFF2-40B4-BE49-F238E27FC236}">
              <a16:creationId xmlns:a16="http://schemas.microsoft.com/office/drawing/2014/main" id="{30CBBBE5-69A5-46EA-8BB0-340F038A9321}"/>
            </a:ext>
          </a:extLst>
        </xdr:cNvPr>
        <xdr:cNvCxnSpPr/>
      </xdr:nvCxnSpPr>
      <xdr:spPr>
        <a:xfrm>
          <a:off x="10899775" y="18132334"/>
          <a:ext cx="75565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159856</xdr:rowOff>
    </xdr:from>
    <xdr:ext cx="405111" cy="259045"/>
    <xdr:sp macro="" textlink="">
      <xdr:nvSpPr>
        <xdr:cNvPr id="595" name="n_1aveValue【庁舎】&#10;有形固定資産減価償却率">
          <a:extLst>
            <a:ext uri="{FF2B5EF4-FFF2-40B4-BE49-F238E27FC236}">
              <a16:creationId xmlns:a16="http://schemas.microsoft.com/office/drawing/2014/main" id="{986301E5-96FF-4470-B7C2-ED46FE1F6248}"/>
            </a:ext>
          </a:extLst>
        </xdr:cNvPr>
        <xdr:cNvSpPr txBox="1"/>
      </xdr:nvSpPr>
      <xdr:spPr>
        <a:xfrm>
          <a:off x="12980044"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27595</xdr:rowOff>
    </xdr:from>
    <xdr:ext cx="405111" cy="259045"/>
    <xdr:sp macro="" textlink="">
      <xdr:nvSpPr>
        <xdr:cNvPr id="596" name="n_2aveValue【庁舎】&#10;有形固定資産減価償却率">
          <a:extLst>
            <a:ext uri="{FF2B5EF4-FFF2-40B4-BE49-F238E27FC236}">
              <a16:creationId xmlns:a16="http://schemas.microsoft.com/office/drawing/2014/main" id="{8A59A89B-37F6-44BE-AF6F-7195C4D00455}"/>
            </a:ext>
          </a:extLst>
        </xdr:cNvPr>
        <xdr:cNvSpPr txBox="1"/>
      </xdr:nvSpPr>
      <xdr:spPr>
        <a:xfrm>
          <a:off x="12246619" y="17686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154957</xdr:rowOff>
    </xdr:from>
    <xdr:ext cx="405111" cy="259045"/>
    <xdr:sp macro="" textlink="">
      <xdr:nvSpPr>
        <xdr:cNvPr id="597" name="n_3aveValue【庁舎】&#10;有形固定資産減価償却率">
          <a:extLst>
            <a:ext uri="{FF2B5EF4-FFF2-40B4-BE49-F238E27FC236}">
              <a16:creationId xmlns:a16="http://schemas.microsoft.com/office/drawing/2014/main" id="{8424D3D4-2B2E-4037-A06C-B144AEFF6316}"/>
            </a:ext>
          </a:extLst>
        </xdr:cNvPr>
        <xdr:cNvSpPr txBox="1"/>
      </xdr:nvSpPr>
      <xdr:spPr>
        <a:xfrm>
          <a:off x="11500494" y="1764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156590</xdr:rowOff>
    </xdr:from>
    <xdr:ext cx="405111" cy="259045"/>
    <xdr:sp macro="" textlink="">
      <xdr:nvSpPr>
        <xdr:cNvPr id="598" name="n_4aveValue【庁舎】&#10;有形固定資産減価償却率">
          <a:extLst>
            <a:ext uri="{FF2B5EF4-FFF2-40B4-BE49-F238E27FC236}">
              <a16:creationId xmlns:a16="http://schemas.microsoft.com/office/drawing/2014/main" id="{1570750C-E4B8-4ED8-8B3E-B46D171F7BE0}"/>
            </a:ext>
          </a:extLst>
        </xdr:cNvPr>
        <xdr:cNvSpPr txBox="1"/>
      </xdr:nvSpPr>
      <xdr:spPr>
        <a:xfrm>
          <a:off x="10725794" y="1764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10358</xdr:rowOff>
    </xdr:from>
    <xdr:ext cx="405111" cy="259045"/>
    <xdr:sp macro="" textlink="">
      <xdr:nvSpPr>
        <xdr:cNvPr id="599" name="n_1mainValue【庁舎】&#10;有形固定資産減価償却率">
          <a:extLst>
            <a:ext uri="{FF2B5EF4-FFF2-40B4-BE49-F238E27FC236}">
              <a16:creationId xmlns:a16="http://schemas.microsoft.com/office/drawing/2014/main" id="{AB547764-4BB9-4049-B794-C84B0E2A66EF}"/>
            </a:ext>
          </a:extLst>
        </xdr:cNvPr>
        <xdr:cNvSpPr txBox="1"/>
      </xdr:nvSpPr>
      <xdr:spPr>
        <a:xfrm>
          <a:off x="12980044" y="18355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139354</xdr:rowOff>
    </xdr:from>
    <xdr:ext cx="405111" cy="259045"/>
    <xdr:sp macro="" textlink="">
      <xdr:nvSpPr>
        <xdr:cNvPr id="600" name="n_2mainValue【庁舎】&#10;有形固定資産減価償却率">
          <a:extLst>
            <a:ext uri="{FF2B5EF4-FFF2-40B4-BE49-F238E27FC236}">
              <a16:creationId xmlns:a16="http://schemas.microsoft.com/office/drawing/2014/main" id="{1171726C-1770-4FDD-A51B-D8EC55F4B042}"/>
            </a:ext>
          </a:extLst>
        </xdr:cNvPr>
        <xdr:cNvSpPr txBox="1"/>
      </xdr:nvSpPr>
      <xdr:spPr>
        <a:xfrm>
          <a:off x="12246619" y="18313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47914</xdr:rowOff>
    </xdr:from>
    <xdr:ext cx="405111" cy="259045"/>
    <xdr:sp macro="" textlink="">
      <xdr:nvSpPr>
        <xdr:cNvPr id="601" name="n_3mainValue【庁舎】&#10;有形固定資産減価償却率">
          <a:extLst>
            <a:ext uri="{FF2B5EF4-FFF2-40B4-BE49-F238E27FC236}">
              <a16:creationId xmlns:a16="http://schemas.microsoft.com/office/drawing/2014/main" id="{B9EFD17B-9C41-4496-9E52-B5F3489491F4}"/>
            </a:ext>
          </a:extLst>
        </xdr:cNvPr>
        <xdr:cNvSpPr txBox="1"/>
      </xdr:nvSpPr>
      <xdr:spPr>
        <a:xfrm>
          <a:off x="11500494" y="1822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561</xdr:rowOff>
    </xdr:from>
    <xdr:ext cx="405111" cy="259045"/>
    <xdr:sp macro="" textlink="">
      <xdr:nvSpPr>
        <xdr:cNvPr id="602" name="n_4mainValue【庁舎】&#10;有形固定資産減価償却率">
          <a:extLst>
            <a:ext uri="{FF2B5EF4-FFF2-40B4-BE49-F238E27FC236}">
              <a16:creationId xmlns:a16="http://schemas.microsoft.com/office/drawing/2014/main" id="{71A6E689-76A4-4490-B854-EFBDD984736B}"/>
            </a:ext>
          </a:extLst>
        </xdr:cNvPr>
        <xdr:cNvSpPr txBox="1"/>
      </xdr:nvSpPr>
      <xdr:spPr>
        <a:xfrm>
          <a:off x="10725794" y="1817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3" name="正方形/長方形 602">
          <a:extLst>
            <a:ext uri="{FF2B5EF4-FFF2-40B4-BE49-F238E27FC236}">
              <a16:creationId xmlns:a16="http://schemas.microsoft.com/office/drawing/2014/main" id="{0A753E17-27A6-4D36-94C0-DC0DE8E2C9B6}"/>
            </a:ext>
          </a:extLst>
        </xdr:cNvPr>
        <xdr:cNvSpPr/>
      </xdr:nvSpPr>
      <xdr:spPr>
        <a:xfrm>
          <a:off x="155448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4" name="正方形/長方形 603">
          <a:extLst>
            <a:ext uri="{FF2B5EF4-FFF2-40B4-BE49-F238E27FC236}">
              <a16:creationId xmlns:a16="http://schemas.microsoft.com/office/drawing/2014/main" id="{22179091-A2A9-484E-B9F6-E44DA0ACFE46}"/>
            </a:ext>
          </a:extLst>
        </xdr:cNvPr>
        <xdr:cNvSpPr/>
      </xdr:nvSpPr>
      <xdr:spPr>
        <a:xfrm>
          <a:off x="15671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5" name="正方形/長方形 604">
          <a:extLst>
            <a:ext uri="{FF2B5EF4-FFF2-40B4-BE49-F238E27FC236}">
              <a16:creationId xmlns:a16="http://schemas.microsoft.com/office/drawing/2014/main" id="{58888BF3-4DFC-4815-854D-E520FA78E31F}"/>
            </a:ext>
          </a:extLst>
        </xdr:cNvPr>
        <xdr:cNvSpPr/>
      </xdr:nvSpPr>
      <xdr:spPr>
        <a:xfrm>
          <a:off x="15671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6" name="正方形/長方形 605">
          <a:extLst>
            <a:ext uri="{FF2B5EF4-FFF2-40B4-BE49-F238E27FC236}">
              <a16:creationId xmlns:a16="http://schemas.microsoft.com/office/drawing/2014/main" id="{5CEDFDA3-53B0-4C79-A8D7-F11FFF6A3AC7}"/>
            </a:ext>
          </a:extLst>
        </xdr:cNvPr>
        <xdr:cNvSpPr/>
      </xdr:nvSpPr>
      <xdr:spPr>
        <a:xfrm>
          <a:off x="165163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7" name="正方形/長方形 606">
          <a:extLst>
            <a:ext uri="{FF2B5EF4-FFF2-40B4-BE49-F238E27FC236}">
              <a16:creationId xmlns:a16="http://schemas.microsoft.com/office/drawing/2014/main" id="{5E20C8E0-9220-4784-B90A-6C762BB17DDF}"/>
            </a:ext>
          </a:extLst>
        </xdr:cNvPr>
        <xdr:cNvSpPr/>
      </xdr:nvSpPr>
      <xdr:spPr>
        <a:xfrm>
          <a:off x="165163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8" name="正方形/長方形 607">
          <a:extLst>
            <a:ext uri="{FF2B5EF4-FFF2-40B4-BE49-F238E27FC236}">
              <a16:creationId xmlns:a16="http://schemas.microsoft.com/office/drawing/2014/main" id="{5B2326F0-7E3C-4F8F-A0AD-A3058E45BCAA}"/>
            </a:ext>
          </a:extLst>
        </xdr:cNvPr>
        <xdr:cNvSpPr/>
      </xdr:nvSpPr>
      <xdr:spPr>
        <a:xfrm>
          <a:off x="174879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9" name="正方形/長方形 608">
          <a:extLst>
            <a:ext uri="{FF2B5EF4-FFF2-40B4-BE49-F238E27FC236}">
              <a16:creationId xmlns:a16="http://schemas.microsoft.com/office/drawing/2014/main" id="{92311D58-3E5E-4203-942D-9E66E69C9075}"/>
            </a:ext>
          </a:extLst>
        </xdr:cNvPr>
        <xdr:cNvSpPr/>
      </xdr:nvSpPr>
      <xdr:spPr>
        <a:xfrm>
          <a:off x="174879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10" name="正方形/長方形 609">
          <a:extLst>
            <a:ext uri="{FF2B5EF4-FFF2-40B4-BE49-F238E27FC236}">
              <a16:creationId xmlns:a16="http://schemas.microsoft.com/office/drawing/2014/main" id="{4B9AB5CA-70A6-4B80-8F9B-F92A296F627E}"/>
            </a:ext>
          </a:extLst>
        </xdr:cNvPr>
        <xdr:cNvSpPr/>
      </xdr:nvSpPr>
      <xdr:spPr>
        <a:xfrm>
          <a:off x="15544800" y="1676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11" name="テキスト ボックス 610">
          <a:extLst>
            <a:ext uri="{FF2B5EF4-FFF2-40B4-BE49-F238E27FC236}">
              <a16:creationId xmlns:a16="http://schemas.microsoft.com/office/drawing/2014/main" id="{F241F45C-04B8-4543-9D98-219A22F22BA6}"/>
            </a:ext>
          </a:extLst>
        </xdr:cNvPr>
        <xdr:cNvSpPr txBox="1"/>
      </xdr:nvSpPr>
      <xdr:spPr>
        <a:xfrm>
          <a:off x="15535275"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2" name="直線コネクタ 611">
          <a:extLst>
            <a:ext uri="{FF2B5EF4-FFF2-40B4-BE49-F238E27FC236}">
              <a16:creationId xmlns:a16="http://schemas.microsoft.com/office/drawing/2014/main" id="{FAFDE1B6-1D63-4391-90D1-78DB4F3DBC5D}"/>
            </a:ext>
          </a:extLst>
        </xdr:cNvPr>
        <xdr:cNvCxnSpPr/>
      </xdr:nvCxnSpPr>
      <xdr:spPr>
        <a:xfrm>
          <a:off x="15544800" y="1905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613" name="テキスト ボックス 612">
          <a:extLst>
            <a:ext uri="{FF2B5EF4-FFF2-40B4-BE49-F238E27FC236}">
              <a16:creationId xmlns:a16="http://schemas.microsoft.com/office/drawing/2014/main" id="{7E690662-5EF0-4ED1-A18A-34966D4B8217}"/>
            </a:ext>
          </a:extLst>
        </xdr:cNvPr>
        <xdr:cNvSpPr txBox="1"/>
      </xdr:nvSpPr>
      <xdr:spPr>
        <a:xfrm>
          <a:off x="15163346"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614" name="直線コネクタ 613">
          <a:extLst>
            <a:ext uri="{FF2B5EF4-FFF2-40B4-BE49-F238E27FC236}">
              <a16:creationId xmlns:a16="http://schemas.microsoft.com/office/drawing/2014/main" id="{EA7BBC51-BEAA-4741-B0AE-CB37F9E7C1D3}"/>
            </a:ext>
          </a:extLst>
        </xdr:cNvPr>
        <xdr:cNvCxnSpPr/>
      </xdr:nvCxnSpPr>
      <xdr:spPr>
        <a:xfrm>
          <a:off x="15544800" y="1866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15" name="テキスト ボックス 614">
          <a:extLst>
            <a:ext uri="{FF2B5EF4-FFF2-40B4-BE49-F238E27FC236}">
              <a16:creationId xmlns:a16="http://schemas.microsoft.com/office/drawing/2014/main" id="{27C623B2-75CB-43A2-9CBA-AB1725CB8710}"/>
            </a:ext>
          </a:extLst>
        </xdr:cNvPr>
        <xdr:cNvSpPr txBox="1"/>
      </xdr:nvSpPr>
      <xdr:spPr>
        <a:xfrm>
          <a:off x="15163346"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16" name="直線コネクタ 615">
          <a:extLst>
            <a:ext uri="{FF2B5EF4-FFF2-40B4-BE49-F238E27FC236}">
              <a16:creationId xmlns:a16="http://schemas.microsoft.com/office/drawing/2014/main" id="{9F00F3DF-57D5-4B2C-96DB-54C6D8F6C691}"/>
            </a:ext>
          </a:extLst>
        </xdr:cNvPr>
        <xdr:cNvCxnSpPr/>
      </xdr:nvCxnSpPr>
      <xdr:spPr>
        <a:xfrm>
          <a:off x="15544800" y="1828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17" name="テキスト ボックス 616">
          <a:extLst>
            <a:ext uri="{FF2B5EF4-FFF2-40B4-BE49-F238E27FC236}">
              <a16:creationId xmlns:a16="http://schemas.microsoft.com/office/drawing/2014/main" id="{722EF3B1-57DE-44EF-B5BB-4E6FD1F2D19F}"/>
            </a:ext>
          </a:extLst>
        </xdr:cNvPr>
        <xdr:cNvSpPr txBox="1"/>
      </xdr:nvSpPr>
      <xdr:spPr>
        <a:xfrm>
          <a:off x="15163346"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18" name="直線コネクタ 617">
          <a:extLst>
            <a:ext uri="{FF2B5EF4-FFF2-40B4-BE49-F238E27FC236}">
              <a16:creationId xmlns:a16="http://schemas.microsoft.com/office/drawing/2014/main" id="{A7DE4C59-3096-42DB-8318-71627757C151}"/>
            </a:ext>
          </a:extLst>
        </xdr:cNvPr>
        <xdr:cNvCxnSpPr/>
      </xdr:nvCxnSpPr>
      <xdr:spPr>
        <a:xfrm>
          <a:off x="15544800" y="1790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19" name="テキスト ボックス 618">
          <a:extLst>
            <a:ext uri="{FF2B5EF4-FFF2-40B4-BE49-F238E27FC236}">
              <a16:creationId xmlns:a16="http://schemas.microsoft.com/office/drawing/2014/main" id="{C2771B08-0259-4FAF-8937-6B6C95222CB2}"/>
            </a:ext>
          </a:extLst>
        </xdr:cNvPr>
        <xdr:cNvSpPr txBox="1"/>
      </xdr:nvSpPr>
      <xdr:spPr>
        <a:xfrm>
          <a:off x="15163346"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20" name="直線コネクタ 619">
          <a:extLst>
            <a:ext uri="{FF2B5EF4-FFF2-40B4-BE49-F238E27FC236}">
              <a16:creationId xmlns:a16="http://schemas.microsoft.com/office/drawing/2014/main" id="{E7BA9584-8E8F-4A7C-88BA-824D423E268A}"/>
            </a:ext>
          </a:extLst>
        </xdr:cNvPr>
        <xdr:cNvCxnSpPr/>
      </xdr:nvCxnSpPr>
      <xdr:spPr>
        <a:xfrm>
          <a:off x="15544800" y="1752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21" name="テキスト ボックス 620">
          <a:extLst>
            <a:ext uri="{FF2B5EF4-FFF2-40B4-BE49-F238E27FC236}">
              <a16:creationId xmlns:a16="http://schemas.microsoft.com/office/drawing/2014/main" id="{8A012281-5E17-45F6-958B-CF17C2F91056}"/>
            </a:ext>
          </a:extLst>
        </xdr:cNvPr>
        <xdr:cNvSpPr txBox="1"/>
      </xdr:nvSpPr>
      <xdr:spPr>
        <a:xfrm>
          <a:off x="15163346"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22" name="直線コネクタ 621">
          <a:extLst>
            <a:ext uri="{FF2B5EF4-FFF2-40B4-BE49-F238E27FC236}">
              <a16:creationId xmlns:a16="http://schemas.microsoft.com/office/drawing/2014/main" id="{D2CC3C84-A161-471E-9C85-5FE0DF680F94}"/>
            </a:ext>
          </a:extLst>
        </xdr:cNvPr>
        <xdr:cNvCxnSpPr/>
      </xdr:nvCxnSpPr>
      <xdr:spPr>
        <a:xfrm>
          <a:off x="15544800" y="1714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23" name="テキスト ボックス 622">
          <a:extLst>
            <a:ext uri="{FF2B5EF4-FFF2-40B4-BE49-F238E27FC236}">
              <a16:creationId xmlns:a16="http://schemas.microsoft.com/office/drawing/2014/main" id="{E6A9F925-2AD9-4EC4-9FA4-100A209AD709}"/>
            </a:ext>
          </a:extLst>
        </xdr:cNvPr>
        <xdr:cNvSpPr txBox="1"/>
      </xdr:nvSpPr>
      <xdr:spPr>
        <a:xfrm>
          <a:off x="15163346"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4" name="直線コネクタ 623">
          <a:extLst>
            <a:ext uri="{FF2B5EF4-FFF2-40B4-BE49-F238E27FC236}">
              <a16:creationId xmlns:a16="http://schemas.microsoft.com/office/drawing/2014/main" id="{1933D328-D312-4384-BEF0-297F229FCD22}"/>
            </a:ext>
          </a:extLst>
        </xdr:cNvPr>
        <xdr:cNvCxnSpPr/>
      </xdr:nvCxnSpPr>
      <xdr:spPr>
        <a:xfrm>
          <a:off x="15544800" y="1676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5" name="テキスト ボックス 624">
          <a:extLst>
            <a:ext uri="{FF2B5EF4-FFF2-40B4-BE49-F238E27FC236}">
              <a16:creationId xmlns:a16="http://schemas.microsoft.com/office/drawing/2014/main" id="{87FD6F02-486E-4C58-B71D-7748F76E92C4}"/>
            </a:ext>
          </a:extLst>
        </xdr:cNvPr>
        <xdr:cNvSpPr txBox="1"/>
      </xdr:nvSpPr>
      <xdr:spPr>
        <a:xfrm>
          <a:off x="151633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6" name="【庁舎】&#10;一人当たり面積グラフ枠">
          <a:extLst>
            <a:ext uri="{FF2B5EF4-FFF2-40B4-BE49-F238E27FC236}">
              <a16:creationId xmlns:a16="http://schemas.microsoft.com/office/drawing/2014/main" id="{E0E692DB-BC22-4A85-80F4-448F5E1CFA12}"/>
            </a:ext>
          </a:extLst>
        </xdr:cNvPr>
        <xdr:cNvSpPr/>
      </xdr:nvSpPr>
      <xdr:spPr>
        <a:xfrm>
          <a:off x="15544800" y="1676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118111</xdr:rowOff>
    </xdr:from>
    <xdr:to>
      <xdr:col>116</xdr:col>
      <xdr:colOff>62864</xdr:colOff>
      <xdr:row>109</xdr:row>
      <xdr:rowOff>60961</xdr:rowOff>
    </xdr:to>
    <xdr:cxnSp macro="">
      <xdr:nvCxnSpPr>
        <xdr:cNvPr id="627" name="直線コネクタ 626">
          <a:extLst>
            <a:ext uri="{FF2B5EF4-FFF2-40B4-BE49-F238E27FC236}">
              <a16:creationId xmlns:a16="http://schemas.microsoft.com/office/drawing/2014/main" id="{702F817A-1436-4B8C-9216-5086E343AE2C}"/>
            </a:ext>
          </a:extLst>
        </xdr:cNvPr>
        <xdr:cNvCxnSpPr/>
      </xdr:nvCxnSpPr>
      <xdr:spPr>
        <a:xfrm flipV="1">
          <a:off x="18846164" y="17263111"/>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64788</xdr:rowOff>
    </xdr:from>
    <xdr:ext cx="469744" cy="259045"/>
    <xdr:sp macro="" textlink="">
      <xdr:nvSpPr>
        <xdr:cNvPr id="628" name="【庁舎】&#10;一人当たり面積最小値テキスト">
          <a:extLst>
            <a:ext uri="{FF2B5EF4-FFF2-40B4-BE49-F238E27FC236}">
              <a16:creationId xmlns:a16="http://schemas.microsoft.com/office/drawing/2014/main" id="{54905412-54BF-4022-AC3C-3B4C205BFEFB}"/>
            </a:ext>
          </a:extLst>
        </xdr:cNvPr>
        <xdr:cNvSpPr txBox="1"/>
      </xdr:nvSpPr>
      <xdr:spPr>
        <a:xfrm>
          <a:off x="18884900" y="18752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60961</xdr:rowOff>
    </xdr:from>
    <xdr:to>
      <xdr:col>116</xdr:col>
      <xdr:colOff>152400</xdr:colOff>
      <xdr:row>109</xdr:row>
      <xdr:rowOff>60961</xdr:rowOff>
    </xdr:to>
    <xdr:cxnSp macro="">
      <xdr:nvCxnSpPr>
        <xdr:cNvPr id="629" name="直線コネクタ 628">
          <a:extLst>
            <a:ext uri="{FF2B5EF4-FFF2-40B4-BE49-F238E27FC236}">
              <a16:creationId xmlns:a16="http://schemas.microsoft.com/office/drawing/2014/main" id="{423A752B-B5F1-4D84-A780-DEA83B41B617}"/>
            </a:ext>
          </a:extLst>
        </xdr:cNvPr>
        <xdr:cNvCxnSpPr/>
      </xdr:nvCxnSpPr>
      <xdr:spPr>
        <a:xfrm>
          <a:off x="18786475" y="1874901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64788</xdr:rowOff>
    </xdr:from>
    <xdr:ext cx="469744" cy="259045"/>
    <xdr:sp macro="" textlink="">
      <xdr:nvSpPr>
        <xdr:cNvPr id="630" name="【庁舎】&#10;一人当たり面積最大値テキスト">
          <a:extLst>
            <a:ext uri="{FF2B5EF4-FFF2-40B4-BE49-F238E27FC236}">
              <a16:creationId xmlns:a16="http://schemas.microsoft.com/office/drawing/2014/main" id="{D4DF2E51-EC16-4349-BC00-EC56EE99F102}"/>
            </a:ext>
          </a:extLst>
        </xdr:cNvPr>
        <xdr:cNvSpPr txBox="1"/>
      </xdr:nvSpPr>
      <xdr:spPr>
        <a:xfrm>
          <a:off x="18884900" y="17038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118111</xdr:rowOff>
    </xdr:from>
    <xdr:to>
      <xdr:col>116</xdr:col>
      <xdr:colOff>152400</xdr:colOff>
      <xdr:row>100</xdr:row>
      <xdr:rowOff>118111</xdr:rowOff>
    </xdr:to>
    <xdr:cxnSp macro="">
      <xdr:nvCxnSpPr>
        <xdr:cNvPr id="631" name="直線コネクタ 630">
          <a:extLst>
            <a:ext uri="{FF2B5EF4-FFF2-40B4-BE49-F238E27FC236}">
              <a16:creationId xmlns:a16="http://schemas.microsoft.com/office/drawing/2014/main" id="{85B8FCBD-A5AA-46F7-9972-DDB974064D61}"/>
            </a:ext>
          </a:extLst>
        </xdr:cNvPr>
        <xdr:cNvCxnSpPr/>
      </xdr:nvCxnSpPr>
      <xdr:spPr>
        <a:xfrm>
          <a:off x="18786475" y="1726311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99713</xdr:rowOff>
    </xdr:from>
    <xdr:ext cx="469744" cy="259045"/>
    <xdr:sp macro="" textlink="">
      <xdr:nvSpPr>
        <xdr:cNvPr id="632" name="【庁舎】&#10;一人当たり面積平均値テキスト">
          <a:extLst>
            <a:ext uri="{FF2B5EF4-FFF2-40B4-BE49-F238E27FC236}">
              <a16:creationId xmlns:a16="http://schemas.microsoft.com/office/drawing/2014/main" id="{70A6B3A0-7D47-400A-BE3C-66FCED95E437}"/>
            </a:ext>
          </a:extLst>
        </xdr:cNvPr>
        <xdr:cNvSpPr txBox="1"/>
      </xdr:nvSpPr>
      <xdr:spPr>
        <a:xfrm>
          <a:off x="18884900" y="181019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76836</xdr:rowOff>
    </xdr:from>
    <xdr:to>
      <xdr:col>116</xdr:col>
      <xdr:colOff>114300</xdr:colOff>
      <xdr:row>107</xdr:row>
      <xdr:rowOff>6986</xdr:rowOff>
    </xdr:to>
    <xdr:sp macro="" textlink="">
      <xdr:nvSpPr>
        <xdr:cNvPr id="633" name="フローチャート: 判断 632">
          <a:extLst>
            <a:ext uri="{FF2B5EF4-FFF2-40B4-BE49-F238E27FC236}">
              <a16:creationId xmlns:a16="http://schemas.microsoft.com/office/drawing/2014/main" id="{1E2088A3-BBDE-4ADF-A309-03BA9220FE3A}"/>
            </a:ext>
          </a:extLst>
        </xdr:cNvPr>
        <xdr:cNvSpPr/>
      </xdr:nvSpPr>
      <xdr:spPr>
        <a:xfrm>
          <a:off x="18796000" y="18250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128270</xdr:rowOff>
    </xdr:from>
    <xdr:to>
      <xdr:col>112</xdr:col>
      <xdr:colOff>38100</xdr:colOff>
      <xdr:row>107</xdr:row>
      <xdr:rowOff>58420</xdr:rowOff>
    </xdr:to>
    <xdr:sp macro="" textlink="">
      <xdr:nvSpPr>
        <xdr:cNvPr id="634" name="フローチャート: 判断 633">
          <a:extLst>
            <a:ext uri="{FF2B5EF4-FFF2-40B4-BE49-F238E27FC236}">
              <a16:creationId xmlns:a16="http://schemas.microsoft.com/office/drawing/2014/main" id="{285D9D00-989A-4A6E-8EDE-5CB67FC61B8D}"/>
            </a:ext>
          </a:extLst>
        </xdr:cNvPr>
        <xdr:cNvSpPr/>
      </xdr:nvSpPr>
      <xdr:spPr>
        <a:xfrm>
          <a:off x="18100675" y="1830197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19686</xdr:rowOff>
    </xdr:from>
    <xdr:to>
      <xdr:col>107</xdr:col>
      <xdr:colOff>101600</xdr:colOff>
      <xdr:row>107</xdr:row>
      <xdr:rowOff>121286</xdr:rowOff>
    </xdr:to>
    <xdr:sp macro="" textlink="">
      <xdr:nvSpPr>
        <xdr:cNvPr id="635" name="フローチャート: 判断 634">
          <a:extLst>
            <a:ext uri="{FF2B5EF4-FFF2-40B4-BE49-F238E27FC236}">
              <a16:creationId xmlns:a16="http://schemas.microsoft.com/office/drawing/2014/main" id="{F70570A3-7ABB-41C2-8FB4-5A6A8EB9BD1D}"/>
            </a:ext>
          </a:extLst>
        </xdr:cNvPr>
        <xdr:cNvSpPr/>
      </xdr:nvSpPr>
      <xdr:spPr>
        <a:xfrm>
          <a:off x="17325975" y="1836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25400</xdr:rowOff>
    </xdr:from>
    <xdr:to>
      <xdr:col>102</xdr:col>
      <xdr:colOff>165100</xdr:colOff>
      <xdr:row>107</xdr:row>
      <xdr:rowOff>127000</xdr:rowOff>
    </xdr:to>
    <xdr:sp macro="" textlink="">
      <xdr:nvSpPr>
        <xdr:cNvPr id="636" name="フローチャート: 判断 635">
          <a:extLst>
            <a:ext uri="{FF2B5EF4-FFF2-40B4-BE49-F238E27FC236}">
              <a16:creationId xmlns:a16="http://schemas.microsoft.com/office/drawing/2014/main" id="{89353414-56A3-4A27-A92A-F2BBE927E02A}"/>
            </a:ext>
          </a:extLst>
        </xdr:cNvPr>
        <xdr:cNvSpPr/>
      </xdr:nvSpPr>
      <xdr:spPr>
        <a:xfrm>
          <a:off x="16579850" y="1837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636</xdr:rowOff>
    </xdr:from>
    <xdr:to>
      <xdr:col>98</xdr:col>
      <xdr:colOff>38100</xdr:colOff>
      <xdr:row>107</xdr:row>
      <xdr:rowOff>102236</xdr:rowOff>
    </xdr:to>
    <xdr:sp macro="" textlink="">
      <xdr:nvSpPr>
        <xdr:cNvPr id="637" name="フローチャート: 判断 636">
          <a:extLst>
            <a:ext uri="{FF2B5EF4-FFF2-40B4-BE49-F238E27FC236}">
              <a16:creationId xmlns:a16="http://schemas.microsoft.com/office/drawing/2014/main" id="{65CF1454-823A-4147-A45A-F01CAF1ADE02}"/>
            </a:ext>
          </a:extLst>
        </xdr:cNvPr>
        <xdr:cNvSpPr/>
      </xdr:nvSpPr>
      <xdr:spPr>
        <a:xfrm>
          <a:off x="15833725" y="1834578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8" name="テキスト ボックス 637">
          <a:extLst>
            <a:ext uri="{FF2B5EF4-FFF2-40B4-BE49-F238E27FC236}">
              <a16:creationId xmlns:a16="http://schemas.microsoft.com/office/drawing/2014/main" id="{D8CCE501-A3AD-4535-9E4E-16672BB6C16B}"/>
            </a:ext>
          </a:extLst>
        </xdr:cNvPr>
        <xdr:cNvSpPr txBox="1"/>
      </xdr:nvSpPr>
      <xdr:spPr>
        <a:xfrm>
          <a:off x="186848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9" name="テキスト ボックス 638">
          <a:extLst>
            <a:ext uri="{FF2B5EF4-FFF2-40B4-BE49-F238E27FC236}">
              <a16:creationId xmlns:a16="http://schemas.microsoft.com/office/drawing/2014/main" id="{92C72CC2-378F-40B4-A2CF-3A934B38EDF0}"/>
            </a:ext>
          </a:extLst>
        </xdr:cNvPr>
        <xdr:cNvSpPr txBox="1"/>
      </xdr:nvSpPr>
      <xdr:spPr>
        <a:xfrm>
          <a:off x="17970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40" name="テキスト ボックス 639">
          <a:extLst>
            <a:ext uri="{FF2B5EF4-FFF2-40B4-BE49-F238E27FC236}">
              <a16:creationId xmlns:a16="http://schemas.microsoft.com/office/drawing/2014/main" id="{E20A7CA6-0A37-4333-B045-CDCE51FA530C}"/>
            </a:ext>
          </a:extLst>
        </xdr:cNvPr>
        <xdr:cNvSpPr txBox="1"/>
      </xdr:nvSpPr>
      <xdr:spPr>
        <a:xfrm>
          <a:off x="17214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41" name="テキスト ボックス 640">
          <a:extLst>
            <a:ext uri="{FF2B5EF4-FFF2-40B4-BE49-F238E27FC236}">
              <a16:creationId xmlns:a16="http://schemas.microsoft.com/office/drawing/2014/main" id="{38B28549-52E7-4A24-B3AD-230FF5619169}"/>
            </a:ext>
          </a:extLst>
        </xdr:cNvPr>
        <xdr:cNvSpPr txBox="1"/>
      </xdr:nvSpPr>
      <xdr:spPr>
        <a:xfrm>
          <a:off x="164687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2" name="テキスト ボックス 641">
          <a:extLst>
            <a:ext uri="{FF2B5EF4-FFF2-40B4-BE49-F238E27FC236}">
              <a16:creationId xmlns:a16="http://schemas.microsoft.com/office/drawing/2014/main" id="{B2A044DC-3EEC-4967-AB53-F5B95200BA87}"/>
            </a:ext>
          </a:extLst>
        </xdr:cNvPr>
        <xdr:cNvSpPr txBox="1"/>
      </xdr:nvSpPr>
      <xdr:spPr>
        <a:xfrm>
          <a:off x="157035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97789</xdr:rowOff>
    </xdr:from>
    <xdr:to>
      <xdr:col>116</xdr:col>
      <xdr:colOff>114300</xdr:colOff>
      <xdr:row>109</xdr:row>
      <xdr:rowOff>27939</xdr:rowOff>
    </xdr:to>
    <xdr:sp macro="" textlink="">
      <xdr:nvSpPr>
        <xdr:cNvPr id="643" name="楕円 642">
          <a:extLst>
            <a:ext uri="{FF2B5EF4-FFF2-40B4-BE49-F238E27FC236}">
              <a16:creationId xmlns:a16="http://schemas.microsoft.com/office/drawing/2014/main" id="{63D150B2-066B-477E-9A62-A050E6D4FF0A}"/>
            </a:ext>
          </a:extLst>
        </xdr:cNvPr>
        <xdr:cNvSpPr/>
      </xdr:nvSpPr>
      <xdr:spPr>
        <a:xfrm>
          <a:off x="18796000" y="18614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12716</xdr:rowOff>
    </xdr:from>
    <xdr:ext cx="469744" cy="259045"/>
    <xdr:sp macro="" textlink="">
      <xdr:nvSpPr>
        <xdr:cNvPr id="644" name="【庁舎】&#10;一人当たり面積該当値テキスト">
          <a:extLst>
            <a:ext uri="{FF2B5EF4-FFF2-40B4-BE49-F238E27FC236}">
              <a16:creationId xmlns:a16="http://schemas.microsoft.com/office/drawing/2014/main" id="{D77FF7E7-7748-4FA4-8121-46F9E0CE72FC}"/>
            </a:ext>
          </a:extLst>
        </xdr:cNvPr>
        <xdr:cNvSpPr txBox="1"/>
      </xdr:nvSpPr>
      <xdr:spPr>
        <a:xfrm>
          <a:off x="18884900" y="18529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99695</xdr:rowOff>
    </xdr:from>
    <xdr:to>
      <xdr:col>112</xdr:col>
      <xdr:colOff>38100</xdr:colOff>
      <xdr:row>109</xdr:row>
      <xdr:rowOff>29845</xdr:rowOff>
    </xdr:to>
    <xdr:sp macro="" textlink="">
      <xdr:nvSpPr>
        <xdr:cNvPr id="645" name="楕円 644">
          <a:extLst>
            <a:ext uri="{FF2B5EF4-FFF2-40B4-BE49-F238E27FC236}">
              <a16:creationId xmlns:a16="http://schemas.microsoft.com/office/drawing/2014/main" id="{7292BD7F-1A07-4BCD-A0EC-335172A743E6}"/>
            </a:ext>
          </a:extLst>
        </xdr:cNvPr>
        <xdr:cNvSpPr/>
      </xdr:nvSpPr>
      <xdr:spPr>
        <a:xfrm>
          <a:off x="18100675" y="1861629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148589</xdr:rowOff>
    </xdr:from>
    <xdr:to>
      <xdr:col>116</xdr:col>
      <xdr:colOff>63500</xdr:colOff>
      <xdr:row>108</xdr:row>
      <xdr:rowOff>150495</xdr:rowOff>
    </xdr:to>
    <xdr:cxnSp macro="">
      <xdr:nvCxnSpPr>
        <xdr:cNvPr id="646" name="直線コネクタ 645">
          <a:extLst>
            <a:ext uri="{FF2B5EF4-FFF2-40B4-BE49-F238E27FC236}">
              <a16:creationId xmlns:a16="http://schemas.microsoft.com/office/drawing/2014/main" id="{9CCC917C-D463-4593-897D-6CA455272098}"/>
            </a:ext>
          </a:extLst>
        </xdr:cNvPr>
        <xdr:cNvCxnSpPr/>
      </xdr:nvCxnSpPr>
      <xdr:spPr>
        <a:xfrm flipV="1">
          <a:off x="18132425" y="18665189"/>
          <a:ext cx="714375"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101600</xdr:rowOff>
    </xdr:from>
    <xdr:to>
      <xdr:col>107</xdr:col>
      <xdr:colOff>101600</xdr:colOff>
      <xdr:row>109</xdr:row>
      <xdr:rowOff>31750</xdr:rowOff>
    </xdr:to>
    <xdr:sp macro="" textlink="">
      <xdr:nvSpPr>
        <xdr:cNvPr id="647" name="楕円 646">
          <a:extLst>
            <a:ext uri="{FF2B5EF4-FFF2-40B4-BE49-F238E27FC236}">
              <a16:creationId xmlns:a16="http://schemas.microsoft.com/office/drawing/2014/main" id="{3FC75DA8-7397-44EA-8E10-4D03F207BACE}"/>
            </a:ext>
          </a:extLst>
        </xdr:cNvPr>
        <xdr:cNvSpPr/>
      </xdr:nvSpPr>
      <xdr:spPr>
        <a:xfrm>
          <a:off x="17325975"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150495</xdr:rowOff>
    </xdr:from>
    <xdr:to>
      <xdr:col>111</xdr:col>
      <xdr:colOff>177800</xdr:colOff>
      <xdr:row>108</xdr:row>
      <xdr:rowOff>152400</xdr:rowOff>
    </xdr:to>
    <xdr:cxnSp macro="">
      <xdr:nvCxnSpPr>
        <xdr:cNvPr id="648" name="直線コネクタ 647">
          <a:extLst>
            <a:ext uri="{FF2B5EF4-FFF2-40B4-BE49-F238E27FC236}">
              <a16:creationId xmlns:a16="http://schemas.microsoft.com/office/drawing/2014/main" id="{311A252E-ABBC-4923-A5BC-DB9AE45ED49D}"/>
            </a:ext>
          </a:extLst>
        </xdr:cNvPr>
        <xdr:cNvCxnSpPr/>
      </xdr:nvCxnSpPr>
      <xdr:spPr>
        <a:xfrm flipV="1">
          <a:off x="17376775" y="18667095"/>
          <a:ext cx="75565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105411</xdr:rowOff>
    </xdr:from>
    <xdr:to>
      <xdr:col>102</xdr:col>
      <xdr:colOff>165100</xdr:colOff>
      <xdr:row>109</xdr:row>
      <xdr:rowOff>35561</xdr:rowOff>
    </xdr:to>
    <xdr:sp macro="" textlink="">
      <xdr:nvSpPr>
        <xdr:cNvPr id="649" name="楕円 648">
          <a:extLst>
            <a:ext uri="{FF2B5EF4-FFF2-40B4-BE49-F238E27FC236}">
              <a16:creationId xmlns:a16="http://schemas.microsoft.com/office/drawing/2014/main" id="{EDDA593A-53DA-427F-A17E-F8C487D1DEC0}"/>
            </a:ext>
          </a:extLst>
        </xdr:cNvPr>
        <xdr:cNvSpPr/>
      </xdr:nvSpPr>
      <xdr:spPr>
        <a:xfrm>
          <a:off x="16579850" y="18622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152400</xdr:rowOff>
    </xdr:from>
    <xdr:to>
      <xdr:col>107</xdr:col>
      <xdr:colOff>50800</xdr:colOff>
      <xdr:row>108</xdr:row>
      <xdr:rowOff>156211</xdr:rowOff>
    </xdr:to>
    <xdr:cxnSp macro="">
      <xdr:nvCxnSpPr>
        <xdr:cNvPr id="650" name="直線コネクタ 649">
          <a:extLst>
            <a:ext uri="{FF2B5EF4-FFF2-40B4-BE49-F238E27FC236}">
              <a16:creationId xmlns:a16="http://schemas.microsoft.com/office/drawing/2014/main" id="{C8D3E33C-3301-4C85-A376-C485E3FE5296}"/>
            </a:ext>
          </a:extLst>
        </xdr:cNvPr>
        <xdr:cNvCxnSpPr/>
      </xdr:nvCxnSpPr>
      <xdr:spPr>
        <a:xfrm flipV="1">
          <a:off x="16630650" y="18669000"/>
          <a:ext cx="746125"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107314</xdr:rowOff>
    </xdr:from>
    <xdr:to>
      <xdr:col>98</xdr:col>
      <xdr:colOff>38100</xdr:colOff>
      <xdr:row>109</xdr:row>
      <xdr:rowOff>37464</xdr:rowOff>
    </xdr:to>
    <xdr:sp macro="" textlink="">
      <xdr:nvSpPr>
        <xdr:cNvPr id="651" name="楕円 650">
          <a:extLst>
            <a:ext uri="{FF2B5EF4-FFF2-40B4-BE49-F238E27FC236}">
              <a16:creationId xmlns:a16="http://schemas.microsoft.com/office/drawing/2014/main" id="{D2AA8212-7D7C-46EF-BB24-FAEBF1B59292}"/>
            </a:ext>
          </a:extLst>
        </xdr:cNvPr>
        <xdr:cNvSpPr/>
      </xdr:nvSpPr>
      <xdr:spPr>
        <a:xfrm>
          <a:off x="15833725" y="1862391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156211</xdr:rowOff>
    </xdr:from>
    <xdr:to>
      <xdr:col>102</xdr:col>
      <xdr:colOff>114300</xdr:colOff>
      <xdr:row>108</xdr:row>
      <xdr:rowOff>158114</xdr:rowOff>
    </xdr:to>
    <xdr:cxnSp macro="">
      <xdr:nvCxnSpPr>
        <xdr:cNvPr id="652" name="直線コネクタ 651">
          <a:extLst>
            <a:ext uri="{FF2B5EF4-FFF2-40B4-BE49-F238E27FC236}">
              <a16:creationId xmlns:a16="http://schemas.microsoft.com/office/drawing/2014/main" id="{4A2976E9-DA6B-4D90-B381-0E68666399C0}"/>
            </a:ext>
          </a:extLst>
        </xdr:cNvPr>
        <xdr:cNvCxnSpPr/>
      </xdr:nvCxnSpPr>
      <xdr:spPr>
        <a:xfrm flipV="1">
          <a:off x="15865475" y="18672811"/>
          <a:ext cx="765175"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74947</xdr:rowOff>
    </xdr:from>
    <xdr:ext cx="469744" cy="259045"/>
    <xdr:sp macro="" textlink="">
      <xdr:nvSpPr>
        <xdr:cNvPr id="653" name="n_1aveValue【庁舎】&#10;一人当たり面積">
          <a:extLst>
            <a:ext uri="{FF2B5EF4-FFF2-40B4-BE49-F238E27FC236}">
              <a16:creationId xmlns:a16="http://schemas.microsoft.com/office/drawing/2014/main" id="{353463DD-C744-44CC-836A-9F95A7C2AA75}"/>
            </a:ext>
          </a:extLst>
        </xdr:cNvPr>
        <xdr:cNvSpPr txBox="1"/>
      </xdr:nvSpPr>
      <xdr:spPr>
        <a:xfrm>
          <a:off x="17932477" y="1807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137813</xdr:rowOff>
    </xdr:from>
    <xdr:ext cx="469744" cy="259045"/>
    <xdr:sp macro="" textlink="">
      <xdr:nvSpPr>
        <xdr:cNvPr id="654" name="n_2aveValue【庁舎】&#10;一人当たり面積">
          <a:extLst>
            <a:ext uri="{FF2B5EF4-FFF2-40B4-BE49-F238E27FC236}">
              <a16:creationId xmlns:a16="http://schemas.microsoft.com/office/drawing/2014/main" id="{C5ECB125-AB0E-481C-AFA5-079ACE19DD9E}"/>
            </a:ext>
          </a:extLst>
        </xdr:cNvPr>
        <xdr:cNvSpPr txBox="1"/>
      </xdr:nvSpPr>
      <xdr:spPr>
        <a:xfrm>
          <a:off x="17170477" y="18140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143527</xdr:rowOff>
    </xdr:from>
    <xdr:ext cx="469744" cy="259045"/>
    <xdr:sp macro="" textlink="">
      <xdr:nvSpPr>
        <xdr:cNvPr id="655" name="n_3aveValue【庁舎】&#10;一人当たり面積">
          <a:extLst>
            <a:ext uri="{FF2B5EF4-FFF2-40B4-BE49-F238E27FC236}">
              <a16:creationId xmlns:a16="http://schemas.microsoft.com/office/drawing/2014/main" id="{FFB95399-3E26-4484-AEA3-18E93460B195}"/>
            </a:ext>
          </a:extLst>
        </xdr:cNvPr>
        <xdr:cNvSpPr txBox="1"/>
      </xdr:nvSpPr>
      <xdr:spPr>
        <a:xfrm>
          <a:off x="16424352" y="1814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118763</xdr:rowOff>
    </xdr:from>
    <xdr:ext cx="469744" cy="259045"/>
    <xdr:sp macro="" textlink="">
      <xdr:nvSpPr>
        <xdr:cNvPr id="656" name="n_4aveValue【庁舎】&#10;一人当たり面積">
          <a:extLst>
            <a:ext uri="{FF2B5EF4-FFF2-40B4-BE49-F238E27FC236}">
              <a16:creationId xmlns:a16="http://schemas.microsoft.com/office/drawing/2014/main" id="{72E1BEE0-1156-4CD8-A0D3-AA2377C2FD19}"/>
            </a:ext>
          </a:extLst>
        </xdr:cNvPr>
        <xdr:cNvSpPr txBox="1"/>
      </xdr:nvSpPr>
      <xdr:spPr>
        <a:xfrm>
          <a:off x="15678227" y="18121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20972</xdr:rowOff>
    </xdr:from>
    <xdr:ext cx="469744" cy="259045"/>
    <xdr:sp macro="" textlink="">
      <xdr:nvSpPr>
        <xdr:cNvPr id="657" name="n_1mainValue【庁舎】&#10;一人当たり面積">
          <a:extLst>
            <a:ext uri="{FF2B5EF4-FFF2-40B4-BE49-F238E27FC236}">
              <a16:creationId xmlns:a16="http://schemas.microsoft.com/office/drawing/2014/main" id="{AEE8CA70-85D3-4E3A-B397-E1FE5BEC92C3}"/>
            </a:ext>
          </a:extLst>
        </xdr:cNvPr>
        <xdr:cNvSpPr txBox="1"/>
      </xdr:nvSpPr>
      <xdr:spPr>
        <a:xfrm>
          <a:off x="17932477" y="18709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22877</xdr:rowOff>
    </xdr:from>
    <xdr:ext cx="469744" cy="259045"/>
    <xdr:sp macro="" textlink="">
      <xdr:nvSpPr>
        <xdr:cNvPr id="658" name="n_2mainValue【庁舎】&#10;一人当たり面積">
          <a:extLst>
            <a:ext uri="{FF2B5EF4-FFF2-40B4-BE49-F238E27FC236}">
              <a16:creationId xmlns:a16="http://schemas.microsoft.com/office/drawing/2014/main" id="{EE497668-B19A-42B8-BB9C-54EED843064A}"/>
            </a:ext>
          </a:extLst>
        </xdr:cNvPr>
        <xdr:cNvSpPr txBox="1"/>
      </xdr:nvSpPr>
      <xdr:spPr>
        <a:xfrm>
          <a:off x="17170477" y="187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26688</xdr:rowOff>
    </xdr:from>
    <xdr:ext cx="469744" cy="259045"/>
    <xdr:sp macro="" textlink="">
      <xdr:nvSpPr>
        <xdr:cNvPr id="659" name="n_3mainValue【庁舎】&#10;一人当たり面積">
          <a:extLst>
            <a:ext uri="{FF2B5EF4-FFF2-40B4-BE49-F238E27FC236}">
              <a16:creationId xmlns:a16="http://schemas.microsoft.com/office/drawing/2014/main" id="{F12508C4-A780-4BFD-B7CB-6825798274A6}"/>
            </a:ext>
          </a:extLst>
        </xdr:cNvPr>
        <xdr:cNvSpPr txBox="1"/>
      </xdr:nvSpPr>
      <xdr:spPr>
        <a:xfrm>
          <a:off x="16424352" y="18714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28591</xdr:rowOff>
    </xdr:from>
    <xdr:ext cx="469744" cy="259045"/>
    <xdr:sp macro="" textlink="">
      <xdr:nvSpPr>
        <xdr:cNvPr id="660" name="n_4mainValue【庁舎】&#10;一人当たり面積">
          <a:extLst>
            <a:ext uri="{FF2B5EF4-FFF2-40B4-BE49-F238E27FC236}">
              <a16:creationId xmlns:a16="http://schemas.microsoft.com/office/drawing/2014/main" id="{588F957E-11BA-4EB4-9D87-DE725A7A84F6}"/>
            </a:ext>
          </a:extLst>
        </xdr:cNvPr>
        <xdr:cNvSpPr txBox="1"/>
      </xdr:nvSpPr>
      <xdr:spPr>
        <a:xfrm>
          <a:off x="15678227" y="18716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1" name="正方形/長方形 660">
          <a:extLst>
            <a:ext uri="{FF2B5EF4-FFF2-40B4-BE49-F238E27FC236}">
              <a16:creationId xmlns:a16="http://schemas.microsoft.com/office/drawing/2014/main" id="{B436C032-CCF1-41B1-92F9-677CA72EF00B}"/>
            </a:ext>
          </a:extLst>
        </xdr:cNvPr>
        <xdr:cNvSpPr/>
      </xdr:nvSpPr>
      <xdr:spPr>
        <a:xfrm>
          <a:off x="647700" y="19431000"/>
          <a:ext cx="189357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2" name="正方形/長方形 661">
          <a:extLst>
            <a:ext uri="{FF2B5EF4-FFF2-40B4-BE49-F238E27FC236}">
              <a16:creationId xmlns:a16="http://schemas.microsoft.com/office/drawing/2014/main" id="{EF1984C2-872C-4A3B-9B10-27AD2874B273}"/>
            </a:ext>
          </a:extLst>
        </xdr:cNvPr>
        <xdr:cNvSpPr/>
      </xdr:nvSpPr>
      <xdr:spPr>
        <a:xfrm>
          <a:off x="647700" y="19494500"/>
          <a:ext cx="3276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3" name="テキスト ボックス 662">
          <a:extLst>
            <a:ext uri="{FF2B5EF4-FFF2-40B4-BE49-F238E27FC236}">
              <a16:creationId xmlns:a16="http://schemas.microsoft.com/office/drawing/2014/main" id="{B25E1FBD-DD7F-4CF7-AE81-8AB468FD1BFE}"/>
            </a:ext>
          </a:extLst>
        </xdr:cNvPr>
        <xdr:cNvSpPr txBox="1"/>
      </xdr:nvSpPr>
      <xdr:spPr>
        <a:xfrm>
          <a:off x="723900" y="19748500"/>
          <a:ext cx="187706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有形固定資産減価償却率が高いのは、建築から</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年を超える建物となっている。特に有形固定資産減価償却率が</a:t>
          </a:r>
          <a:r>
            <a:rPr kumimoji="1" lang="en-US" altLang="ja-JP" sz="1100">
              <a:solidFill>
                <a:schemeClr val="dk1"/>
              </a:solidFill>
              <a:effectLst/>
              <a:latin typeface="+mn-lt"/>
              <a:ea typeface="+mn-ea"/>
              <a:cs typeface="+mn-cs"/>
            </a:rPr>
            <a:t>95</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超える一般廃棄物処理施設（伊勢広域環境組合）はごみ処理施設整備基本計画に基づき、建て替えを計画している。</a:t>
          </a:r>
          <a:r>
            <a:rPr kumimoji="1" lang="ja-JP" altLang="en-US" sz="1100">
              <a:solidFill>
                <a:schemeClr val="dk1"/>
              </a:solidFill>
              <a:effectLst/>
              <a:latin typeface="+mn-lt"/>
              <a:ea typeface="+mn-ea"/>
              <a:cs typeface="+mn-cs"/>
            </a:rPr>
            <a:t>前年度まで</a:t>
          </a:r>
          <a:r>
            <a:rPr kumimoji="1" lang="en-US" altLang="ja-JP" sz="1100">
              <a:solidFill>
                <a:schemeClr val="dk1"/>
              </a:solidFill>
              <a:effectLst/>
              <a:latin typeface="+mn-lt"/>
              <a:ea typeface="+mn-ea"/>
              <a:cs typeface="+mn-cs"/>
            </a:rPr>
            <a:t>80</a:t>
          </a:r>
          <a:r>
            <a:rPr kumimoji="1" lang="ja-JP" altLang="ja-JP" sz="1100">
              <a:solidFill>
                <a:schemeClr val="dk1"/>
              </a:solidFill>
              <a:effectLst/>
              <a:latin typeface="+mn-lt"/>
              <a:ea typeface="+mn-ea"/>
              <a:cs typeface="+mn-cs"/>
            </a:rPr>
            <a:t>％を超え</a:t>
          </a:r>
          <a:r>
            <a:rPr kumimoji="1" lang="ja-JP" altLang="en-US" sz="1100">
              <a:solidFill>
                <a:schemeClr val="dk1"/>
              </a:solidFill>
              <a:effectLst/>
              <a:latin typeface="+mn-lt"/>
              <a:ea typeface="+mn-ea"/>
              <a:cs typeface="+mn-cs"/>
            </a:rPr>
            <a:t>ていた</a:t>
          </a:r>
          <a:r>
            <a:rPr kumimoji="1" lang="ja-JP" altLang="ja-JP" sz="1100">
              <a:solidFill>
                <a:schemeClr val="dk1"/>
              </a:solidFill>
              <a:effectLst/>
              <a:latin typeface="+mn-lt"/>
              <a:ea typeface="+mn-ea"/>
              <a:cs typeface="+mn-cs"/>
            </a:rPr>
            <a:t>消防施設（伊勢市消防署玉城出張所）については、</a:t>
          </a:r>
          <a:r>
            <a:rPr kumimoji="1" lang="ja-JP" altLang="en-US" sz="1100">
              <a:solidFill>
                <a:schemeClr val="dk1"/>
              </a:solidFill>
              <a:effectLst/>
              <a:latin typeface="+mn-lt"/>
              <a:ea typeface="+mn-ea"/>
              <a:cs typeface="+mn-cs"/>
            </a:rPr>
            <a:t>令和２</a:t>
          </a:r>
          <a:r>
            <a:rPr kumimoji="1" lang="ja-JP" altLang="ja-JP" sz="1100">
              <a:solidFill>
                <a:schemeClr val="dk1"/>
              </a:solidFill>
              <a:effectLst/>
              <a:latin typeface="+mn-lt"/>
              <a:ea typeface="+mn-ea"/>
              <a:cs typeface="+mn-cs"/>
            </a:rPr>
            <a:t>年度から建て替え工事に着手し、</a:t>
          </a:r>
          <a:r>
            <a:rPr lang="ja-JP" altLang="en-US" sz="1100" b="0" i="0">
              <a:solidFill>
                <a:schemeClr val="dk1"/>
              </a:solidFill>
              <a:effectLst/>
              <a:latin typeface="+mn-lt"/>
              <a:ea typeface="+mn-ea"/>
              <a:cs typeface="+mn-cs"/>
            </a:rPr>
            <a:t>令和</a:t>
          </a:r>
          <a:r>
            <a:rPr lang="en-US" altLang="ja-JP" sz="1100" b="0" i="0">
              <a:solidFill>
                <a:schemeClr val="dk1"/>
              </a:solidFill>
              <a:effectLst/>
              <a:latin typeface="+mn-lt"/>
              <a:ea typeface="+mn-ea"/>
              <a:cs typeface="+mn-cs"/>
            </a:rPr>
            <a:t>3</a:t>
          </a:r>
          <a:r>
            <a:rPr lang="ja-JP" altLang="en-US" sz="1100" b="0" i="0">
              <a:solidFill>
                <a:schemeClr val="dk1"/>
              </a:solidFill>
              <a:effectLst/>
              <a:latin typeface="+mn-lt"/>
              <a:ea typeface="+mn-ea"/>
              <a:cs typeface="+mn-cs"/>
            </a:rPr>
            <a:t>年度に完成したため、有形固定資産原価償却率が大きく低下している。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三重県玉城町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15,271
15,142
40.91
7,543,213
7,200,202
271,212
4,638,890
5,500,118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28.5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財政力指数は前年同水準の０．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となり、全国平均、類似団体内平均のいずれも上回った。今後も引き続き活力あるまちづくりを展開し、町税の収納率向上に努め、財政の健全化を図る。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131657</xdr:rowOff>
    </xdr:from>
    <xdr:to>
      <xdr:col>23</xdr:col>
      <xdr:colOff>133350</xdr:colOff>
      <xdr:row>45</xdr:row>
      <xdr:rowOff>106256</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132407"/>
          <a:ext cx="0" cy="16890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78333</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93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106256</xdr:rowOff>
    </xdr:from>
    <xdr:to>
      <xdr:col>24</xdr:col>
      <xdr:colOff>12700</xdr:colOff>
      <xdr:row>45</xdr:row>
      <xdr:rowOff>106256</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821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46584</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5875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131657</xdr:rowOff>
    </xdr:from>
    <xdr:to>
      <xdr:col>24</xdr:col>
      <xdr:colOff>12700</xdr:colOff>
      <xdr:row>35</xdr:row>
      <xdr:rowOff>131657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132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25400</xdr:rowOff>
    </xdr:from>
    <xdr:to>
      <xdr:col>23</xdr:col>
      <xdr:colOff>133350</xdr:colOff>
      <xdr:row>42</xdr:row>
      <xdr:rowOff>41487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226300"/>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107544</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308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9313</xdr:rowOff>
    </xdr:from>
    <xdr:to>
      <xdr:col>19</xdr:col>
      <xdr:colOff>133350</xdr:colOff>
      <xdr:row>42</xdr:row>
      <xdr:rowOff>25400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21021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135467</xdr:rowOff>
    </xdr:from>
    <xdr:to>
      <xdr:col>19</xdr:col>
      <xdr:colOff>184150</xdr:colOff>
      <xdr:row>43</xdr:row>
      <xdr:rowOff>65617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50394</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9313</xdr:rowOff>
    </xdr:from>
    <xdr:to>
      <xdr:col>15</xdr:col>
      <xdr:colOff>82550</xdr:colOff>
      <xdr:row>42</xdr:row>
      <xdr:rowOff>9313</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2102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167640</xdr:rowOff>
    </xdr:from>
    <xdr:to>
      <xdr:col>15</xdr:col>
      <xdr:colOff>133350</xdr:colOff>
      <xdr:row>43</xdr:row>
      <xdr:rowOff>97790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82567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9313</xdr:rowOff>
    </xdr:from>
    <xdr:to>
      <xdr:col>11</xdr:col>
      <xdr:colOff>31750</xdr:colOff>
      <xdr:row>42</xdr:row>
      <xdr:rowOff>25400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1447800" y="721021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12277</xdr:rowOff>
    </xdr:from>
    <xdr:to>
      <xdr:col>11</xdr:col>
      <xdr:colOff>82550</xdr:colOff>
      <xdr:row>43</xdr:row>
      <xdr:rowOff>113877</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38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98654</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47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12277</xdr:rowOff>
    </xdr:from>
    <xdr:to>
      <xdr:col>7</xdr:col>
      <xdr:colOff>31750</xdr:colOff>
      <xdr:row>43</xdr:row>
      <xdr:rowOff>113877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38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98654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47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162137</xdr:rowOff>
    </xdr:from>
    <xdr:to>
      <xdr:col>23</xdr:col>
      <xdr:colOff>184150</xdr:colOff>
      <xdr:row>42</xdr:row>
      <xdr:rowOff>92287</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19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7214</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0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146050</xdr:rowOff>
    </xdr:from>
    <xdr:to>
      <xdr:col>19</xdr:col>
      <xdr:colOff>184150</xdr:colOff>
      <xdr:row>42</xdr:row>
      <xdr:rowOff>76200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129963</xdr:rowOff>
    </xdr:from>
    <xdr:to>
      <xdr:col>15</xdr:col>
      <xdr:colOff>133350</xdr:colOff>
      <xdr:row>42</xdr:row>
      <xdr:rowOff>60113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15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70290</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928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129963</xdr:rowOff>
    </xdr:from>
    <xdr:to>
      <xdr:col>11</xdr:col>
      <xdr:colOff>82550</xdr:colOff>
      <xdr:row>42</xdr:row>
      <xdr:rowOff>60113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15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70290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928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常収支比率は、前年度比１．０ポイントプラスの７５．１となり、全国平均、三重県平均、類似団体内平均をいずれも下回り、類似団体内順位は３位となったものの、市町村に求められている７５．０％以下は上回った。今後も事務事業の見直し、内部経費の縮減及び自主財源の確保に努める。</a:t>
          </a:r>
          <a:endParaRPr kumimoji="1" lang="ja-JP" altLang="en-US" sz="1300" b="1"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15748</xdr:rowOff>
    </xdr:from>
    <xdr:to>
      <xdr:col>23</xdr:col>
      <xdr:colOff>133350</xdr:colOff>
      <xdr:row>67</xdr:row>
      <xdr:rowOff>75184</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302748"/>
          <a:ext cx="0" cy="1259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47261</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534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75184</xdr:rowOff>
    </xdr:from>
    <xdr:to>
      <xdr:col>24</xdr:col>
      <xdr:colOff>12700</xdr:colOff>
      <xdr:row>67</xdr:row>
      <xdr:rowOff>75184</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62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102125</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46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15748</xdr:rowOff>
    </xdr:from>
    <xdr:to>
      <xdr:col>24</xdr:col>
      <xdr:colOff>12700</xdr:colOff>
      <xdr:row>60</xdr:row>
      <xdr:rowOff>15748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302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121666</xdr:rowOff>
    </xdr:from>
    <xdr:to>
      <xdr:col>23</xdr:col>
      <xdr:colOff>133350</xdr:colOff>
      <xdr:row>62</xdr:row>
      <xdr:rowOff>169926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751566"/>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153687</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11264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10160</xdr:rowOff>
    </xdr:from>
    <xdr:to>
      <xdr:col>23</xdr:col>
      <xdr:colOff>184150</xdr:colOff>
      <xdr:row>65</xdr:row>
      <xdr:rowOff>111760</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115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121666</xdr:rowOff>
    </xdr:from>
    <xdr:to>
      <xdr:col>19</xdr:col>
      <xdr:colOff>133350</xdr:colOff>
      <xdr:row>62</xdr:row>
      <xdr:rowOff>136144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225800" y="10751566"/>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66</xdr:row>
      <xdr:rowOff>7620</xdr:rowOff>
    </xdr:from>
    <xdr:to>
      <xdr:col>19</xdr:col>
      <xdr:colOff>184150</xdr:colOff>
      <xdr:row>66</xdr:row>
      <xdr:rowOff>109220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132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93997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1409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83058</xdr:rowOff>
    </xdr:from>
    <xdr:to>
      <xdr:col>15</xdr:col>
      <xdr:colOff>82550</xdr:colOff>
      <xdr:row>62</xdr:row>
      <xdr:rowOff>136144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712958"/>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66</xdr:row>
      <xdr:rowOff>46228</xdr:rowOff>
    </xdr:from>
    <xdr:to>
      <xdr:col>15</xdr:col>
      <xdr:colOff>133350</xdr:colOff>
      <xdr:row>66</xdr:row>
      <xdr:rowOff>147828</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1361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132605</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14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83058</xdr:rowOff>
    </xdr:from>
    <xdr:to>
      <xdr:col>11</xdr:col>
      <xdr:colOff>31750</xdr:colOff>
      <xdr:row>62</xdr:row>
      <xdr:rowOff>145796</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712958"/>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66</xdr:row>
      <xdr:rowOff>41402</xdr:rowOff>
    </xdr:from>
    <xdr:to>
      <xdr:col>11</xdr:col>
      <xdr:colOff>82550</xdr:colOff>
      <xdr:row>66</xdr:row>
      <xdr:rowOff>143002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1357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127779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1443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22098</xdr:rowOff>
    </xdr:from>
    <xdr:to>
      <xdr:col>7</xdr:col>
      <xdr:colOff>31750</xdr:colOff>
      <xdr:row>66</xdr:row>
      <xdr:rowOff>123698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1337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108475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1424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119126</xdr:rowOff>
    </xdr:from>
    <xdr:to>
      <xdr:col>23</xdr:col>
      <xdr:colOff>184150</xdr:colOff>
      <xdr:row>63</xdr:row>
      <xdr:rowOff>49276</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74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135653</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594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70866</xdr:rowOff>
    </xdr:from>
    <xdr:to>
      <xdr:col>19</xdr:col>
      <xdr:colOff>184150</xdr:colOff>
      <xdr:row>63</xdr:row>
      <xdr:rowOff>1016</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70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11193</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469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85344</xdr:rowOff>
    </xdr:from>
    <xdr:to>
      <xdr:col>15</xdr:col>
      <xdr:colOff>133350</xdr:colOff>
      <xdr:row>63</xdr:row>
      <xdr:rowOff>15494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71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25671</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484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32258</xdr:rowOff>
    </xdr:from>
    <xdr:to>
      <xdr:col>11</xdr:col>
      <xdr:colOff>82550</xdr:colOff>
      <xdr:row>62</xdr:row>
      <xdr:rowOff>133858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66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144035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43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94996</xdr:rowOff>
    </xdr:from>
    <xdr:to>
      <xdr:col>7</xdr:col>
      <xdr:colOff>31750</xdr:colOff>
      <xdr:row>63</xdr:row>
      <xdr:rowOff>25146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72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35323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49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[164,630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口１人当たり人件費・物件費等決算額は、類似団体は下回ったものの、全国平均・三重県平均を上回った。前年度まで増加傾向であった水準が、今年度は減少に転じたが、さらなる事務事業の見直し、内部経費の縮減に努める。</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148605</xdr:rowOff>
    </xdr:from>
    <xdr:to>
      <xdr:col>23</xdr:col>
      <xdr:colOff>133350</xdr:colOff>
      <xdr:row>89</xdr:row>
      <xdr:rowOff>82848</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036055"/>
          <a:ext cx="0" cy="130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54925</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13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82848</xdr:rowOff>
    </xdr:from>
    <xdr:to>
      <xdr:col>24</xdr:col>
      <xdr:colOff>12700</xdr:colOff>
      <xdr:row>89</xdr:row>
      <xdr:rowOff>82848</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41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63532</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77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148605</xdr:rowOff>
    </xdr:from>
    <xdr:to>
      <xdr:col>24</xdr:col>
      <xdr:colOff>12700</xdr:colOff>
      <xdr:row>81</xdr:row>
      <xdr:rowOff>148605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036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90157</xdr:rowOff>
    </xdr:from>
    <xdr:to>
      <xdr:col>23</xdr:col>
      <xdr:colOff>133350</xdr:colOff>
      <xdr:row>83</xdr:row>
      <xdr:rowOff>126062</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114800" y="14320507"/>
          <a:ext cx="838200" cy="3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78277</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48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106200</xdr:rowOff>
    </xdr:from>
    <xdr:to>
      <xdr:col>23</xdr:col>
      <xdr:colOff>184150</xdr:colOff>
      <xdr:row>85</xdr:row>
      <xdr:rowOff>36350</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50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51612</xdr:rowOff>
    </xdr:from>
    <xdr:to>
      <xdr:col>19</xdr:col>
      <xdr:colOff>133350</xdr:colOff>
      <xdr:row>83</xdr:row>
      <xdr:rowOff>126062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110512"/>
          <a:ext cx="889000" cy="24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50000</xdr:rowOff>
    </xdr:from>
    <xdr:to>
      <xdr:col>19</xdr:col>
      <xdr:colOff>184150</xdr:colOff>
      <xdr:row>84</xdr:row>
      <xdr:rowOff>151600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45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136377</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53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159102</xdr:rowOff>
    </xdr:from>
    <xdr:to>
      <xdr:col>15</xdr:col>
      <xdr:colOff>82550</xdr:colOff>
      <xdr:row>82</xdr:row>
      <xdr:rowOff>51612</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046552"/>
          <a:ext cx="889000" cy="63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85784</xdr:rowOff>
    </xdr:from>
    <xdr:to>
      <xdr:col>15</xdr:col>
      <xdr:colOff>133350</xdr:colOff>
      <xdr:row>84</xdr:row>
      <xdr:rowOff>15934</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31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711</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402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157372</xdr:rowOff>
    </xdr:from>
    <xdr:to>
      <xdr:col>11</xdr:col>
      <xdr:colOff>31750</xdr:colOff>
      <xdr:row>81</xdr:row>
      <xdr:rowOff>159102</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044822"/>
          <a:ext cx="889000" cy="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33727</xdr:rowOff>
    </xdr:from>
    <xdr:to>
      <xdr:col>11</xdr:col>
      <xdr:colOff>82550</xdr:colOff>
      <xdr:row>83</xdr:row>
      <xdr:rowOff>135327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264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120104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350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23439</xdr:rowOff>
    </xdr:from>
    <xdr:to>
      <xdr:col>7</xdr:col>
      <xdr:colOff>31750</xdr:colOff>
      <xdr:row>83</xdr:row>
      <xdr:rowOff>125039</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25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109816</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340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39357</xdr:rowOff>
    </xdr:from>
    <xdr:to>
      <xdr:col>23</xdr:col>
      <xdr:colOff>184150</xdr:colOff>
      <xdr:row>83</xdr:row>
      <xdr:rowOff>140957</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269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55884</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11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75262</xdr:rowOff>
    </xdr:from>
    <xdr:to>
      <xdr:col>19</xdr:col>
      <xdr:colOff>184150</xdr:colOff>
      <xdr:row>84</xdr:row>
      <xdr:rowOff>5412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30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15589</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074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812</xdr:rowOff>
    </xdr:from>
    <xdr:to>
      <xdr:col>15</xdr:col>
      <xdr:colOff>133350</xdr:colOff>
      <xdr:row>82</xdr:row>
      <xdr:rowOff>102412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05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112589</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828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108302</xdr:rowOff>
    </xdr:from>
    <xdr:to>
      <xdr:col>11</xdr:col>
      <xdr:colOff>82550</xdr:colOff>
      <xdr:row>82</xdr:row>
      <xdr:rowOff>38452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995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48629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764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106572</xdr:rowOff>
    </xdr:from>
    <xdr:to>
      <xdr:col>7</xdr:col>
      <xdr:colOff>31750</xdr:colOff>
      <xdr:row>82</xdr:row>
      <xdr:rowOff>36722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994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46899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762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前年同水準の９５．０となったが、全国平均・類似団体平均よりも下回っている。今後も適正な給与構造の見直し、職務・職責に応じた構造への転換を図るとともに、人事評価制度の活用も推進していく。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88</xdr:row>
      <xdr:rowOff>137886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708743"/>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29936</xdr:rowOff>
    </xdr:from>
    <xdr:to>
      <xdr:col>81</xdr:col>
      <xdr:colOff>44450</xdr:colOff>
      <xdr:row>83</xdr:row>
      <xdr:rowOff>29936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2602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158041</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3883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14514</xdr:rowOff>
    </xdr:from>
    <xdr:to>
      <xdr:col>81</xdr:col>
      <xdr:colOff>95250</xdr:colOff>
      <xdr:row>84</xdr:row>
      <xdr:rowOff>116114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12700</xdr:rowOff>
    </xdr:from>
    <xdr:to>
      <xdr:col>77</xdr:col>
      <xdr:colOff>44450</xdr:colOff>
      <xdr:row>83</xdr:row>
      <xdr:rowOff>29936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243050"/>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31750</xdr:rowOff>
    </xdr:from>
    <xdr:to>
      <xdr:col>77</xdr:col>
      <xdr:colOff>95250</xdr:colOff>
      <xdr:row>84</xdr:row>
      <xdr:rowOff>133350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118127</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51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166914</xdr:rowOff>
    </xdr:from>
    <xdr:to>
      <xdr:col>72</xdr:col>
      <xdr:colOff>203200</xdr:colOff>
      <xdr:row>83</xdr:row>
      <xdr:rowOff>12700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22581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83457</xdr:rowOff>
    </xdr:from>
    <xdr:to>
      <xdr:col>73</xdr:col>
      <xdr:colOff>44450</xdr:colOff>
      <xdr:row>85</xdr:row>
      <xdr:rowOff>13607</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169834</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57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46264</xdr:rowOff>
    </xdr:from>
    <xdr:to>
      <xdr:col>68</xdr:col>
      <xdr:colOff>152400</xdr:colOff>
      <xdr:row>82</xdr:row>
      <xdr:rowOff>166914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105164"/>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83457</xdr:rowOff>
    </xdr:from>
    <xdr:to>
      <xdr:col>68</xdr:col>
      <xdr:colOff>203200</xdr:colOff>
      <xdr:row>85</xdr:row>
      <xdr:rowOff>13607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169834</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57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100693</xdr:rowOff>
    </xdr:from>
    <xdr:to>
      <xdr:col>64</xdr:col>
      <xdr:colOff>152400</xdr:colOff>
      <xdr:row>85</xdr:row>
      <xdr:rowOff>30843</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50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15620</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588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150586</xdr:rowOff>
    </xdr:from>
    <xdr:to>
      <xdr:col>81</xdr:col>
      <xdr:colOff>95250</xdr:colOff>
      <xdr:row>83</xdr:row>
      <xdr:rowOff>80736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167113</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05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150586</xdr:rowOff>
    </xdr:from>
    <xdr:to>
      <xdr:col>77</xdr:col>
      <xdr:colOff>95250</xdr:colOff>
      <xdr:row>83</xdr:row>
      <xdr:rowOff>80736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90913</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3978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133350</xdr:rowOff>
    </xdr:from>
    <xdr:to>
      <xdr:col>73</xdr:col>
      <xdr:colOff>44450</xdr:colOff>
      <xdr:row>83</xdr:row>
      <xdr:rowOff>63500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73677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396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116114</xdr:rowOff>
    </xdr:from>
    <xdr:to>
      <xdr:col>68</xdr:col>
      <xdr:colOff>203200</xdr:colOff>
      <xdr:row>83</xdr:row>
      <xdr:rowOff>46264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17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56441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394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166914</xdr:rowOff>
    </xdr:from>
    <xdr:to>
      <xdr:col>64</xdr:col>
      <xdr:colOff>152400</xdr:colOff>
      <xdr:row>82</xdr:row>
      <xdr:rowOff>97064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05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107241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3823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口千人当たりにおける職員数は６．９４人と全国平均、県平均、類似団体内平均のいずれも下回っている。さらなる事務の簡素化・民間活力の活用などにより、住民サービスを低下させることなく定員の適正化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128270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14349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100347</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58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128270</xdr:rowOff>
    </xdr:from>
    <xdr:to>
      <xdr:col>81</xdr:col>
      <xdr:colOff>133350</xdr:colOff>
      <xdr:row>67</xdr:row>
      <xdr:rowOff>128270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61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54081</xdr:rowOff>
    </xdr:from>
    <xdr:to>
      <xdr:col>81</xdr:col>
      <xdr:colOff>44450</xdr:colOff>
      <xdr:row>59</xdr:row>
      <xdr:rowOff>64135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169631"/>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26052</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655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53975</xdr:rowOff>
    </xdr:from>
    <xdr:to>
      <xdr:col>81</xdr:col>
      <xdr:colOff>95250</xdr:colOff>
      <xdr:row>62</xdr:row>
      <xdr:rowOff>155575</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68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54081</xdr:rowOff>
    </xdr:from>
    <xdr:to>
      <xdr:col>77</xdr:col>
      <xdr:colOff>44450</xdr:colOff>
      <xdr:row>59</xdr:row>
      <xdr:rowOff>126471</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5290800" y="10169631"/>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7726</xdr:rowOff>
    </xdr:from>
    <xdr:to>
      <xdr:col>77</xdr:col>
      <xdr:colOff>95250</xdr:colOff>
      <xdr:row>62</xdr:row>
      <xdr:rowOff>109326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63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94103</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7240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114406</xdr:rowOff>
    </xdr:from>
    <xdr:to>
      <xdr:col>72</xdr:col>
      <xdr:colOff>203200</xdr:colOff>
      <xdr:row>59</xdr:row>
      <xdr:rowOff>126471</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229956"/>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47943</xdr:rowOff>
    </xdr:from>
    <xdr:to>
      <xdr:col>73</xdr:col>
      <xdr:colOff>44450</xdr:colOff>
      <xdr:row>62</xdr:row>
      <xdr:rowOff>149543</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67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134320</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764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70168</xdr:rowOff>
    </xdr:from>
    <xdr:to>
      <xdr:col>68</xdr:col>
      <xdr:colOff>152400</xdr:colOff>
      <xdr:row>59</xdr:row>
      <xdr:rowOff>114406</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185718"/>
          <a:ext cx="8890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19791</xdr:rowOff>
    </xdr:from>
    <xdr:to>
      <xdr:col>68</xdr:col>
      <xdr:colOff>203200</xdr:colOff>
      <xdr:row>62</xdr:row>
      <xdr:rowOff>121391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649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106168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736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167111</xdr:rowOff>
    </xdr:from>
    <xdr:to>
      <xdr:col>64</xdr:col>
      <xdr:colOff>152400</xdr:colOff>
      <xdr:row>62</xdr:row>
      <xdr:rowOff>97261</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82038</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711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13335</xdr:rowOff>
    </xdr:from>
    <xdr:to>
      <xdr:col>81</xdr:col>
      <xdr:colOff>95250</xdr:colOff>
      <xdr:row>59</xdr:row>
      <xdr:rowOff>114935</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12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106062</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05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3281</xdr:rowOff>
    </xdr:from>
    <xdr:to>
      <xdr:col>77</xdr:col>
      <xdr:colOff>95250</xdr:colOff>
      <xdr:row>59</xdr:row>
      <xdr:rowOff>104881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11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115058</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9887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75671</xdr:rowOff>
    </xdr:from>
    <xdr:to>
      <xdr:col>73</xdr:col>
      <xdr:colOff>44450</xdr:colOff>
      <xdr:row>60</xdr:row>
      <xdr:rowOff>5821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191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15998</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9960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63606</xdr:rowOff>
    </xdr:from>
    <xdr:to>
      <xdr:col>68</xdr:col>
      <xdr:colOff>203200</xdr:colOff>
      <xdr:row>59</xdr:row>
      <xdr:rowOff>165206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17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3933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9948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19368</xdr:rowOff>
    </xdr:from>
    <xdr:to>
      <xdr:col>64</xdr:col>
      <xdr:colOff>152400</xdr:colOff>
      <xdr:row>59</xdr:row>
      <xdr:rowOff>120968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134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131145</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9903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実質公債比率は標準財政規模の増加等により、前年度比０．８ポイントマイナスの６．１％で類似団体平均よりも下回っているが、全国・三重県平均を上回る結果となっている。今後については適正な事業実施により更なる抑制に努めていく。また、一般会計では、地方債の上限額を元金償還額と定め引き続き抑制をしていく。</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134874</xdr:rowOff>
    </xdr:from>
    <xdr:to>
      <xdr:col>81</xdr:col>
      <xdr:colOff>44450</xdr:colOff>
      <xdr:row>44</xdr:row>
      <xdr:rowOff>155448</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135624"/>
          <a:ext cx="0" cy="15636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127525</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67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155448</xdr:rowOff>
    </xdr:from>
    <xdr:to>
      <xdr:col>81</xdr:col>
      <xdr:colOff>133350</xdr:colOff>
      <xdr:row>44</xdr:row>
      <xdr:rowOff>155448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69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49801</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587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134874</xdr:rowOff>
    </xdr:from>
    <xdr:to>
      <xdr:col>81</xdr:col>
      <xdr:colOff>133350</xdr:colOff>
      <xdr:row>35</xdr:row>
      <xdr:rowOff>134874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135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163322</xdr:rowOff>
    </xdr:from>
    <xdr:to>
      <xdr:col>81</xdr:col>
      <xdr:colOff>44450</xdr:colOff>
      <xdr:row>40</xdr:row>
      <xdr:rowOff>69088</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6179800" y="6849872"/>
          <a:ext cx="8382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96537</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954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124460</xdr:rowOff>
    </xdr:from>
    <xdr:to>
      <xdr:col>81</xdr:col>
      <xdr:colOff>95250</xdr:colOff>
      <xdr:row>41</xdr:row>
      <xdr:rowOff>54610</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69088</xdr:rowOff>
    </xdr:from>
    <xdr:to>
      <xdr:col>77</xdr:col>
      <xdr:colOff>44450</xdr:colOff>
      <xdr:row>40</xdr:row>
      <xdr:rowOff>127000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5290800" y="6927088"/>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153416</xdr:rowOff>
    </xdr:from>
    <xdr:to>
      <xdr:col>77</xdr:col>
      <xdr:colOff>95250</xdr:colOff>
      <xdr:row>41</xdr:row>
      <xdr:rowOff>83566</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68343</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7097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127000</xdr:rowOff>
    </xdr:from>
    <xdr:to>
      <xdr:col>72</xdr:col>
      <xdr:colOff>203200</xdr:colOff>
      <xdr:row>40</xdr:row>
      <xdr:rowOff>146304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4401800" y="698500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30226</xdr:rowOff>
    </xdr:from>
    <xdr:to>
      <xdr:col>73</xdr:col>
      <xdr:colOff>44450</xdr:colOff>
      <xdr:row>41</xdr:row>
      <xdr:rowOff>131826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116603</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146304</xdr:rowOff>
    </xdr:from>
    <xdr:to>
      <xdr:col>68</xdr:col>
      <xdr:colOff>152400</xdr:colOff>
      <xdr:row>41</xdr:row>
      <xdr:rowOff>3810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3512800" y="7004304"/>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39878</xdr:rowOff>
    </xdr:from>
    <xdr:to>
      <xdr:col>68</xdr:col>
      <xdr:colOff>203200</xdr:colOff>
      <xdr:row>41</xdr:row>
      <xdr:rowOff>141478</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126255</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715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39878</xdr:rowOff>
    </xdr:from>
    <xdr:to>
      <xdr:col>64</xdr:col>
      <xdr:colOff>152400</xdr:colOff>
      <xdr:row>41</xdr:row>
      <xdr:rowOff>141478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126255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715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112522</xdr:rowOff>
    </xdr:from>
    <xdr:to>
      <xdr:col>81</xdr:col>
      <xdr:colOff>95250</xdr:colOff>
      <xdr:row>40</xdr:row>
      <xdr:rowOff>42672</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679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129049</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664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18288</xdr:rowOff>
    </xdr:from>
    <xdr:to>
      <xdr:col>77</xdr:col>
      <xdr:colOff>95250</xdr:colOff>
      <xdr:row>40</xdr:row>
      <xdr:rowOff>119888</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687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130065</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66451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76200</xdr:rowOff>
    </xdr:from>
    <xdr:to>
      <xdr:col>73</xdr:col>
      <xdr:colOff>44450</xdr:colOff>
      <xdr:row>41</xdr:row>
      <xdr:rowOff>6350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16527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95504</xdr:rowOff>
    </xdr:from>
    <xdr:to>
      <xdr:col>68</xdr:col>
      <xdr:colOff>203200</xdr:colOff>
      <xdr:row>41</xdr:row>
      <xdr:rowOff>25654</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695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35831</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672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124460</xdr:rowOff>
    </xdr:from>
    <xdr:to>
      <xdr:col>64</xdr:col>
      <xdr:colOff>152400</xdr:colOff>
      <xdr:row>41</xdr:row>
      <xdr:rowOff>54610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64787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将来負担比率は、前年度比１６．２ポイントマイナスの２８．５となり、今年度についても、全国平均、県平均のいずれも上回った。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今後も緊急度・住民ニーズを的確に把握した適切な事業実施により将来に負担を残さないよう財政に健全化に努めていく。</a:t>
          </a: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169228</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7018000" y="2370667"/>
          <a:ext cx="0" cy="15704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141305</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3913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169228</xdr:rowOff>
    </xdr:from>
    <xdr:to>
      <xdr:col>81</xdr:col>
      <xdr:colOff>133350</xdr:colOff>
      <xdr:row>22</xdr:row>
      <xdr:rowOff>169228</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3941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29104</xdr:rowOff>
    </xdr:from>
    <xdr:to>
      <xdr:col>81</xdr:col>
      <xdr:colOff>44450</xdr:colOff>
      <xdr:row>19</xdr:row>
      <xdr:rowOff>11959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6179800" y="2943754"/>
          <a:ext cx="838200" cy="325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11959</xdr:rowOff>
    </xdr:from>
    <xdr:to>
      <xdr:col>77</xdr:col>
      <xdr:colOff>44450</xdr:colOff>
      <xdr:row>20</xdr:row>
      <xdr:rowOff>53658</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5290800" y="3269509"/>
          <a:ext cx="889000" cy="213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19579</xdr:rowOff>
    </xdr:from>
    <xdr:to>
      <xdr:col>77</xdr:col>
      <xdr:colOff>95250</xdr:colOff>
      <xdr:row>15</xdr:row>
      <xdr:rowOff>121179</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59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131356</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3602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53658</xdr:rowOff>
    </xdr:from>
    <xdr:to>
      <xdr:col>72</xdr:col>
      <xdr:colOff>203200</xdr:colOff>
      <xdr:row>20</xdr:row>
      <xdr:rowOff>71755</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4401800" y="3482658"/>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17</xdr:row>
      <xdr:rowOff>119063</xdr:rowOff>
    </xdr:from>
    <xdr:to>
      <xdr:col>73</xdr:col>
      <xdr:colOff>44450</xdr:colOff>
      <xdr:row>18</xdr:row>
      <xdr:rowOff>49213</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303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59390</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802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71755</xdr:rowOff>
    </xdr:from>
    <xdr:to>
      <xdr:col>68</xdr:col>
      <xdr:colOff>152400</xdr:colOff>
      <xdr:row>21</xdr:row>
      <xdr:rowOff>123508</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3512800" y="3500755"/>
          <a:ext cx="889000" cy="223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18</xdr:row>
      <xdr:rowOff>7938</xdr:rowOff>
    </xdr:from>
    <xdr:to>
      <xdr:col>68</xdr:col>
      <xdr:colOff>203200</xdr:colOff>
      <xdr:row>18</xdr:row>
      <xdr:rowOff>109538</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3094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119715</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862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54187</xdr:rowOff>
    </xdr:from>
    <xdr:to>
      <xdr:col>64</xdr:col>
      <xdr:colOff>152400</xdr:colOff>
      <xdr:row>18</xdr:row>
      <xdr:rowOff>155787</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314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165964</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90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149754</xdr:rowOff>
    </xdr:from>
    <xdr:to>
      <xdr:col>81</xdr:col>
      <xdr:colOff>95250</xdr:colOff>
      <xdr:row>17</xdr:row>
      <xdr:rowOff>79904</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967200" y="289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121831</xdr:rowOff>
    </xdr:from>
    <xdr:ext cx="762000" cy="259045"/>
    <xdr:sp macro="" textlink="">
      <xdr:nvSpPr>
        <xdr:cNvPr id="460" name="将来負担の状況該当値テキスト">
          <a:extLst>
            <a:ext uri="{FF2B5EF4-FFF2-40B4-BE49-F238E27FC236}">
              <a16:creationId xmlns:a16="http://schemas.microsoft.com/office/drawing/2014/main" id="{00000000-0008-0000-0300-0000CC010000}"/>
            </a:ext>
          </a:extLst>
        </xdr:cNvPr>
        <xdr:cNvSpPr txBox="1"/>
      </xdr:nvSpPr>
      <xdr:spPr>
        <a:xfrm>
          <a:off x="17106900" y="2865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132609</xdr:rowOff>
    </xdr:from>
    <xdr:to>
      <xdr:col>77</xdr:col>
      <xdr:colOff>95250</xdr:colOff>
      <xdr:row>19</xdr:row>
      <xdr:rowOff>62759</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129000" y="3218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47536</xdr:rowOff>
    </xdr:from>
    <xdr:ext cx="7366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798800" y="33050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2858</xdr:rowOff>
    </xdr:from>
    <xdr:to>
      <xdr:col>73</xdr:col>
      <xdr:colOff>44450</xdr:colOff>
      <xdr:row>20</xdr:row>
      <xdr:rowOff>104458</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5240000" y="3431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89235</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909800" y="3518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20955</xdr:rowOff>
    </xdr:from>
    <xdr:to>
      <xdr:col>68</xdr:col>
      <xdr:colOff>203200</xdr:colOff>
      <xdr:row>20</xdr:row>
      <xdr:rowOff>122555</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4351000" y="344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107332</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020800" y="3536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72708</xdr:rowOff>
    </xdr:from>
    <xdr:to>
      <xdr:col>64</xdr:col>
      <xdr:colOff>152400</xdr:colOff>
      <xdr:row>22</xdr:row>
      <xdr:rowOff>2858</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3462000" y="3673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159085</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131800" y="3759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139700</xdr:colOff>
      <xdr:row>26</xdr:row>
      <xdr:rowOff>63500</xdr:rowOff>
    </xdr:from>
    <xdr:ext cx="9099176" cy="425758"/>
    <xdr:sp macro="" textlink="">
      <xdr:nvSpPr>
        <xdr:cNvPr id="469" name="テキスト ボックス 468">
          <a:extLst>
            <a:ext uri="{FF2B5EF4-FFF2-40B4-BE49-F238E27FC236}">
              <a16:creationId xmlns:a16="http://schemas.microsoft.com/office/drawing/2014/main" id="{B7833EC5-7802-49C9-93AF-5F55205E114C}"/>
            </a:ext>
          </a:extLst>
        </xdr:cNvPr>
        <xdr:cNvSpPr txBox="1"/>
      </xdr:nvSpPr>
      <xdr:spPr>
        <a:xfrm>
          <a:off x="787400" y="4686300"/>
          <a:ext cx="9099176"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spAutoFit/>
        </a:bodyPr>
        <a:lstStyle/>
        <a:p>
          <a:pPr algn="l"/>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chemeClr val="tx1"/>
              </a:solidFill>
              <a:latin typeface="ＭＳ Ｐゴシック" panose="020B0600070205080204" pitchFamily="50" charset="-128"/>
              <a:ea typeface="ＭＳ Ｐゴシック" panose="020B0600070205080204" pitchFamily="50" charset="-128"/>
            </a:rPr>
            <a:t>1,000</a:t>
          </a:r>
          <a:r>
            <a:rPr kumimoji="1" lang="ja-JP" altLang="en-US" sz="1000">
              <a:solidFill>
                <a:schemeClr val="tx1"/>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chemeClr val="tx1"/>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chemeClr val="tx1"/>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a:t>
          </a:r>
          <a:endParaRPr kumimoji="1" lang="en-US" altLang="ja-JP" sz="1000">
            <a:solidFill>
              <a:schemeClr val="tx1"/>
            </a:solidFill>
            <a:latin typeface="ＭＳ Ｐゴシック" panose="020B0600070205080204" pitchFamily="50" charset="-128"/>
            <a:ea typeface="ＭＳ Ｐゴシック" panose="020B0600070205080204" pitchFamily="50" charset="-128"/>
          </a:endParaRPr>
        </a:p>
        <a:p>
          <a:pPr algn="l"/>
          <a:r>
            <a:rPr kumimoji="1" lang="en-US" altLang="ja-JP" sz="1000">
              <a:solidFill>
                <a:schemeClr val="tx1"/>
              </a:solidFill>
              <a:latin typeface="ＭＳ Ｐゴシック" panose="020B0600070205080204" pitchFamily="50" charset="-128"/>
              <a:ea typeface="ＭＳ Ｐゴシック" panose="020B0600070205080204" pitchFamily="50" charset="-128"/>
            </a:rPr>
            <a:t>   </a:t>
          </a:r>
          <a:r>
            <a:rPr kumimoji="1" lang="ja-JP" altLang="en-US" sz="1000">
              <a:solidFill>
                <a:schemeClr val="tx1"/>
              </a:solidFill>
              <a:latin typeface="ＭＳ Ｐゴシック" panose="020B0600070205080204" pitchFamily="50" charset="-128"/>
              <a:ea typeface="ＭＳ Ｐゴシック" panose="020B0600070205080204" pitchFamily="50" charset="-128"/>
            </a:rPr>
            <a:t>地方公務員給与実態調査に基づいているが、令和</a:t>
          </a:r>
          <a:r>
            <a:rPr kumimoji="1" lang="en-US" altLang="ja-JP" sz="1000">
              <a:solidFill>
                <a:schemeClr val="tx1"/>
              </a:solidFill>
              <a:latin typeface="ＭＳ Ｐゴシック" panose="020B0600070205080204" pitchFamily="50" charset="-128"/>
              <a:ea typeface="ＭＳ Ｐゴシック" panose="020B0600070205080204" pitchFamily="50" charset="-128"/>
            </a:rPr>
            <a:t>3</a:t>
          </a:r>
          <a:r>
            <a:rPr kumimoji="1" lang="ja-JP" altLang="en-US" sz="1000">
              <a:solidFill>
                <a:schemeClr val="tx1"/>
              </a:solidFill>
              <a:latin typeface="ＭＳ Ｐゴシック" panose="020B0600070205080204" pitchFamily="50" charset="-128"/>
              <a:ea typeface="ＭＳ Ｐゴシック" panose="020B0600070205080204" pitchFamily="50" charset="-128"/>
            </a:rPr>
            <a:t>年度は令和</a:t>
          </a:r>
          <a:r>
            <a:rPr kumimoji="1" lang="en-US" altLang="ja-JP" sz="1000">
              <a:solidFill>
                <a:schemeClr val="tx1"/>
              </a:solidFill>
              <a:latin typeface="ＭＳ Ｐゴシック" panose="020B0600070205080204" pitchFamily="50" charset="-128"/>
              <a:ea typeface="ＭＳ Ｐゴシック" panose="020B0600070205080204" pitchFamily="50" charset="-128"/>
            </a:rPr>
            <a:t>3</a:t>
          </a:r>
          <a:r>
            <a:rPr kumimoji="1" lang="ja-JP" altLang="en-US" sz="1000">
              <a:solidFill>
                <a:schemeClr val="tx1"/>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三重県玉城町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15,271
15,142
40.91
7,543,213
7,200,202
271,212
4,638,890
5,500,118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28.5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人件費は、前年度比０．２ポイント</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マイナス</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２１．９％となり、全国平均・県内平均よりも下回っているものの、増加傾向である。増加要因としては、福祉介護職員に係る処遇改善施策により人件費が増額計上となったこともその一因である。引き続き、定員管理・給与の適正化等の取組みを通じて、人件費の削減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108712</xdr:rowOff>
    </xdr:from>
    <xdr:to>
      <xdr:col>24</xdr:col>
      <xdr:colOff>25400</xdr:colOff>
      <xdr:row>41</xdr:row>
      <xdr:rowOff>10414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38012"/>
          <a:ext cx="0" cy="1101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153941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10414</xdr:rowOff>
    </xdr:from>
    <xdr:to>
      <xdr:col>24</xdr:col>
      <xdr:colOff>114300</xdr:colOff>
      <xdr:row>41</xdr:row>
      <xdr:rowOff>10414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23639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681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108712</xdr:rowOff>
    </xdr:from>
    <xdr:to>
      <xdr:col>24</xdr:col>
      <xdr:colOff>114300</xdr:colOff>
      <xdr:row>34</xdr:row>
      <xdr:rowOff>108712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38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99568</xdr:rowOff>
    </xdr:from>
    <xdr:to>
      <xdr:col>24</xdr:col>
      <xdr:colOff>25400</xdr:colOff>
      <xdr:row>36</xdr:row>
      <xdr:rowOff>108712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27176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34561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06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62484</xdr:rowOff>
    </xdr:from>
    <xdr:to>
      <xdr:col>24</xdr:col>
      <xdr:colOff>76200</xdr:colOff>
      <xdr:row>36</xdr:row>
      <xdr:rowOff>164084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133858</xdr:rowOff>
    </xdr:from>
    <xdr:to>
      <xdr:col>19</xdr:col>
      <xdr:colOff>187325</xdr:colOff>
      <xdr:row>36</xdr:row>
      <xdr:rowOff>108712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134608"/>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108204</xdr:rowOff>
    </xdr:from>
    <xdr:to>
      <xdr:col>20</xdr:col>
      <xdr:colOff>38100</xdr:colOff>
      <xdr:row>37</xdr:row>
      <xdr:rowOff>38354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23131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60706</xdr:rowOff>
    </xdr:from>
    <xdr:to>
      <xdr:col>15</xdr:col>
      <xdr:colOff>98425</xdr:colOff>
      <xdr:row>35</xdr:row>
      <xdr:rowOff>133858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06145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71628</xdr:rowOff>
    </xdr:from>
    <xdr:to>
      <xdr:col>15</xdr:col>
      <xdr:colOff>149225</xdr:colOff>
      <xdr:row>37</xdr:row>
      <xdr:rowOff>1778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158005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60706</xdr:rowOff>
    </xdr:from>
    <xdr:to>
      <xdr:col>11</xdr:col>
      <xdr:colOff>9525</xdr:colOff>
      <xdr:row>35</xdr:row>
      <xdr:rowOff>60706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0614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71628</xdr:rowOff>
    </xdr:from>
    <xdr:to>
      <xdr:col>11</xdr:col>
      <xdr:colOff>60325</xdr:colOff>
      <xdr:row>37</xdr:row>
      <xdr:rowOff>1778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158005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67056</xdr:rowOff>
    </xdr:from>
    <xdr:to>
      <xdr:col>6</xdr:col>
      <xdr:colOff>171450</xdr:colOff>
      <xdr:row>36</xdr:row>
      <xdr:rowOff>168656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153433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48768</xdr:rowOff>
    </xdr:from>
    <xdr:to>
      <xdr:col>24</xdr:col>
      <xdr:colOff>76200</xdr:colOff>
      <xdr:row>36</xdr:row>
      <xdr:rowOff>150368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65295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66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57912</xdr:rowOff>
    </xdr:from>
    <xdr:to>
      <xdr:col>20</xdr:col>
      <xdr:colOff>38100</xdr:colOff>
      <xdr:row>36</xdr:row>
      <xdr:rowOff>159512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169689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98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83058</xdr:rowOff>
    </xdr:from>
    <xdr:to>
      <xdr:col>15</xdr:col>
      <xdr:colOff>149225</xdr:colOff>
      <xdr:row>36</xdr:row>
      <xdr:rowOff>13208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23385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852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9906</xdr:rowOff>
    </xdr:from>
    <xdr:to>
      <xdr:col>11</xdr:col>
      <xdr:colOff>60325</xdr:colOff>
      <xdr:row>35</xdr:row>
      <xdr:rowOff>111506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01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121683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77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9906</xdr:rowOff>
    </xdr:from>
    <xdr:to>
      <xdr:col>6</xdr:col>
      <xdr:colOff>171450</xdr:colOff>
      <xdr:row>35</xdr:row>
      <xdr:rowOff>111506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01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121683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77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物件費は、１４．５％で全国平均・類似団体平均よりも上回っている。昨年と比較すると０．５％減となった。減少要因としては、前年度より</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会計年度任用職員に係る賃金（物件費）が人件費に組み換え</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となり、その増減幅が小さくなったものと考えられる。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152400</xdr:rowOff>
    </xdr:from>
    <xdr:to>
      <xdr:col>82</xdr:col>
      <xdr:colOff>107950</xdr:colOff>
      <xdr:row>20</xdr:row>
      <xdr:rowOff>139700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098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111777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4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139700</xdr:rowOff>
    </xdr:from>
    <xdr:to>
      <xdr:col>82</xdr:col>
      <xdr:colOff>196850</xdr:colOff>
      <xdr:row>20</xdr:row>
      <xdr:rowOff>139700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6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67327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5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152400</xdr:rowOff>
    </xdr:from>
    <xdr:to>
      <xdr:col>82</xdr:col>
      <xdr:colOff>196850</xdr:colOff>
      <xdr:row>12</xdr:row>
      <xdr:rowOff>152400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0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6350</xdr:rowOff>
    </xdr:from>
    <xdr:to>
      <xdr:col>82</xdr:col>
      <xdr:colOff>107950</xdr:colOff>
      <xdr:row>17</xdr:row>
      <xdr:rowOff>69850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9210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29227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00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12700</xdr:rowOff>
    </xdr:from>
    <xdr:to>
      <xdr:col>82</xdr:col>
      <xdr:colOff>158750</xdr:colOff>
      <xdr:row>16</xdr:row>
      <xdr:rowOff>114300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69850</xdr:rowOff>
    </xdr:from>
    <xdr:to>
      <xdr:col>78</xdr:col>
      <xdr:colOff>69850</xdr:colOff>
      <xdr:row>19</xdr:row>
      <xdr:rowOff>107950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984500"/>
          <a:ext cx="8890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12700</xdr:rowOff>
    </xdr:from>
    <xdr:to>
      <xdr:col>78</xdr:col>
      <xdr:colOff>120650</xdr:colOff>
      <xdr:row>16</xdr:row>
      <xdr:rowOff>114300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124477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52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63500</xdr:rowOff>
    </xdr:from>
    <xdr:to>
      <xdr:col>73</xdr:col>
      <xdr:colOff>180975</xdr:colOff>
      <xdr:row>19</xdr:row>
      <xdr:rowOff>107950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31496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25400</xdr:rowOff>
    </xdr:from>
    <xdr:to>
      <xdr:col>74</xdr:col>
      <xdr:colOff>31750</xdr:colOff>
      <xdr:row>16</xdr:row>
      <xdr:rowOff>127000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6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137177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63500</xdr:rowOff>
    </xdr:from>
    <xdr:to>
      <xdr:col>69</xdr:col>
      <xdr:colOff>92075</xdr:colOff>
      <xdr:row>20</xdr:row>
      <xdr:rowOff>38100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3149600"/>
          <a:ext cx="889000" cy="317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38100</xdr:rowOff>
    </xdr:from>
    <xdr:to>
      <xdr:col>69</xdr:col>
      <xdr:colOff>142875</xdr:colOff>
      <xdr:row>16</xdr:row>
      <xdr:rowOff>139700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149877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12700</xdr:rowOff>
    </xdr:from>
    <xdr:to>
      <xdr:col>65</xdr:col>
      <xdr:colOff>53975</xdr:colOff>
      <xdr:row>16</xdr:row>
      <xdr:rowOff>114300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124477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127000</xdr:rowOff>
    </xdr:from>
    <xdr:to>
      <xdr:col>82</xdr:col>
      <xdr:colOff>158750</xdr:colOff>
      <xdr:row>17</xdr:row>
      <xdr:rowOff>57150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87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99077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19050</xdr:rowOff>
    </xdr:from>
    <xdr:to>
      <xdr:col>78</xdr:col>
      <xdr:colOff>120650</xdr:colOff>
      <xdr:row>17</xdr:row>
      <xdr:rowOff>120650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105427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02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57150</xdr:rowOff>
    </xdr:from>
    <xdr:to>
      <xdr:col>74</xdr:col>
      <xdr:colOff>31750</xdr:colOff>
      <xdr:row>19</xdr:row>
      <xdr:rowOff>158750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331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143527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40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12700</xdr:rowOff>
    </xdr:from>
    <xdr:to>
      <xdr:col>69</xdr:col>
      <xdr:colOff>142875</xdr:colOff>
      <xdr:row>18</xdr:row>
      <xdr:rowOff>114300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309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99077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18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158750</xdr:rowOff>
    </xdr:from>
    <xdr:to>
      <xdr:col>65</xdr:col>
      <xdr:colOff>53975</xdr:colOff>
      <xdr:row>20</xdr:row>
      <xdr:rowOff>88900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41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73677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50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扶助費は、前年度比０．２ポイン</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トプラス</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の５．３％で、これは福祉関係諸費が前年と比較すると増加したことが主たる要因であると思われる。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全国市町村・県内市町平均については下回っていることから、今後も現状維持に努める。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118835</xdr:rowOff>
    </xdr:from>
    <xdr:to>
      <xdr:col>24</xdr:col>
      <xdr:colOff>25400</xdr:colOff>
      <xdr:row>61</xdr:row>
      <xdr:rowOff>167822</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205685"/>
          <a:ext cx="0" cy="1420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139899</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9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167822</xdr:rowOff>
    </xdr:from>
    <xdr:to>
      <xdr:col>24</xdr:col>
      <xdr:colOff>114300</xdr:colOff>
      <xdr:row>61</xdr:row>
      <xdr:rowOff>167822</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2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33762</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4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118835</xdr:rowOff>
    </xdr:from>
    <xdr:to>
      <xdr:col>24</xdr:col>
      <xdr:colOff>114300</xdr:colOff>
      <xdr:row>53</xdr:row>
      <xdr:rowOff>118835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205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102507</xdr:rowOff>
    </xdr:from>
    <xdr:to>
      <xdr:col>24</xdr:col>
      <xdr:colOff>25400</xdr:colOff>
      <xdr:row>55</xdr:row>
      <xdr:rowOff>135165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532257"/>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102507</xdr:rowOff>
    </xdr:from>
    <xdr:to>
      <xdr:col>19</xdr:col>
      <xdr:colOff>187325</xdr:colOff>
      <xdr:row>56</xdr:row>
      <xdr:rowOff>61685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532257"/>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117022</xdr:rowOff>
    </xdr:from>
    <xdr:to>
      <xdr:col>20</xdr:col>
      <xdr:colOff>38100</xdr:colOff>
      <xdr:row>56</xdr:row>
      <xdr:rowOff>47172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31949</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33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29028</xdr:rowOff>
    </xdr:from>
    <xdr:to>
      <xdr:col>15</xdr:col>
      <xdr:colOff>98425</xdr:colOff>
      <xdr:row>56</xdr:row>
      <xdr:rowOff>61685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6302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43543</xdr:rowOff>
    </xdr:from>
    <xdr:to>
      <xdr:col>15</xdr:col>
      <xdr:colOff>149225</xdr:colOff>
      <xdr:row>56</xdr:row>
      <xdr:rowOff>145143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129920</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135165</xdr:rowOff>
    </xdr:from>
    <xdr:to>
      <xdr:col>11</xdr:col>
      <xdr:colOff>9525</xdr:colOff>
      <xdr:row>56</xdr:row>
      <xdr:rowOff>29028</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5649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27215</xdr:rowOff>
    </xdr:from>
    <xdr:to>
      <xdr:col>11</xdr:col>
      <xdr:colOff>60325</xdr:colOff>
      <xdr:row>56</xdr:row>
      <xdr:rowOff>128815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113592</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10885</xdr:rowOff>
    </xdr:from>
    <xdr:to>
      <xdr:col>6</xdr:col>
      <xdr:colOff>171450</xdr:colOff>
      <xdr:row>56</xdr:row>
      <xdr:rowOff>112485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97262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84365</xdr:rowOff>
    </xdr:from>
    <xdr:to>
      <xdr:col>24</xdr:col>
      <xdr:colOff>76200</xdr:colOff>
      <xdr:row>56</xdr:row>
      <xdr:rowOff>14515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5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100892</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359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51707</xdr:rowOff>
    </xdr:from>
    <xdr:to>
      <xdr:col>20</xdr:col>
      <xdr:colOff>38100</xdr:colOff>
      <xdr:row>55</xdr:row>
      <xdr:rowOff>153307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48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163484</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250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10885</xdr:rowOff>
    </xdr:from>
    <xdr:to>
      <xdr:col>15</xdr:col>
      <xdr:colOff>149225</xdr:colOff>
      <xdr:row>56</xdr:row>
      <xdr:rowOff>112485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61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122662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38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149678</xdr:rowOff>
    </xdr:from>
    <xdr:to>
      <xdr:col>11</xdr:col>
      <xdr:colOff>60325</xdr:colOff>
      <xdr:row>56</xdr:row>
      <xdr:rowOff>79828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90005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3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84365</xdr:rowOff>
    </xdr:from>
    <xdr:to>
      <xdr:col>6</xdr:col>
      <xdr:colOff>171450</xdr:colOff>
      <xdr:row>56</xdr:row>
      <xdr:rowOff>14515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5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24692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その他は</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８．７％</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いずれの平均より下回り良好な状態である。この要因は、水道事業、病院事業、介護老人保健施設事業、下水道事業を公営企業（法適用）としており、繰出金が補助費等へ計上されるためである。今後も引き続き抑制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78015</xdr:rowOff>
    </xdr:from>
    <xdr:to>
      <xdr:col>82</xdr:col>
      <xdr:colOff>107950</xdr:colOff>
      <xdr:row>61</xdr:row>
      <xdr:rowOff>58965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899341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31042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8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58965</xdr:rowOff>
    </xdr:from>
    <xdr:to>
      <xdr:col>82</xdr:col>
      <xdr:colOff>196850</xdr:colOff>
      <xdr:row>61</xdr:row>
      <xdr:rowOff>58965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1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164392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736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78015</xdr:rowOff>
    </xdr:from>
    <xdr:to>
      <xdr:col>82</xdr:col>
      <xdr:colOff>196850</xdr:colOff>
      <xdr:row>52</xdr:row>
      <xdr:rowOff>78015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899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52</xdr:row>
      <xdr:rowOff>78015</xdr:rowOff>
    </xdr:from>
    <xdr:to>
      <xdr:col>82</xdr:col>
      <xdr:colOff>107950</xdr:colOff>
      <xdr:row>53</xdr:row>
      <xdr:rowOff>4535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8993415"/>
          <a:ext cx="8382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40112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469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68035</xdr:rowOff>
    </xdr:from>
    <xdr:to>
      <xdr:col>82</xdr:col>
      <xdr:colOff>158750</xdr:colOff>
      <xdr:row>55</xdr:row>
      <xdr:rowOff>169635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52</xdr:row>
      <xdr:rowOff>78015</xdr:rowOff>
    </xdr:from>
    <xdr:to>
      <xdr:col>78</xdr:col>
      <xdr:colOff>69850</xdr:colOff>
      <xdr:row>53</xdr:row>
      <xdr:rowOff>4535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8993415"/>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89807</xdr:rowOff>
    </xdr:from>
    <xdr:to>
      <xdr:col>78</xdr:col>
      <xdr:colOff>120650</xdr:colOff>
      <xdr:row>56</xdr:row>
      <xdr:rowOff>19957</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4734</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605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52</xdr:row>
      <xdr:rowOff>78015</xdr:rowOff>
    </xdr:from>
    <xdr:to>
      <xdr:col>73</xdr:col>
      <xdr:colOff>180975</xdr:colOff>
      <xdr:row>54</xdr:row>
      <xdr:rowOff>7257</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8993415"/>
          <a:ext cx="889000" cy="272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155122</xdr:rowOff>
    </xdr:from>
    <xdr:to>
      <xdr:col>74</xdr:col>
      <xdr:colOff>31750</xdr:colOff>
      <xdr:row>56</xdr:row>
      <xdr:rowOff>85272</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58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70049</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67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52</xdr:row>
      <xdr:rowOff>78015</xdr:rowOff>
    </xdr:from>
    <xdr:to>
      <xdr:col>69</xdr:col>
      <xdr:colOff>92075</xdr:colOff>
      <xdr:row>54</xdr:row>
      <xdr:rowOff>7257</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8993415"/>
          <a:ext cx="889000" cy="272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38100</xdr:rowOff>
    </xdr:from>
    <xdr:to>
      <xdr:col>69</xdr:col>
      <xdr:colOff>142875</xdr:colOff>
      <xdr:row>56</xdr:row>
      <xdr:rowOff>139700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124477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59872</xdr:rowOff>
    </xdr:from>
    <xdr:to>
      <xdr:col>65</xdr:col>
      <xdr:colOff>53975</xdr:colOff>
      <xdr:row>56</xdr:row>
      <xdr:rowOff>161472</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146249</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52</xdr:row>
      <xdr:rowOff>27215</xdr:rowOff>
    </xdr:from>
    <xdr:to>
      <xdr:col>82</xdr:col>
      <xdr:colOff>158750</xdr:colOff>
      <xdr:row>52</xdr:row>
      <xdr:rowOff>128815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894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51</xdr:row>
      <xdr:rowOff>107242</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8851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52</xdr:row>
      <xdr:rowOff>125185</xdr:rowOff>
    </xdr:from>
    <xdr:to>
      <xdr:col>78</xdr:col>
      <xdr:colOff>120650</xdr:colOff>
      <xdr:row>53</xdr:row>
      <xdr:rowOff>55335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04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51</xdr:row>
      <xdr:rowOff>65512</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8809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52</xdr:row>
      <xdr:rowOff>27215</xdr:rowOff>
    </xdr:from>
    <xdr:to>
      <xdr:col>74</xdr:col>
      <xdr:colOff>31750</xdr:colOff>
      <xdr:row>52</xdr:row>
      <xdr:rowOff>128815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894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50</xdr:row>
      <xdr:rowOff>138992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8711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127907</xdr:rowOff>
    </xdr:from>
    <xdr:to>
      <xdr:col>69</xdr:col>
      <xdr:colOff>142875</xdr:colOff>
      <xdr:row>54</xdr:row>
      <xdr:rowOff>58057</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21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68234</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898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52</xdr:row>
      <xdr:rowOff>27215</xdr:rowOff>
    </xdr:from>
    <xdr:to>
      <xdr:col>65</xdr:col>
      <xdr:colOff>53975</xdr:colOff>
      <xdr:row>52</xdr:row>
      <xdr:rowOff>128815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894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50</xdr:row>
      <xdr:rowOff>138992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8711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補助費等は、１４．９％でいずれの</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平均よりも上回って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要因は、町立の病院、介護老人保健施設を有しているため、他の団体よりも繰出金が多くなっていること、また、下水道事業の町内全域の整備が順調に進捗しているため繰出金が増加していることが原因と思慮される。今後は、下水道事業の経費節減を図るとともに、独立採算の原則に立ち返って料金の見直し等行い、健全化を図っていく。</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40</xdr:row>
      <xdr:rowOff>66040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63626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38117</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66040</xdr:rowOff>
    </xdr:from>
    <xdr:to>
      <xdr:col>82</xdr:col>
      <xdr:colOff>196850</xdr:colOff>
      <xdr:row>40</xdr:row>
      <xdr:rowOff>66040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692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81280</xdr:rowOff>
    </xdr:from>
    <xdr:to>
      <xdr:col>82</xdr:col>
      <xdr:colOff>107950</xdr:colOff>
      <xdr:row>37</xdr:row>
      <xdr:rowOff>62230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5671800" y="625348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85107</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6085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68580</xdr:rowOff>
    </xdr:from>
    <xdr:to>
      <xdr:col>82</xdr:col>
      <xdr:colOff>158750</xdr:colOff>
      <xdr:row>36</xdr:row>
      <xdr:rowOff>170180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81280</xdr:rowOff>
    </xdr:from>
    <xdr:to>
      <xdr:col>78</xdr:col>
      <xdr:colOff>69850</xdr:colOff>
      <xdr:row>36</xdr:row>
      <xdr:rowOff>81280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4782800" y="6253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3810</xdr:rowOff>
    </xdr:from>
    <xdr:to>
      <xdr:col>78</xdr:col>
      <xdr:colOff>120650</xdr:colOff>
      <xdr:row>37</xdr:row>
      <xdr:rowOff>105410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90187</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643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81280</xdr:rowOff>
    </xdr:from>
    <xdr:to>
      <xdr:col>73</xdr:col>
      <xdr:colOff>180975</xdr:colOff>
      <xdr:row>36</xdr:row>
      <xdr:rowOff>88900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893800" y="62534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160020</xdr:rowOff>
    </xdr:from>
    <xdr:to>
      <xdr:col>74</xdr:col>
      <xdr:colOff>31750</xdr:colOff>
      <xdr:row>37</xdr:row>
      <xdr:rowOff>90170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74947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88900</xdr:rowOff>
    </xdr:from>
    <xdr:to>
      <xdr:col>69</xdr:col>
      <xdr:colOff>92075</xdr:colOff>
      <xdr:row>37</xdr:row>
      <xdr:rowOff>1270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flipV="1">
          <a:off x="13004800" y="62611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114300</xdr:rowOff>
    </xdr:from>
    <xdr:to>
      <xdr:col>69</xdr:col>
      <xdr:colOff>142875</xdr:colOff>
      <xdr:row>37</xdr:row>
      <xdr:rowOff>44450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29227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106680</xdr:rowOff>
    </xdr:from>
    <xdr:to>
      <xdr:col>65</xdr:col>
      <xdr:colOff>53975</xdr:colOff>
      <xdr:row>37</xdr:row>
      <xdr:rowOff>36830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47007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11430</xdr:rowOff>
    </xdr:from>
    <xdr:to>
      <xdr:col>82</xdr:col>
      <xdr:colOff>158750</xdr:colOff>
      <xdr:row>37</xdr:row>
      <xdr:rowOff>113030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154957</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30480</xdr:rowOff>
    </xdr:from>
    <xdr:to>
      <xdr:col>78</xdr:col>
      <xdr:colOff>120650</xdr:colOff>
      <xdr:row>36</xdr:row>
      <xdr:rowOff>132080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142257</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5971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30480</xdr:rowOff>
    </xdr:from>
    <xdr:to>
      <xdr:col>74</xdr:col>
      <xdr:colOff>31750</xdr:colOff>
      <xdr:row>36</xdr:row>
      <xdr:rowOff>132080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142257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38100</xdr:rowOff>
    </xdr:from>
    <xdr:to>
      <xdr:col>69</xdr:col>
      <xdr:colOff>142875</xdr:colOff>
      <xdr:row>36</xdr:row>
      <xdr:rowOff>139700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149877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121920</xdr:rowOff>
    </xdr:from>
    <xdr:to>
      <xdr:col>65</xdr:col>
      <xdr:colOff>53975</xdr:colOff>
      <xdr:row>37</xdr:row>
      <xdr:rowOff>52070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36847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公債費は前年度比０．４</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ポイントプラスの</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９．８％であるものの、いずれの平均より下回り良好な状態である。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今後も地方債の借入限度額を償還元金以下に抑制するように努めるなど計画的な取り組みを進める。</a:t>
          </a: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69850</xdr:rowOff>
    </xdr:from>
    <xdr:to>
      <xdr:col>24</xdr:col>
      <xdr:colOff>25400</xdr:colOff>
      <xdr:row>81</xdr:row>
      <xdr:rowOff>81280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75715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53357</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940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81280</xdr:rowOff>
    </xdr:from>
    <xdr:to>
      <xdr:col>24</xdr:col>
      <xdr:colOff>114300</xdr:colOff>
      <xdr:row>81</xdr:row>
      <xdr:rowOff>81280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968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156227</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50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69850</xdr:rowOff>
    </xdr:from>
    <xdr:to>
      <xdr:col>24</xdr:col>
      <xdr:colOff>114300</xdr:colOff>
      <xdr:row>74</xdr:row>
      <xdr:rowOff>69850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757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35561</xdr:rowOff>
    </xdr:from>
    <xdr:to>
      <xdr:col>24</xdr:col>
      <xdr:colOff>25400</xdr:colOff>
      <xdr:row>77</xdr:row>
      <xdr:rowOff>58420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987800" y="13237211"/>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99713</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4728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127636</xdr:rowOff>
    </xdr:from>
    <xdr:to>
      <xdr:col>24</xdr:col>
      <xdr:colOff>76200</xdr:colOff>
      <xdr:row>79</xdr:row>
      <xdr:rowOff>57786</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50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35561</xdr:rowOff>
    </xdr:from>
    <xdr:to>
      <xdr:col>19</xdr:col>
      <xdr:colOff>187325</xdr:colOff>
      <xdr:row>77</xdr:row>
      <xdr:rowOff>69850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323721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79</xdr:row>
      <xdr:rowOff>13336</xdr:rowOff>
    </xdr:from>
    <xdr:to>
      <xdr:col>20</xdr:col>
      <xdr:colOff>38100</xdr:colOff>
      <xdr:row>79</xdr:row>
      <xdr:rowOff>114936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557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99713</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6442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58420</xdr:rowOff>
    </xdr:from>
    <xdr:to>
      <xdr:col>15</xdr:col>
      <xdr:colOff>98425</xdr:colOff>
      <xdr:row>77</xdr:row>
      <xdr:rowOff>69850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2600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79</xdr:row>
      <xdr:rowOff>41911</xdr:rowOff>
    </xdr:from>
    <xdr:to>
      <xdr:col>15</xdr:col>
      <xdr:colOff>149225</xdr:colOff>
      <xdr:row>79</xdr:row>
      <xdr:rowOff>143511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58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128288</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58420</xdr:rowOff>
    </xdr:from>
    <xdr:to>
      <xdr:col>11</xdr:col>
      <xdr:colOff>9525</xdr:colOff>
      <xdr:row>77</xdr:row>
      <xdr:rowOff>92711</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26007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79</xdr:row>
      <xdr:rowOff>41911</xdr:rowOff>
    </xdr:from>
    <xdr:to>
      <xdr:col>11</xdr:col>
      <xdr:colOff>60325</xdr:colOff>
      <xdr:row>79</xdr:row>
      <xdr:rowOff>143511</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58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128288</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36195</xdr:rowOff>
    </xdr:from>
    <xdr:to>
      <xdr:col>6</xdr:col>
      <xdr:colOff>171450</xdr:colOff>
      <xdr:row>79</xdr:row>
      <xdr:rowOff>137795</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580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122572</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667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7620</xdr:rowOff>
    </xdr:from>
    <xdr:to>
      <xdr:col>24</xdr:col>
      <xdr:colOff>76200</xdr:colOff>
      <xdr:row>77</xdr:row>
      <xdr:rowOff>109220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20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24147</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054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156211</xdr:rowOff>
    </xdr:from>
    <xdr:to>
      <xdr:col>20</xdr:col>
      <xdr:colOff>38100</xdr:colOff>
      <xdr:row>77</xdr:row>
      <xdr:rowOff>86361</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18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96538</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29552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19050</xdr:rowOff>
    </xdr:from>
    <xdr:to>
      <xdr:col>15</xdr:col>
      <xdr:colOff>149225</xdr:colOff>
      <xdr:row>77</xdr:row>
      <xdr:rowOff>120650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7620</xdr:rowOff>
    </xdr:from>
    <xdr:to>
      <xdr:col>11</xdr:col>
      <xdr:colOff>60325</xdr:colOff>
      <xdr:row>77</xdr:row>
      <xdr:rowOff>109220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20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119397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978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41911</xdr:rowOff>
    </xdr:from>
    <xdr:to>
      <xdr:col>6</xdr:col>
      <xdr:colOff>171450</xdr:colOff>
      <xdr:row>77</xdr:row>
      <xdr:rowOff>143511</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153688</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普通建設事業費の人口一人当たりの決算額はいずれの平均より下回っている。今後も引き続き抑制に努める。</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159004</xdr:rowOff>
    </xdr:from>
    <xdr:to>
      <xdr:col>82</xdr:col>
      <xdr:colOff>107950</xdr:colOff>
      <xdr:row>80</xdr:row>
      <xdr:rowOff>163576</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846304"/>
          <a:ext cx="0"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135653</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851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163576</xdr:rowOff>
    </xdr:from>
    <xdr:to>
      <xdr:col>82</xdr:col>
      <xdr:colOff>196850</xdr:colOff>
      <xdr:row>80</xdr:row>
      <xdr:rowOff>163576</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879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73931</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589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159004</xdr:rowOff>
    </xdr:from>
    <xdr:to>
      <xdr:col>82</xdr:col>
      <xdr:colOff>196850</xdr:colOff>
      <xdr:row>74</xdr:row>
      <xdr:rowOff>159004</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846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56135</xdr:rowOff>
    </xdr:from>
    <xdr:to>
      <xdr:col>82</xdr:col>
      <xdr:colOff>107950</xdr:colOff>
      <xdr:row>77</xdr:row>
      <xdr:rowOff>83565</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257785"/>
          <a:ext cx="838200" cy="2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155719</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3573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12192</xdr:rowOff>
    </xdr:from>
    <xdr:to>
      <xdr:col>82</xdr:col>
      <xdr:colOff>158750</xdr:colOff>
      <xdr:row>78</xdr:row>
      <xdr:rowOff>113792</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385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42418</xdr:rowOff>
    </xdr:from>
    <xdr:to>
      <xdr:col>78</xdr:col>
      <xdr:colOff>69850</xdr:colOff>
      <xdr:row>77</xdr:row>
      <xdr:rowOff>56135</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244068"/>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126492</xdr:rowOff>
    </xdr:from>
    <xdr:to>
      <xdr:col>78</xdr:col>
      <xdr:colOff>120650</xdr:colOff>
      <xdr:row>79</xdr:row>
      <xdr:rowOff>56642</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499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41419</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585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1270</xdr:rowOff>
    </xdr:from>
    <xdr:to>
      <xdr:col>73</xdr:col>
      <xdr:colOff>180975</xdr:colOff>
      <xdr:row>77</xdr:row>
      <xdr:rowOff>42418</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20292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140208</xdr:rowOff>
    </xdr:from>
    <xdr:to>
      <xdr:col>74</xdr:col>
      <xdr:colOff>31750</xdr:colOff>
      <xdr:row>79</xdr:row>
      <xdr:rowOff>70358</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513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55135</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599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1270</xdr:rowOff>
    </xdr:from>
    <xdr:to>
      <xdr:col>69</xdr:col>
      <xdr:colOff>92075</xdr:colOff>
      <xdr:row>77</xdr:row>
      <xdr:rowOff>33274</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20292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135637</xdr:rowOff>
    </xdr:from>
    <xdr:to>
      <xdr:col>69</xdr:col>
      <xdr:colOff>142875</xdr:colOff>
      <xdr:row>79</xdr:row>
      <xdr:rowOff>65787</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50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50564</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595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121920</xdr:rowOff>
    </xdr:from>
    <xdr:to>
      <xdr:col>65</xdr:col>
      <xdr:colOff>53975</xdr:colOff>
      <xdr:row>79</xdr:row>
      <xdr:rowOff>52070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49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36847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32765</xdr:rowOff>
    </xdr:from>
    <xdr:to>
      <xdr:col>82</xdr:col>
      <xdr:colOff>158750</xdr:colOff>
      <xdr:row>77</xdr:row>
      <xdr:rowOff>134365</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49292</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07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5335</xdr:rowOff>
    </xdr:from>
    <xdr:to>
      <xdr:col>78</xdr:col>
      <xdr:colOff>120650</xdr:colOff>
      <xdr:row>77</xdr:row>
      <xdr:rowOff>106935</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117112</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975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163068</xdr:rowOff>
    </xdr:from>
    <xdr:to>
      <xdr:col>74</xdr:col>
      <xdr:colOff>31750</xdr:colOff>
      <xdr:row>77</xdr:row>
      <xdr:rowOff>93218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103395</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962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121920</xdr:rowOff>
    </xdr:from>
    <xdr:to>
      <xdr:col>69</xdr:col>
      <xdr:colOff>142875</xdr:colOff>
      <xdr:row>77</xdr:row>
      <xdr:rowOff>52070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62247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153924</xdr:rowOff>
    </xdr:from>
    <xdr:to>
      <xdr:col>65</xdr:col>
      <xdr:colOff>53975</xdr:colOff>
      <xdr:row>77</xdr:row>
      <xdr:rowOff>84074</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94251</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三重県玉城町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9347</xdr:rowOff>
    </xdr:from>
    <xdr:to>
      <xdr:col>29</xdr:col>
      <xdr:colOff>127000</xdr:colOff>
      <xdr:row>20</xdr:row>
      <xdr:rowOff>58627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14372"/>
          <a:ext cx="0" cy="14208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30704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07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58627</xdr:rowOff>
    </xdr:from>
    <xdr:to>
      <xdr:col>30</xdr:col>
      <xdr:colOff>25400</xdr:colOff>
      <xdr:row>20</xdr:row>
      <xdr:rowOff>58627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352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95724</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57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9347</xdr:rowOff>
    </xdr:from>
    <xdr:to>
      <xdr:col>30</xdr:col>
      <xdr:colOff>25400</xdr:colOff>
      <xdr:row>12</xdr:row>
      <xdr:rowOff>9347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143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157284</xdr:rowOff>
    </xdr:from>
    <xdr:to>
      <xdr:col>29</xdr:col>
      <xdr:colOff>127000</xdr:colOff>
      <xdr:row>20</xdr:row>
      <xdr:rowOff>20222</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462459"/>
          <a:ext cx="647700" cy="343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170886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6188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154359</xdr:rowOff>
    </xdr:from>
    <xdr:to>
      <xdr:col>29</xdr:col>
      <xdr:colOff>177800</xdr:colOff>
      <xdr:row>16</xdr:row>
      <xdr:rowOff>84509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7737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111548</xdr:rowOff>
    </xdr:from>
    <xdr:to>
      <xdr:col>26</xdr:col>
      <xdr:colOff>50800</xdr:colOff>
      <xdr:row>20</xdr:row>
      <xdr:rowOff>20222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3416723"/>
          <a:ext cx="698500" cy="801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57858</xdr:rowOff>
    </xdr:from>
    <xdr:to>
      <xdr:col>26</xdr:col>
      <xdr:colOff>101600</xdr:colOff>
      <xdr:row>16</xdr:row>
      <xdr:rowOff>159458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8486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169635</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6175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111548</xdr:rowOff>
    </xdr:from>
    <xdr:to>
      <xdr:col>22</xdr:col>
      <xdr:colOff>114300</xdr:colOff>
      <xdr:row>19</xdr:row>
      <xdr:rowOff>140302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416723"/>
          <a:ext cx="698500" cy="287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66234</xdr:rowOff>
    </xdr:from>
    <xdr:to>
      <xdr:col>22</xdr:col>
      <xdr:colOff>165100</xdr:colOff>
      <xdr:row>16</xdr:row>
      <xdr:rowOff>167834</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8570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6561</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625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140302</xdr:rowOff>
    </xdr:from>
    <xdr:to>
      <xdr:col>18</xdr:col>
      <xdr:colOff>177800</xdr:colOff>
      <xdr:row>20</xdr:row>
      <xdr:rowOff>54496</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445477"/>
          <a:ext cx="698500" cy="856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74954</xdr:rowOff>
    </xdr:from>
    <xdr:to>
      <xdr:col>19</xdr:col>
      <xdr:colOff>38100</xdr:colOff>
      <xdr:row>17</xdr:row>
      <xdr:rowOff>5104</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8657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15281</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634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70088</xdr:rowOff>
    </xdr:from>
    <xdr:to>
      <xdr:col>15</xdr:col>
      <xdr:colOff>101600</xdr:colOff>
      <xdr:row>17</xdr:row>
      <xdr:rowOff>238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8609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10415</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629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106484</xdr:rowOff>
    </xdr:from>
    <xdr:to>
      <xdr:col>29</xdr:col>
      <xdr:colOff>177800</xdr:colOff>
      <xdr:row>20</xdr:row>
      <xdr:rowOff>36634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4116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15061</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320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140872</xdr:rowOff>
    </xdr:from>
    <xdr:to>
      <xdr:col>26</xdr:col>
      <xdr:colOff>101600</xdr:colOff>
      <xdr:row>20</xdr:row>
      <xdr:rowOff>71022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4460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55799</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5324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60748</xdr:rowOff>
    </xdr:from>
    <xdr:to>
      <xdr:col>22</xdr:col>
      <xdr:colOff>165100</xdr:colOff>
      <xdr:row>19</xdr:row>
      <xdr:rowOff>162348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3659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147125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452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89502</xdr:rowOff>
    </xdr:from>
    <xdr:to>
      <xdr:col>19</xdr:col>
      <xdr:colOff>38100</xdr:colOff>
      <xdr:row>20</xdr:row>
      <xdr:rowOff>19652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3946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4429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481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3696</xdr:rowOff>
    </xdr:from>
    <xdr:to>
      <xdr:col>15</xdr:col>
      <xdr:colOff>101600</xdr:colOff>
      <xdr:row>20</xdr:row>
      <xdr:rowOff>105296</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4803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90073</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566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203352</xdr:rowOff>
    </xdr:from>
    <xdr:to>
      <xdr:col>29</xdr:col>
      <xdr:colOff>127000</xdr:colOff>
      <xdr:row>37</xdr:row>
      <xdr:rowOff>199561</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127902"/>
          <a:ext cx="0" cy="11963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171638</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296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199561</xdr:rowOff>
    </xdr:from>
    <xdr:to>
      <xdr:col>30</xdr:col>
      <xdr:colOff>25400</xdr:colOff>
      <xdr:row>37</xdr:row>
      <xdr:rowOff>199561</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242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118279</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871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203352</xdr:rowOff>
    </xdr:from>
    <xdr:to>
      <xdr:col>30</xdr:col>
      <xdr:colOff>25400</xdr:colOff>
      <xdr:row>33</xdr:row>
      <xdr:rowOff>203352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1279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278638</xdr:rowOff>
    </xdr:from>
    <xdr:to>
      <xdr:col>29</xdr:col>
      <xdr:colOff>127000</xdr:colOff>
      <xdr:row>35</xdr:row>
      <xdr:rowOff>299974</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888988"/>
          <a:ext cx="647700" cy="213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243032</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5104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55055</xdr:rowOff>
    </xdr:from>
    <xdr:to>
      <xdr:col>29</xdr:col>
      <xdr:colOff>177800</xdr:colOff>
      <xdr:row>35</xdr:row>
      <xdr:rowOff>156655</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6654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248272</xdr:rowOff>
    </xdr:from>
    <xdr:to>
      <xdr:col>26</xdr:col>
      <xdr:colOff>50800</xdr:colOff>
      <xdr:row>35</xdr:row>
      <xdr:rowOff>278638</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858622"/>
          <a:ext cx="698500" cy="303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83820</xdr:rowOff>
    </xdr:from>
    <xdr:to>
      <xdr:col>26</xdr:col>
      <xdr:colOff>101600</xdr:colOff>
      <xdr:row>35</xdr:row>
      <xdr:rowOff>185420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6941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195597</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463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248272</xdr:rowOff>
    </xdr:from>
    <xdr:to>
      <xdr:col>22</xdr:col>
      <xdr:colOff>114300</xdr:colOff>
      <xdr:row>35</xdr:row>
      <xdr:rowOff>255150</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858622"/>
          <a:ext cx="698500" cy="68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78867</xdr:rowOff>
    </xdr:from>
    <xdr:to>
      <xdr:col>22</xdr:col>
      <xdr:colOff>165100</xdr:colOff>
      <xdr:row>35</xdr:row>
      <xdr:rowOff>180467</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6892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190644</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458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233356</xdr:rowOff>
    </xdr:from>
    <xdr:to>
      <xdr:col>18</xdr:col>
      <xdr:colOff>177800</xdr:colOff>
      <xdr:row>35</xdr:row>
      <xdr:rowOff>255150</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843706"/>
          <a:ext cx="698500" cy="217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55511</xdr:rowOff>
    </xdr:from>
    <xdr:to>
      <xdr:col>19</xdr:col>
      <xdr:colOff>38100</xdr:colOff>
      <xdr:row>35</xdr:row>
      <xdr:rowOff>157111</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6658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167289</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434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54235</xdr:rowOff>
    </xdr:from>
    <xdr:to>
      <xdr:col>15</xdr:col>
      <xdr:colOff>101600</xdr:colOff>
      <xdr:row>35</xdr:row>
      <xdr:rowOff>155835</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6645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166012</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433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249174</xdr:rowOff>
    </xdr:from>
    <xdr:to>
      <xdr:col>29</xdr:col>
      <xdr:colOff>177800</xdr:colOff>
      <xdr:row>36</xdr:row>
      <xdr:rowOff>7874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8595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221251</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831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227838</xdr:rowOff>
    </xdr:from>
    <xdr:to>
      <xdr:col>26</xdr:col>
      <xdr:colOff>101600</xdr:colOff>
      <xdr:row>35</xdr:row>
      <xdr:rowOff>329438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8381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314215</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924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197472</xdr:rowOff>
    </xdr:from>
    <xdr:to>
      <xdr:col>22</xdr:col>
      <xdr:colOff>165100</xdr:colOff>
      <xdr:row>35</xdr:row>
      <xdr:rowOff>299072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8078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283849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894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204350</xdr:rowOff>
    </xdr:from>
    <xdr:to>
      <xdr:col>19</xdr:col>
      <xdr:colOff>38100</xdr:colOff>
      <xdr:row>35</xdr:row>
      <xdr:rowOff>305950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814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290727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90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182556</xdr:rowOff>
    </xdr:from>
    <xdr:to>
      <xdr:col>15</xdr:col>
      <xdr:colOff>101600</xdr:colOff>
      <xdr:row>35</xdr:row>
      <xdr:rowOff>284156</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7929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268933</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879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三重県玉城町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15,271
15,142
40.91
7,543,213
7,200,202
271,212
4,638,890
5,500,118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28.5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72583</xdr:rowOff>
    </xdr:from>
    <xdr:to>
      <xdr:col>24</xdr:col>
      <xdr:colOff>62865</xdr:colOff>
      <xdr:row>38</xdr:row>
      <xdr:rowOff>48123</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16083"/>
          <a:ext cx="1270" cy="1347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51950</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567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48123</xdr:rowOff>
    </xdr:from>
    <xdr:to>
      <xdr:col>24</xdr:col>
      <xdr:colOff>152400</xdr:colOff>
      <xdr:row>38</xdr:row>
      <xdr:rowOff>48123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563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19260</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4991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72583</xdr:rowOff>
    </xdr:from>
    <xdr:to>
      <xdr:col>24</xdr:col>
      <xdr:colOff>152400</xdr:colOff>
      <xdr:row>30</xdr:row>
      <xdr:rowOff>72583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16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150673</xdr:rowOff>
    </xdr:from>
    <xdr:to>
      <xdr:col>24</xdr:col>
      <xdr:colOff>63500</xdr:colOff>
      <xdr:row>38</xdr:row>
      <xdr:rowOff>8103</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494323"/>
          <a:ext cx="838200" cy="28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61637</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8909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38760</xdr:rowOff>
    </xdr:from>
    <xdr:to>
      <xdr:col>24</xdr:col>
      <xdr:colOff>114300</xdr:colOff>
      <xdr:row>35</xdr:row>
      <xdr:rowOff>140360</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03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8103</xdr:rowOff>
    </xdr:from>
    <xdr:to>
      <xdr:col>19</xdr:col>
      <xdr:colOff>177800</xdr:colOff>
      <xdr:row>39</xdr:row>
      <xdr:rowOff>20660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523203"/>
          <a:ext cx="889000" cy="18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111166</xdr:rowOff>
    </xdr:from>
    <xdr:to>
      <xdr:col>20</xdr:col>
      <xdr:colOff>38100</xdr:colOff>
      <xdr:row>36</xdr:row>
      <xdr:rowOff>41316</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111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57843</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5887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20660</xdr:rowOff>
    </xdr:from>
    <xdr:to>
      <xdr:col>15</xdr:col>
      <xdr:colOff>50800</xdr:colOff>
      <xdr:row>39</xdr:row>
      <xdr:rowOff>35337</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707210"/>
          <a:ext cx="889000" cy="14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81692</xdr:rowOff>
    </xdr:from>
    <xdr:to>
      <xdr:col>15</xdr:col>
      <xdr:colOff>101600</xdr:colOff>
      <xdr:row>37</xdr:row>
      <xdr:rowOff>11842</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253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28369</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6029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35337</xdr:rowOff>
    </xdr:from>
    <xdr:to>
      <xdr:col>10</xdr:col>
      <xdr:colOff>114300</xdr:colOff>
      <xdr:row>39</xdr:row>
      <xdr:rowOff>75905</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721887"/>
          <a:ext cx="889000" cy="40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98562</xdr:rowOff>
    </xdr:from>
    <xdr:to>
      <xdr:col>10</xdr:col>
      <xdr:colOff>165100</xdr:colOff>
      <xdr:row>37</xdr:row>
      <xdr:rowOff>28712</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270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45239</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604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108026</xdr:rowOff>
    </xdr:from>
    <xdr:to>
      <xdr:col>6</xdr:col>
      <xdr:colOff>38100</xdr:colOff>
      <xdr:row>37</xdr:row>
      <xdr:rowOff>38176</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8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54703</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6055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99873</xdr:rowOff>
    </xdr:from>
    <xdr:to>
      <xdr:col>24</xdr:col>
      <xdr:colOff>114300</xdr:colOff>
      <xdr:row>38</xdr:row>
      <xdr:rowOff>30023</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44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14800</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358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128753</xdr:rowOff>
    </xdr:from>
    <xdr:to>
      <xdr:col>20</xdr:col>
      <xdr:colOff>38100</xdr:colOff>
      <xdr:row>38</xdr:row>
      <xdr:rowOff>58903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472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50030</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6565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141310</xdr:rowOff>
    </xdr:from>
    <xdr:to>
      <xdr:col>15</xdr:col>
      <xdr:colOff>101600</xdr:colOff>
      <xdr:row>39</xdr:row>
      <xdr:rowOff>71460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65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62587</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6749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155987</xdr:rowOff>
    </xdr:from>
    <xdr:to>
      <xdr:col>10</xdr:col>
      <xdr:colOff>165100</xdr:colOff>
      <xdr:row>39</xdr:row>
      <xdr:rowOff>86137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671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77264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76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25105</xdr:rowOff>
    </xdr:from>
    <xdr:to>
      <xdr:col>6</xdr:col>
      <xdr:colOff>38100</xdr:colOff>
      <xdr:row>39</xdr:row>
      <xdr:rowOff>126705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711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117832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804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133756</xdr:rowOff>
    </xdr:from>
    <xdr:to>
      <xdr:col>24</xdr:col>
      <xdr:colOff>62865</xdr:colOff>
      <xdr:row>59</xdr:row>
      <xdr:rowOff>135833</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06256"/>
          <a:ext cx="1270" cy="1545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139660</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255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135833</xdr:rowOff>
    </xdr:from>
    <xdr:to>
      <xdr:col>24</xdr:col>
      <xdr:colOff>152400</xdr:colOff>
      <xdr:row>59</xdr:row>
      <xdr:rowOff>135833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251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80433</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481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133756</xdr:rowOff>
    </xdr:from>
    <xdr:to>
      <xdr:col>24</xdr:col>
      <xdr:colOff>152400</xdr:colOff>
      <xdr:row>50</xdr:row>
      <xdr:rowOff>133756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06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109430</xdr:rowOff>
    </xdr:from>
    <xdr:to>
      <xdr:col>24</xdr:col>
      <xdr:colOff>63500</xdr:colOff>
      <xdr:row>55</xdr:row>
      <xdr:rowOff>137643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539180"/>
          <a:ext cx="838200" cy="28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39723</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4694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61296</xdr:rowOff>
    </xdr:from>
    <xdr:to>
      <xdr:col>24</xdr:col>
      <xdr:colOff>114300</xdr:colOff>
      <xdr:row>55</xdr:row>
      <xdr:rowOff>162896</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49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137643</xdr:rowOff>
    </xdr:from>
    <xdr:to>
      <xdr:col>19</xdr:col>
      <xdr:colOff>177800</xdr:colOff>
      <xdr:row>56</xdr:row>
      <xdr:rowOff>112440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567393"/>
          <a:ext cx="889000" cy="146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103625</xdr:rowOff>
    </xdr:from>
    <xdr:to>
      <xdr:col>20</xdr:col>
      <xdr:colOff>38100</xdr:colOff>
      <xdr:row>56</xdr:row>
      <xdr:rowOff>33775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53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24902</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62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112440</xdr:rowOff>
    </xdr:from>
    <xdr:to>
      <xdr:col>15</xdr:col>
      <xdr:colOff>50800</xdr:colOff>
      <xdr:row>57</xdr:row>
      <xdr:rowOff>70682</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713640"/>
          <a:ext cx="889000" cy="129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168625</xdr:rowOff>
    </xdr:from>
    <xdr:to>
      <xdr:col>15</xdr:col>
      <xdr:colOff>101600</xdr:colOff>
      <xdr:row>56</xdr:row>
      <xdr:rowOff>98775</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598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115302</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373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44145</xdr:rowOff>
    </xdr:from>
    <xdr:to>
      <xdr:col>10</xdr:col>
      <xdr:colOff>114300</xdr:colOff>
      <xdr:row>57</xdr:row>
      <xdr:rowOff>70682</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9816795"/>
          <a:ext cx="889000" cy="26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98920</xdr:rowOff>
    </xdr:from>
    <xdr:to>
      <xdr:col>10</xdr:col>
      <xdr:colOff>165100</xdr:colOff>
      <xdr:row>57</xdr:row>
      <xdr:rowOff>29070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70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45597</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47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156966</xdr:rowOff>
    </xdr:from>
    <xdr:to>
      <xdr:col>6</xdr:col>
      <xdr:colOff>38100</xdr:colOff>
      <xdr:row>57</xdr:row>
      <xdr:rowOff>87116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75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103643</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533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58630</xdr:rowOff>
    </xdr:from>
    <xdr:to>
      <xdr:col>24</xdr:col>
      <xdr:colOff>114300</xdr:colOff>
      <xdr:row>55</xdr:row>
      <xdr:rowOff>160230</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4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81507</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339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86843</xdr:rowOff>
    </xdr:from>
    <xdr:to>
      <xdr:col>20</xdr:col>
      <xdr:colOff>38100</xdr:colOff>
      <xdr:row>56</xdr:row>
      <xdr:rowOff>16993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516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33520</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29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61640</xdr:rowOff>
    </xdr:from>
    <xdr:to>
      <xdr:col>15</xdr:col>
      <xdr:colOff>101600</xdr:colOff>
      <xdr:row>56</xdr:row>
      <xdr:rowOff>163240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66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154367</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755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19882</xdr:rowOff>
    </xdr:from>
    <xdr:to>
      <xdr:col>10</xdr:col>
      <xdr:colOff>165100</xdr:colOff>
      <xdr:row>57</xdr:row>
      <xdr:rowOff>121482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79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112609</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885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164795</xdr:rowOff>
    </xdr:from>
    <xdr:to>
      <xdr:col>6</xdr:col>
      <xdr:colOff>38100</xdr:colOff>
      <xdr:row>57</xdr:row>
      <xdr:rowOff>94945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76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86072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858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59690</xdr:rowOff>
    </xdr:from>
    <xdr:to>
      <xdr:col>24</xdr:col>
      <xdr:colOff>62865</xdr:colOff>
      <xdr:row>78</xdr:row>
      <xdr:rowOff>82322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32640"/>
          <a:ext cx="1270" cy="1222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86149</xdr:rowOff>
    </xdr:from>
    <xdr:ext cx="469744"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5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82322</xdr:rowOff>
    </xdr:from>
    <xdr:to>
      <xdr:col>24</xdr:col>
      <xdr:colOff>152400</xdr:colOff>
      <xdr:row>78</xdr:row>
      <xdr:rowOff>82322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55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6367</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0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59690</xdr:rowOff>
    </xdr:from>
    <xdr:to>
      <xdr:col>24</xdr:col>
      <xdr:colOff>152400</xdr:colOff>
      <xdr:row>71</xdr:row>
      <xdr:rowOff>59690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3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47665</xdr:rowOff>
    </xdr:from>
    <xdr:to>
      <xdr:col>24</xdr:col>
      <xdr:colOff>63500</xdr:colOff>
      <xdr:row>77</xdr:row>
      <xdr:rowOff>94848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2906415"/>
          <a:ext cx="838200" cy="390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22486</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881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171059</xdr:rowOff>
    </xdr:from>
    <xdr:to>
      <xdr:col>24</xdr:col>
      <xdr:colOff>114300</xdr:colOff>
      <xdr:row>76</xdr:row>
      <xdr:rowOff>101209</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02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47665</xdr:rowOff>
    </xdr:from>
    <xdr:to>
      <xdr:col>19</xdr:col>
      <xdr:colOff>177800</xdr:colOff>
      <xdr:row>78</xdr:row>
      <xdr:rowOff>26772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2906415"/>
          <a:ext cx="889000" cy="493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170921</xdr:rowOff>
    </xdr:from>
    <xdr:to>
      <xdr:col>20</xdr:col>
      <xdr:colOff>38100</xdr:colOff>
      <xdr:row>76</xdr:row>
      <xdr:rowOff>101071</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02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92198</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122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16759</xdr:rowOff>
    </xdr:from>
    <xdr:to>
      <xdr:col>15</xdr:col>
      <xdr:colOff>50800</xdr:colOff>
      <xdr:row>78</xdr:row>
      <xdr:rowOff>26772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389859"/>
          <a:ext cx="889000" cy="10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144724</xdr:rowOff>
    </xdr:from>
    <xdr:to>
      <xdr:col>15</xdr:col>
      <xdr:colOff>101600</xdr:colOff>
      <xdr:row>77</xdr:row>
      <xdr:rowOff>74874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7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91401</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2950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169783</xdr:rowOff>
    </xdr:from>
    <xdr:to>
      <xdr:col>10</xdr:col>
      <xdr:colOff>114300</xdr:colOff>
      <xdr:row>78</xdr:row>
      <xdr:rowOff>16759</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371433"/>
          <a:ext cx="889000" cy="18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118573</xdr:rowOff>
    </xdr:from>
    <xdr:to>
      <xdr:col>10</xdr:col>
      <xdr:colOff>165100</xdr:colOff>
      <xdr:row>77</xdr:row>
      <xdr:rowOff>48723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48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65250</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2924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43591</xdr:rowOff>
    </xdr:from>
    <xdr:to>
      <xdr:col>6</xdr:col>
      <xdr:colOff>38100</xdr:colOff>
      <xdr:row>76</xdr:row>
      <xdr:rowOff>145191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073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161718</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2849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44048</xdr:rowOff>
    </xdr:from>
    <xdr:to>
      <xdr:col>24</xdr:col>
      <xdr:colOff>114300</xdr:colOff>
      <xdr:row>77</xdr:row>
      <xdr:rowOff>145648</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245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22475</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224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168315</xdr:rowOff>
    </xdr:from>
    <xdr:to>
      <xdr:col>20</xdr:col>
      <xdr:colOff>38100</xdr:colOff>
      <xdr:row>75</xdr:row>
      <xdr:rowOff>98465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285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73</xdr:row>
      <xdr:rowOff>114992</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2630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147422</xdr:rowOff>
    </xdr:from>
    <xdr:to>
      <xdr:col>15</xdr:col>
      <xdr:colOff>101600</xdr:colOff>
      <xdr:row>78</xdr:row>
      <xdr:rowOff>77572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34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68699</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441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137409</xdr:rowOff>
    </xdr:from>
    <xdr:to>
      <xdr:col>10</xdr:col>
      <xdr:colOff>165100</xdr:colOff>
      <xdr:row>78</xdr:row>
      <xdr:rowOff>67559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339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58686</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431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118983</xdr:rowOff>
    </xdr:from>
    <xdr:to>
      <xdr:col>6</xdr:col>
      <xdr:colOff>38100</xdr:colOff>
      <xdr:row>78</xdr:row>
      <xdr:rowOff>49133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320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40260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413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122588</xdr:rowOff>
    </xdr:from>
    <xdr:to>
      <xdr:col>24</xdr:col>
      <xdr:colOff>62865</xdr:colOff>
      <xdr:row>98</xdr:row>
      <xdr:rowOff>126408</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381638"/>
          <a:ext cx="1270" cy="1546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130235</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932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126408</xdr:rowOff>
    </xdr:from>
    <xdr:to>
      <xdr:col>24</xdr:col>
      <xdr:colOff>152400</xdr:colOff>
      <xdr:row>98</xdr:row>
      <xdr:rowOff>126408</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928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69265</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156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122588</xdr:rowOff>
    </xdr:from>
    <xdr:to>
      <xdr:col>24</xdr:col>
      <xdr:colOff>152400</xdr:colOff>
      <xdr:row>89</xdr:row>
      <xdr:rowOff>122588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381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123861</xdr:rowOff>
    </xdr:from>
    <xdr:to>
      <xdr:col>24</xdr:col>
      <xdr:colOff>63500</xdr:colOff>
      <xdr:row>97</xdr:row>
      <xdr:rowOff>150118</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411611"/>
          <a:ext cx="838200" cy="369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123240</xdr:rowOff>
    </xdr:from>
    <xdr:ext cx="534377"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0680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100363</xdr:rowOff>
    </xdr:from>
    <xdr:to>
      <xdr:col>24</xdr:col>
      <xdr:colOff>114300</xdr:colOff>
      <xdr:row>95</xdr:row>
      <xdr:rowOff>30513</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216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150118</xdr:rowOff>
    </xdr:from>
    <xdr:to>
      <xdr:col>19</xdr:col>
      <xdr:colOff>177800</xdr:colOff>
      <xdr:row>98</xdr:row>
      <xdr:rowOff>14607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780768"/>
          <a:ext cx="889000" cy="35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29301</xdr:rowOff>
    </xdr:from>
    <xdr:to>
      <xdr:col>20</xdr:col>
      <xdr:colOff>38100</xdr:colOff>
      <xdr:row>97</xdr:row>
      <xdr:rowOff>130901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6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147428</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435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14607</xdr:rowOff>
    </xdr:from>
    <xdr:to>
      <xdr:col>15</xdr:col>
      <xdr:colOff>50800</xdr:colOff>
      <xdr:row>98</xdr:row>
      <xdr:rowOff>82158</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019300" y="16816707"/>
          <a:ext cx="889000" cy="67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39294</xdr:rowOff>
    </xdr:from>
    <xdr:to>
      <xdr:col>15</xdr:col>
      <xdr:colOff>101600</xdr:colOff>
      <xdr:row>97</xdr:row>
      <xdr:rowOff>140894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66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157421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445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82158</xdr:rowOff>
    </xdr:from>
    <xdr:to>
      <xdr:col>10</xdr:col>
      <xdr:colOff>114300</xdr:colOff>
      <xdr:row>98</xdr:row>
      <xdr:rowOff>137120</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884258"/>
          <a:ext cx="889000" cy="54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82107</xdr:rowOff>
    </xdr:from>
    <xdr:to>
      <xdr:col>10</xdr:col>
      <xdr:colOff>165100</xdr:colOff>
      <xdr:row>98</xdr:row>
      <xdr:rowOff>12257</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712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28784</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487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74563</xdr:rowOff>
    </xdr:from>
    <xdr:to>
      <xdr:col>6</xdr:col>
      <xdr:colOff>38100</xdr:colOff>
      <xdr:row>98</xdr:row>
      <xdr:rowOff>4713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7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21240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480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73061</xdr:rowOff>
    </xdr:from>
    <xdr:to>
      <xdr:col>24</xdr:col>
      <xdr:colOff>114300</xdr:colOff>
      <xdr:row>96</xdr:row>
      <xdr:rowOff>3211</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360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51488</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339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99318</xdr:rowOff>
    </xdr:from>
    <xdr:to>
      <xdr:col>20</xdr:col>
      <xdr:colOff>38100</xdr:colOff>
      <xdr:row>98</xdr:row>
      <xdr:rowOff>29468</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729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20595</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822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135257</xdr:rowOff>
    </xdr:from>
    <xdr:to>
      <xdr:col>15</xdr:col>
      <xdr:colOff>101600</xdr:colOff>
      <xdr:row>98</xdr:row>
      <xdr:rowOff>65407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76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56534</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858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31358</xdr:rowOff>
    </xdr:from>
    <xdr:to>
      <xdr:col>10</xdr:col>
      <xdr:colOff>165100</xdr:colOff>
      <xdr:row>98</xdr:row>
      <xdr:rowOff>132958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83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124085</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926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86320</xdr:rowOff>
    </xdr:from>
    <xdr:to>
      <xdr:col>6</xdr:col>
      <xdr:colOff>38100</xdr:colOff>
      <xdr:row>99</xdr:row>
      <xdr:rowOff>16470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88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7597</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981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168927</xdr:rowOff>
    </xdr:from>
    <xdr:ext cx="53129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72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157393</xdr:rowOff>
    </xdr:from>
    <xdr:to>
      <xdr:col>54</xdr:col>
      <xdr:colOff>189865</xdr:colOff>
      <xdr:row>39</xdr:row>
      <xdr:rowOff>20901</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643793"/>
          <a:ext cx="1270" cy="1063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24728</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711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20901</xdr:rowOff>
    </xdr:from>
    <xdr:to>
      <xdr:col>55</xdr:col>
      <xdr:colOff>88900</xdr:colOff>
      <xdr:row>39</xdr:row>
      <xdr:rowOff>20901</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707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104070</xdr:rowOff>
    </xdr:from>
    <xdr:ext cx="599010"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5419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157393</xdr:rowOff>
    </xdr:from>
    <xdr:to>
      <xdr:col>55</xdr:col>
      <xdr:colOff>88900</xdr:colOff>
      <xdr:row>32</xdr:row>
      <xdr:rowOff>157393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643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106269</xdr:rowOff>
    </xdr:from>
    <xdr:to>
      <xdr:col>55</xdr:col>
      <xdr:colOff>0</xdr:colOff>
      <xdr:row>37</xdr:row>
      <xdr:rowOff>14546</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9639300" y="5421219"/>
          <a:ext cx="838200" cy="936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74780</xdr:rowOff>
    </xdr:from>
    <xdr:ext cx="534377"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075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51903</xdr:rowOff>
    </xdr:from>
    <xdr:to>
      <xdr:col>55</xdr:col>
      <xdr:colOff>50800</xdr:colOff>
      <xdr:row>36</xdr:row>
      <xdr:rowOff>153503</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22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106269</xdr:rowOff>
    </xdr:from>
    <xdr:to>
      <xdr:col>50</xdr:col>
      <xdr:colOff>114300</xdr:colOff>
      <xdr:row>37</xdr:row>
      <xdr:rowOff>75930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750300" y="5421219"/>
          <a:ext cx="889000" cy="998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119807</xdr:rowOff>
    </xdr:from>
    <xdr:to>
      <xdr:col>50</xdr:col>
      <xdr:colOff>165100</xdr:colOff>
      <xdr:row>31</xdr:row>
      <xdr:rowOff>49957</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526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29</xdr:row>
      <xdr:rowOff>66484</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5038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1177</xdr:rowOff>
    </xdr:from>
    <xdr:to>
      <xdr:col>45</xdr:col>
      <xdr:colOff>177800</xdr:colOff>
      <xdr:row>37</xdr:row>
      <xdr:rowOff>75930</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7861300" y="6344827"/>
          <a:ext cx="889000" cy="74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73501</xdr:rowOff>
    </xdr:from>
    <xdr:to>
      <xdr:col>46</xdr:col>
      <xdr:colOff>38100</xdr:colOff>
      <xdr:row>37</xdr:row>
      <xdr:rowOff>3651</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245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20178</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83111" y="6020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1177</xdr:rowOff>
    </xdr:from>
    <xdr:to>
      <xdr:col>41</xdr:col>
      <xdr:colOff>50800</xdr:colOff>
      <xdr:row>37</xdr:row>
      <xdr:rowOff>81306</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6972300" y="6344827"/>
          <a:ext cx="889000" cy="80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170949</xdr:rowOff>
    </xdr:from>
    <xdr:to>
      <xdr:col>41</xdr:col>
      <xdr:colOff>101600</xdr:colOff>
      <xdr:row>36</xdr:row>
      <xdr:rowOff>101099</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17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117626</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94111" y="594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161165</xdr:rowOff>
    </xdr:from>
    <xdr:to>
      <xdr:col>36</xdr:col>
      <xdr:colOff>165100</xdr:colOff>
      <xdr:row>37</xdr:row>
      <xdr:rowOff>91315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33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107842</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05111" y="6108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135196</xdr:rowOff>
    </xdr:from>
    <xdr:to>
      <xdr:col>55</xdr:col>
      <xdr:colOff>50800</xdr:colOff>
      <xdr:row>37</xdr:row>
      <xdr:rowOff>65346</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30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113623</xdr:rowOff>
    </xdr:from>
    <xdr:ext cx="534377"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285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55469</xdr:rowOff>
    </xdr:from>
    <xdr:to>
      <xdr:col>50</xdr:col>
      <xdr:colOff>165100</xdr:colOff>
      <xdr:row>31</xdr:row>
      <xdr:rowOff>157069</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5370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148196</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5463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25130</xdr:rowOff>
    </xdr:from>
    <xdr:to>
      <xdr:col>46</xdr:col>
      <xdr:colOff>38100</xdr:colOff>
      <xdr:row>37</xdr:row>
      <xdr:rowOff>126730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36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117857</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83111" y="6461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121827</xdr:rowOff>
    </xdr:from>
    <xdr:to>
      <xdr:col>41</xdr:col>
      <xdr:colOff>101600</xdr:colOff>
      <xdr:row>37</xdr:row>
      <xdr:rowOff>51977</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294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43104</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94111" y="6386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30506</xdr:rowOff>
    </xdr:from>
    <xdr:to>
      <xdr:col>36</xdr:col>
      <xdr:colOff>165100</xdr:colOff>
      <xdr:row>37</xdr:row>
      <xdr:rowOff>132106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37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123233</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05111" y="6466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145273</xdr:rowOff>
    </xdr:from>
    <xdr:to>
      <xdr:col>54</xdr:col>
      <xdr:colOff>189865</xdr:colOff>
      <xdr:row>58</xdr:row>
      <xdr:rowOff>89985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546323"/>
          <a:ext cx="1270" cy="1487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93812</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37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89985</xdr:rowOff>
    </xdr:from>
    <xdr:to>
      <xdr:col>55</xdr:col>
      <xdr:colOff>88900</xdr:colOff>
      <xdr:row>58</xdr:row>
      <xdr:rowOff>89985</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34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91950</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321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145273</xdr:rowOff>
    </xdr:from>
    <xdr:to>
      <xdr:col>55</xdr:col>
      <xdr:colOff>88900</xdr:colOff>
      <xdr:row>49</xdr:row>
      <xdr:rowOff>145273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546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4859</xdr:rowOff>
    </xdr:from>
    <xdr:to>
      <xdr:col>55</xdr:col>
      <xdr:colOff>0</xdr:colOff>
      <xdr:row>56</xdr:row>
      <xdr:rowOff>158402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606059"/>
          <a:ext cx="838200" cy="15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116480</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2033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93603</xdr:rowOff>
    </xdr:from>
    <xdr:to>
      <xdr:col>55</xdr:col>
      <xdr:colOff>50800</xdr:colOff>
      <xdr:row>55</xdr:row>
      <xdr:rowOff>23753</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351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158402</xdr:rowOff>
    </xdr:from>
    <xdr:to>
      <xdr:col>50</xdr:col>
      <xdr:colOff>114300</xdr:colOff>
      <xdr:row>57</xdr:row>
      <xdr:rowOff>128662</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759602"/>
          <a:ext cx="889000" cy="141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53</xdr:row>
      <xdr:rowOff>157382</xdr:rowOff>
    </xdr:from>
    <xdr:to>
      <xdr:col>50</xdr:col>
      <xdr:colOff>165100</xdr:colOff>
      <xdr:row>54</xdr:row>
      <xdr:rowOff>87532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244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104059</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019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128662</xdr:rowOff>
    </xdr:from>
    <xdr:to>
      <xdr:col>45</xdr:col>
      <xdr:colOff>177800</xdr:colOff>
      <xdr:row>57</xdr:row>
      <xdr:rowOff>139319</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901312"/>
          <a:ext cx="889000" cy="10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693</xdr:rowOff>
    </xdr:from>
    <xdr:to>
      <xdr:col>46</xdr:col>
      <xdr:colOff>38100</xdr:colOff>
      <xdr:row>54</xdr:row>
      <xdr:rowOff>102293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258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118820</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034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59309</xdr:rowOff>
    </xdr:from>
    <xdr:to>
      <xdr:col>41</xdr:col>
      <xdr:colOff>50800</xdr:colOff>
      <xdr:row>57</xdr:row>
      <xdr:rowOff>139319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831959"/>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26721</xdr:rowOff>
    </xdr:from>
    <xdr:to>
      <xdr:col>41</xdr:col>
      <xdr:colOff>101600</xdr:colOff>
      <xdr:row>53</xdr:row>
      <xdr:rowOff>128321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113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144848</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8888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192</xdr:rowOff>
    </xdr:from>
    <xdr:to>
      <xdr:col>36</xdr:col>
      <xdr:colOff>165100</xdr:colOff>
      <xdr:row>53</xdr:row>
      <xdr:rowOff>101792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087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118319</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8862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125509</xdr:rowOff>
    </xdr:from>
    <xdr:to>
      <xdr:col>55</xdr:col>
      <xdr:colOff>50800</xdr:colOff>
      <xdr:row>56</xdr:row>
      <xdr:rowOff>55659</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555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103936</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53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107602</xdr:rowOff>
    </xdr:from>
    <xdr:to>
      <xdr:col>50</xdr:col>
      <xdr:colOff>165100</xdr:colOff>
      <xdr:row>57</xdr:row>
      <xdr:rowOff>37752</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708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28879</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801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77862</xdr:rowOff>
    </xdr:from>
    <xdr:to>
      <xdr:col>46</xdr:col>
      <xdr:colOff>38100</xdr:colOff>
      <xdr:row>58</xdr:row>
      <xdr:rowOff>8012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850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170589</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943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88519</xdr:rowOff>
    </xdr:from>
    <xdr:to>
      <xdr:col>41</xdr:col>
      <xdr:colOff>101600</xdr:colOff>
      <xdr:row>58</xdr:row>
      <xdr:rowOff>18669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86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9796</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95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8509</xdr:rowOff>
    </xdr:from>
    <xdr:to>
      <xdr:col>36</xdr:col>
      <xdr:colOff>165100</xdr:colOff>
      <xdr:row>57</xdr:row>
      <xdr:rowOff>110109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781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101236</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873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63424</xdr:rowOff>
    </xdr:from>
    <xdr:to>
      <xdr:col>54</xdr:col>
      <xdr:colOff>189865</xdr:colOff>
      <xdr:row>79</xdr:row>
      <xdr:rowOff>40336</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36374"/>
          <a:ext cx="1270" cy="1348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44163</xdr:rowOff>
    </xdr:from>
    <xdr:ext cx="378565"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88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40336</xdr:rowOff>
    </xdr:from>
    <xdr:to>
      <xdr:col>55</xdr:col>
      <xdr:colOff>88900</xdr:colOff>
      <xdr:row>79</xdr:row>
      <xdr:rowOff>40336</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4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10101</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2011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63424</xdr:rowOff>
    </xdr:from>
    <xdr:to>
      <xdr:col>55</xdr:col>
      <xdr:colOff>88900</xdr:colOff>
      <xdr:row>71</xdr:row>
      <xdr:rowOff>63424</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36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167754</xdr:rowOff>
    </xdr:from>
    <xdr:to>
      <xdr:col>55</xdr:col>
      <xdr:colOff>0</xdr:colOff>
      <xdr:row>78</xdr:row>
      <xdr:rowOff>31814</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369404"/>
          <a:ext cx="838200" cy="35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129798</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314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151371</xdr:rowOff>
    </xdr:from>
    <xdr:to>
      <xdr:col>55</xdr:col>
      <xdr:colOff>50800</xdr:colOff>
      <xdr:row>78</xdr:row>
      <xdr:rowOff>81521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53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31814</xdr:rowOff>
    </xdr:from>
    <xdr:to>
      <xdr:col>50</xdr:col>
      <xdr:colOff>114300</xdr:colOff>
      <xdr:row>78</xdr:row>
      <xdr:rowOff>62140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404914"/>
          <a:ext cx="889000" cy="30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156490</xdr:rowOff>
    </xdr:from>
    <xdr:to>
      <xdr:col>50</xdr:col>
      <xdr:colOff>165100</xdr:colOff>
      <xdr:row>78</xdr:row>
      <xdr:rowOff>86640</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5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77767</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450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62140</xdr:rowOff>
    </xdr:from>
    <xdr:to>
      <xdr:col>45</xdr:col>
      <xdr:colOff>177800</xdr:colOff>
      <xdr:row>78</xdr:row>
      <xdr:rowOff>105359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435240"/>
          <a:ext cx="889000" cy="43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100051</xdr:rowOff>
    </xdr:from>
    <xdr:to>
      <xdr:col>46</xdr:col>
      <xdr:colOff>38100</xdr:colOff>
      <xdr:row>77</xdr:row>
      <xdr:rowOff>30201</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130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46727</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2905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105359</xdr:rowOff>
    </xdr:from>
    <xdr:to>
      <xdr:col>41</xdr:col>
      <xdr:colOff>50800</xdr:colOff>
      <xdr:row>79</xdr:row>
      <xdr:rowOff>4293</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478459"/>
          <a:ext cx="889000" cy="70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99149</xdr:rowOff>
    </xdr:from>
    <xdr:to>
      <xdr:col>41</xdr:col>
      <xdr:colOff>101600</xdr:colOff>
      <xdr:row>76</xdr:row>
      <xdr:rowOff>29299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295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45826</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2733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40551</xdr:rowOff>
    </xdr:from>
    <xdr:to>
      <xdr:col>36</xdr:col>
      <xdr:colOff>165100</xdr:colOff>
      <xdr:row>75</xdr:row>
      <xdr:rowOff>142151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2899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158678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2674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116954</xdr:rowOff>
    </xdr:from>
    <xdr:to>
      <xdr:col>55</xdr:col>
      <xdr:colOff>50800</xdr:colOff>
      <xdr:row>78</xdr:row>
      <xdr:rowOff>47104</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31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139831</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170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152464</xdr:rowOff>
    </xdr:from>
    <xdr:to>
      <xdr:col>50</xdr:col>
      <xdr:colOff>165100</xdr:colOff>
      <xdr:row>78</xdr:row>
      <xdr:rowOff>82614</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354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99141</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129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11340</xdr:rowOff>
    </xdr:from>
    <xdr:to>
      <xdr:col>46</xdr:col>
      <xdr:colOff>38100</xdr:colOff>
      <xdr:row>78</xdr:row>
      <xdr:rowOff>112940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38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104067</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477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54559</xdr:rowOff>
    </xdr:from>
    <xdr:to>
      <xdr:col>41</xdr:col>
      <xdr:colOff>101600</xdr:colOff>
      <xdr:row>78</xdr:row>
      <xdr:rowOff>156159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27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147286</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520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124943</xdr:rowOff>
    </xdr:from>
    <xdr:to>
      <xdr:col>36</xdr:col>
      <xdr:colOff>165100</xdr:colOff>
      <xdr:row>79</xdr:row>
      <xdr:rowOff>55093</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49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46220</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37428" y="13590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103254</xdr:rowOff>
    </xdr:from>
    <xdr:to>
      <xdr:col>54</xdr:col>
      <xdr:colOff>189865</xdr:colOff>
      <xdr:row>98</xdr:row>
      <xdr:rowOff>157955</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533754"/>
          <a:ext cx="1270" cy="1426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161782</xdr:rowOff>
    </xdr:from>
    <xdr:ext cx="534377"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6963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157955</xdr:rowOff>
    </xdr:from>
    <xdr:to>
      <xdr:col>55</xdr:col>
      <xdr:colOff>88900</xdr:colOff>
      <xdr:row>98</xdr:row>
      <xdr:rowOff>157955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6960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49931</xdr:rowOff>
    </xdr:from>
    <xdr:ext cx="599010"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308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103254</xdr:rowOff>
    </xdr:from>
    <xdr:to>
      <xdr:col>55</xdr:col>
      <xdr:colOff>88900</xdr:colOff>
      <xdr:row>90</xdr:row>
      <xdr:rowOff>103254</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533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75616</xdr:rowOff>
    </xdr:from>
    <xdr:to>
      <xdr:col>55</xdr:col>
      <xdr:colOff>0</xdr:colOff>
      <xdr:row>98</xdr:row>
      <xdr:rowOff>47389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9639300" y="16706266"/>
          <a:ext cx="838200" cy="143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63499</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3512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40622</xdr:rowOff>
    </xdr:from>
    <xdr:to>
      <xdr:col>55</xdr:col>
      <xdr:colOff>50800</xdr:colOff>
      <xdr:row>96</xdr:row>
      <xdr:rowOff>142222</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49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47389</xdr:rowOff>
    </xdr:from>
    <xdr:to>
      <xdr:col>50</xdr:col>
      <xdr:colOff>114300</xdr:colOff>
      <xdr:row>98</xdr:row>
      <xdr:rowOff>131242</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8750300" y="16849489"/>
          <a:ext cx="889000" cy="83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98022</xdr:rowOff>
    </xdr:from>
    <xdr:to>
      <xdr:col>50</xdr:col>
      <xdr:colOff>165100</xdr:colOff>
      <xdr:row>96</xdr:row>
      <xdr:rowOff>28172</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38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44699</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160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110091</xdr:rowOff>
    </xdr:from>
    <xdr:to>
      <xdr:col>45</xdr:col>
      <xdr:colOff>177800</xdr:colOff>
      <xdr:row>98</xdr:row>
      <xdr:rowOff>131242</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7861300" y="16912191"/>
          <a:ext cx="889000" cy="21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128099</xdr:rowOff>
    </xdr:from>
    <xdr:to>
      <xdr:col>46</xdr:col>
      <xdr:colOff>38100</xdr:colOff>
      <xdr:row>97</xdr:row>
      <xdr:rowOff>58249</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587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74776</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362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170670</xdr:rowOff>
    </xdr:from>
    <xdr:to>
      <xdr:col>41</xdr:col>
      <xdr:colOff>50800</xdr:colOff>
      <xdr:row>98</xdr:row>
      <xdr:rowOff>110091</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6972300" y="16801320"/>
          <a:ext cx="889000" cy="110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944</xdr:rowOff>
    </xdr:from>
    <xdr:to>
      <xdr:col>41</xdr:col>
      <xdr:colOff>101600</xdr:colOff>
      <xdr:row>97</xdr:row>
      <xdr:rowOff>102544</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119071</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406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156490</xdr:rowOff>
    </xdr:from>
    <xdr:to>
      <xdr:col>36</xdr:col>
      <xdr:colOff>165100</xdr:colOff>
      <xdr:row>97</xdr:row>
      <xdr:rowOff>86640</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615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103167</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390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24816</xdr:rowOff>
    </xdr:from>
    <xdr:to>
      <xdr:col>55</xdr:col>
      <xdr:colOff>50800</xdr:colOff>
      <xdr:row>97</xdr:row>
      <xdr:rowOff>126416</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655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3243</xdr:rowOff>
    </xdr:from>
    <xdr:ext cx="534377"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63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168039</xdr:rowOff>
    </xdr:from>
    <xdr:to>
      <xdr:col>50</xdr:col>
      <xdr:colOff>165100</xdr:colOff>
      <xdr:row>98</xdr:row>
      <xdr:rowOff>98189</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79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89316</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72111" y="16891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80442</xdr:rowOff>
    </xdr:from>
    <xdr:to>
      <xdr:col>46</xdr:col>
      <xdr:colOff>38100</xdr:colOff>
      <xdr:row>99</xdr:row>
      <xdr:rowOff>10592</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882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1719</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3111" y="16975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59291</xdr:rowOff>
    </xdr:from>
    <xdr:to>
      <xdr:col>41</xdr:col>
      <xdr:colOff>101600</xdr:colOff>
      <xdr:row>98</xdr:row>
      <xdr:rowOff>160891</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861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152018</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6954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119870</xdr:rowOff>
    </xdr:from>
    <xdr:to>
      <xdr:col>36</xdr:col>
      <xdr:colOff>165100</xdr:colOff>
      <xdr:row>98</xdr:row>
      <xdr:rowOff>50020</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75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41147</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05111" y="16843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76073</xdr:rowOff>
    </xdr:from>
    <xdr:to>
      <xdr:col>85</xdr:col>
      <xdr:colOff>126364</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6317595" y="5391023"/>
          <a:ext cx="1269" cy="1339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22750</xdr:rowOff>
    </xdr:from>
    <xdr:ext cx="534377" cy="259045"/>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6370300" y="5166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76073</xdr:rowOff>
    </xdr:from>
    <xdr:to>
      <xdr:col>86</xdr:col>
      <xdr:colOff>25400</xdr:colOff>
      <xdr:row>31</xdr:row>
      <xdr:rowOff>76073</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5391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11684</xdr:rowOff>
    </xdr:from>
    <xdr:to>
      <xdr:col>85</xdr:col>
      <xdr:colOff>127000</xdr:colOff>
      <xdr:row>39</xdr:row>
      <xdr:rowOff>18123</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5481300" y="6698234"/>
          <a:ext cx="838200" cy="6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171213</xdr:rowOff>
    </xdr:from>
    <xdr:ext cx="469744" cy="259045"/>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6370300" y="63434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148336</xdr:rowOff>
    </xdr:from>
    <xdr:to>
      <xdr:col>85</xdr:col>
      <xdr:colOff>177800</xdr:colOff>
      <xdr:row>38</xdr:row>
      <xdr:rowOff>78486</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6268700" y="649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31382</xdr:rowOff>
    </xdr:from>
    <xdr:to>
      <xdr:col>81</xdr:col>
      <xdr:colOff>50800</xdr:colOff>
      <xdr:row>39</xdr:row>
      <xdr:rowOff>18123</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4592300" y="6546482"/>
          <a:ext cx="889000" cy="158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64173</xdr:rowOff>
    </xdr:from>
    <xdr:to>
      <xdr:col>81</xdr:col>
      <xdr:colOff>101600</xdr:colOff>
      <xdr:row>37</xdr:row>
      <xdr:rowOff>165773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5430500" y="640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10850</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46428" y="618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135737</xdr:rowOff>
    </xdr:from>
    <xdr:to>
      <xdr:col>76</xdr:col>
      <xdr:colOff>114300</xdr:colOff>
      <xdr:row>38</xdr:row>
      <xdr:rowOff>31382</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3703300" y="5965037"/>
          <a:ext cx="889000" cy="58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166395</xdr:rowOff>
    </xdr:from>
    <xdr:to>
      <xdr:col>76</xdr:col>
      <xdr:colOff>165100</xdr:colOff>
      <xdr:row>37</xdr:row>
      <xdr:rowOff>96545</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4541500" y="633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113072</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57428" y="6113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135737</xdr:rowOff>
    </xdr:from>
    <xdr:to>
      <xdr:col>71</xdr:col>
      <xdr:colOff>177800</xdr:colOff>
      <xdr:row>38</xdr:row>
      <xdr:rowOff>8027</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2814300" y="5965037"/>
          <a:ext cx="889000" cy="558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47447</xdr:rowOff>
    </xdr:from>
    <xdr:to>
      <xdr:col>72</xdr:col>
      <xdr:colOff>38100</xdr:colOff>
      <xdr:row>37</xdr:row>
      <xdr:rowOff>149047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3652500" y="639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140174</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68428" y="6483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103264</xdr:rowOff>
    </xdr:from>
    <xdr:to>
      <xdr:col>67</xdr:col>
      <xdr:colOff>101600</xdr:colOff>
      <xdr:row>38</xdr:row>
      <xdr:rowOff>33413</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2763500" y="64469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49941</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79428" y="6222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132334</xdr:rowOff>
    </xdr:from>
    <xdr:to>
      <xdr:col>85</xdr:col>
      <xdr:colOff>177800</xdr:colOff>
      <xdr:row>39</xdr:row>
      <xdr:rowOff>62484</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6268700" y="6647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47261</xdr:rowOff>
    </xdr:from>
    <xdr:ext cx="378565" cy="259045"/>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6370300" y="65623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138773</xdr:rowOff>
    </xdr:from>
    <xdr:to>
      <xdr:col>81</xdr:col>
      <xdr:colOff>101600</xdr:colOff>
      <xdr:row>39</xdr:row>
      <xdr:rowOff>68923</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5430500" y="6653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60050</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92017" y="67466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152032</xdr:rowOff>
    </xdr:from>
    <xdr:to>
      <xdr:col>76</xdr:col>
      <xdr:colOff>165100</xdr:colOff>
      <xdr:row>38</xdr:row>
      <xdr:rowOff>82182</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4541500" y="6495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73309</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357428" y="6588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84937</xdr:rowOff>
    </xdr:from>
    <xdr:to>
      <xdr:col>72</xdr:col>
      <xdr:colOff>38100</xdr:colOff>
      <xdr:row>35</xdr:row>
      <xdr:rowOff>15087</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652500" y="591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31614</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436111" y="5689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128676</xdr:rowOff>
    </xdr:from>
    <xdr:to>
      <xdr:col>67</xdr:col>
      <xdr:colOff>101600</xdr:colOff>
      <xdr:row>38</xdr:row>
      <xdr:rowOff>58826</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2763500" y="647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49954</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579428" y="6565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121679</xdr:rowOff>
    </xdr:from>
    <xdr:to>
      <xdr:col>85</xdr:col>
      <xdr:colOff>126364</xdr:colOff>
      <xdr:row>79</xdr:row>
      <xdr:rowOff>3366</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1951729"/>
          <a:ext cx="1269" cy="1596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7193</xdr:rowOff>
    </xdr:from>
    <xdr:ext cx="469744"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551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3366</xdr:rowOff>
    </xdr:from>
    <xdr:to>
      <xdr:col>86</xdr:col>
      <xdr:colOff>25400</xdr:colOff>
      <xdr:row>79</xdr:row>
      <xdr:rowOff>3366</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547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68356</xdr:rowOff>
    </xdr:from>
    <xdr:ext cx="599010"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1726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121679</xdr:rowOff>
    </xdr:from>
    <xdr:to>
      <xdr:col>86</xdr:col>
      <xdr:colOff>25400</xdr:colOff>
      <xdr:row>69</xdr:row>
      <xdr:rowOff>121679</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1951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14072</xdr:rowOff>
    </xdr:from>
    <xdr:to>
      <xdr:col>85</xdr:col>
      <xdr:colOff>127000</xdr:colOff>
      <xdr:row>77</xdr:row>
      <xdr:rowOff>49848</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5481300" y="13215722"/>
          <a:ext cx="838200" cy="35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135208</xdr:rowOff>
    </xdr:from>
    <xdr:ext cx="534377"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26510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112331</xdr:rowOff>
    </xdr:from>
    <xdr:to>
      <xdr:col>85</xdr:col>
      <xdr:colOff>177800</xdr:colOff>
      <xdr:row>75</xdr:row>
      <xdr:rowOff>42481</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279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49848</xdr:rowOff>
    </xdr:from>
    <xdr:to>
      <xdr:col>81</xdr:col>
      <xdr:colOff>50800</xdr:colOff>
      <xdr:row>77</xdr:row>
      <xdr:rowOff>52299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4592300" y="13251498"/>
          <a:ext cx="889000" cy="2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139674</xdr:rowOff>
    </xdr:from>
    <xdr:to>
      <xdr:col>81</xdr:col>
      <xdr:colOff>101600</xdr:colOff>
      <xdr:row>75</xdr:row>
      <xdr:rowOff>69824</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282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86351</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14111" y="1260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50533</xdr:rowOff>
    </xdr:from>
    <xdr:to>
      <xdr:col>76</xdr:col>
      <xdr:colOff>114300</xdr:colOff>
      <xdr:row>77</xdr:row>
      <xdr:rowOff>52299</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3703300" y="13252183"/>
          <a:ext cx="889000" cy="1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148069</xdr:rowOff>
    </xdr:from>
    <xdr:to>
      <xdr:col>76</xdr:col>
      <xdr:colOff>165100</xdr:colOff>
      <xdr:row>75</xdr:row>
      <xdr:rowOff>78219</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283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94746</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25111" y="12610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42711</xdr:rowOff>
    </xdr:from>
    <xdr:to>
      <xdr:col>71</xdr:col>
      <xdr:colOff>177800</xdr:colOff>
      <xdr:row>77</xdr:row>
      <xdr:rowOff>50533</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2814300" y="13244361"/>
          <a:ext cx="889000" cy="7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144538</xdr:rowOff>
    </xdr:from>
    <xdr:to>
      <xdr:col>72</xdr:col>
      <xdr:colOff>38100</xdr:colOff>
      <xdr:row>75</xdr:row>
      <xdr:rowOff>74688</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2831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91215</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36111" y="12607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156401</xdr:rowOff>
    </xdr:from>
    <xdr:to>
      <xdr:col>67</xdr:col>
      <xdr:colOff>101600</xdr:colOff>
      <xdr:row>75</xdr:row>
      <xdr:rowOff>86551</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2843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103078</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47111" y="12618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134722</xdr:rowOff>
    </xdr:from>
    <xdr:to>
      <xdr:col>85</xdr:col>
      <xdr:colOff>177800</xdr:colOff>
      <xdr:row>77</xdr:row>
      <xdr:rowOff>64872</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316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113149</xdr:rowOff>
    </xdr:from>
    <xdr:ext cx="534377"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3143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170498</xdr:rowOff>
    </xdr:from>
    <xdr:to>
      <xdr:col>81</xdr:col>
      <xdr:colOff>101600</xdr:colOff>
      <xdr:row>77</xdr:row>
      <xdr:rowOff>100648</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3200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91775</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14111" y="13293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1499</xdr:rowOff>
    </xdr:from>
    <xdr:to>
      <xdr:col>76</xdr:col>
      <xdr:colOff>165100</xdr:colOff>
      <xdr:row>77</xdr:row>
      <xdr:rowOff>103099</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3203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94226</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325111" y="13295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171183</xdr:rowOff>
    </xdr:from>
    <xdr:to>
      <xdr:col>72</xdr:col>
      <xdr:colOff>38100</xdr:colOff>
      <xdr:row>77</xdr:row>
      <xdr:rowOff>101333</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320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92460</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36111" y="1329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163361</xdr:rowOff>
    </xdr:from>
    <xdr:to>
      <xdr:col>67</xdr:col>
      <xdr:colOff>101600</xdr:colOff>
      <xdr:row>77</xdr:row>
      <xdr:rowOff>93511</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319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84638</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47111" y="13286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id="{00000000-0008-0000-06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89734</xdr:rowOff>
    </xdr:from>
    <xdr:to>
      <xdr:col>85</xdr:col>
      <xdr:colOff>126364</xdr:colOff>
      <xdr:row>98</xdr:row>
      <xdr:rowOff>85604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6317595" y="15520234"/>
          <a:ext cx="1269" cy="1367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89431</xdr:rowOff>
    </xdr:from>
    <xdr:ext cx="534377" cy="259045"/>
    <xdr:sp macro="" textlink="">
      <xdr:nvSpPr>
        <xdr:cNvPr id="681" name="積立金最小値テキスト">
          <a:extLst>
            <a:ext uri="{FF2B5EF4-FFF2-40B4-BE49-F238E27FC236}">
              <a16:creationId xmlns:a16="http://schemas.microsoft.com/office/drawing/2014/main" id="{00000000-0008-0000-0600-0000A9020000}"/>
            </a:ext>
          </a:extLst>
        </xdr:cNvPr>
        <xdr:cNvSpPr txBox="1"/>
      </xdr:nvSpPr>
      <xdr:spPr>
        <a:xfrm>
          <a:off x="16370300" y="16891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85604</xdr:rowOff>
    </xdr:from>
    <xdr:to>
      <xdr:col>86</xdr:col>
      <xdr:colOff>25400</xdr:colOff>
      <xdr:row>98</xdr:row>
      <xdr:rowOff>85604</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6887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36411</xdr:rowOff>
    </xdr:from>
    <xdr:ext cx="534377" cy="259045"/>
    <xdr:sp macro="" textlink="">
      <xdr:nvSpPr>
        <xdr:cNvPr id="683" name="積立金最大値テキスト">
          <a:extLst>
            <a:ext uri="{FF2B5EF4-FFF2-40B4-BE49-F238E27FC236}">
              <a16:creationId xmlns:a16="http://schemas.microsoft.com/office/drawing/2014/main" id="{00000000-0008-0000-0600-0000AB020000}"/>
            </a:ext>
          </a:extLst>
        </xdr:cNvPr>
        <xdr:cNvSpPr txBox="1"/>
      </xdr:nvSpPr>
      <xdr:spPr>
        <a:xfrm>
          <a:off x="16370300" y="15295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89734</xdr:rowOff>
    </xdr:from>
    <xdr:to>
      <xdr:col>86</xdr:col>
      <xdr:colOff>25400</xdr:colOff>
      <xdr:row>90</xdr:row>
      <xdr:rowOff>89734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5520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146084</xdr:rowOff>
    </xdr:from>
    <xdr:to>
      <xdr:col>85</xdr:col>
      <xdr:colOff>127000</xdr:colOff>
      <xdr:row>98</xdr:row>
      <xdr:rowOff>153253</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5481300" y="16776734"/>
          <a:ext cx="838200" cy="178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132858</xdr:rowOff>
    </xdr:from>
    <xdr:ext cx="534377" cy="259045"/>
    <xdr:sp macro="" textlink="">
      <xdr:nvSpPr>
        <xdr:cNvPr id="686" name="積立金平均値テキスト">
          <a:extLst>
            <a:ext uri="{FF2B5EF4-FFF2-40B4-BE49-F238E27FC236}">
              <a16:creationId xmlns:a16="http://schemas.microsoft.com/office/drawing/2014/main" id="{00000000-0008-0000-0600-0000AE020000}"/>
            </a:ext>
          </a:extLst>
        </xdr:cNvPr>
        <xdr:cNvSpPr txBox="1"/>
      </xdr:nvSpPr>
      <xdr:spPr>
        <a:xfrm>
          <a:off x="16370300" y="162491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109981</xdr:rowOff>
    </xdr:from>
    <xdr:to>
      <xdr:col>85</xdr:col>
      <xdr:colOff>177800</xdr:colOff>
      <xdr:row>96</xdr:row>
      <xdr:rowOff>40131</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6268700" y="16397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82665</xdr:rowOff>
    </xdr:from>
    <xdr:to>
      <xdr:col>81</xdr:col>
      <xdr:colOff>50800</xdr:colOff>
      <xdr:row>98</xdr:row>
      <xdr:rowOff>153253</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4592300" y="16884765"/>
          <a:ext cx="889000" cy="70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79887</xdr:rowOff>
    </xdr:from>
    <xdr:to>
      <xdr:col>81</xdr:col>
      <xdr:colOff>101600</xdr:colOff>
      <xdr:row>98</xdr:row>
      <xdr:rowOff>10037</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5430500" y="16710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26564</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14111" y="16485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82665</xdr:rowOff>
    </xdr:from>
    <xdr:to>
      <xdr:col>76</xdr:col>
      <xdr:colOff>114300</xdr:colOff>
      <xdr:row>98</xdr:row>
      <xdr:rowOff>114602</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3703300" y="16884765"/>
          <a:ext cx="889000" cy="31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141168</xdr:rowOff>
    </xdr:from>
    <xdr:to>
      <xdr:col>76</xdr:col>
      <xdr:colOff>165100</xdr:colOff>
      <xdr:row>98</xdr:row>
      <xdr:rowOff>71318</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4541500" y="16771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87845</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6547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114602</xdr:rowOff>
    </xdr:from>
    <xdr:to>
      <xdr:col>71</xdr:col>
      <xdr:colOff>177800</xdr:colOff>
      <xdr:row>98</xdr:row>
      <xdr:rowOff>158690</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2814300" y="16916702"/>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66596</xdr:rowOff>
    </xdr:from>
    <xdr:to>
      <xdr:col>72</xdr:col>
      <xdr:colOff>38100</xdr:colOff>
      <xdr:row>97</xdr:row>
      <xdr:rowOff>168196</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3652500" y="1669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13273</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472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36061</xdr:rowOff>
    </xdr:from>
    <xdr:to>
      <xdr:col>67</xdr:col>
      <xdr:colOff>101600</xdr:colOff>
      <xdr:row>97</xdr:row>
      <xdr:rowOff>137661</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2763500" y="1666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154188</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44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95284</xdr:rowOff>
    </xdr:from>
    <xdr:to>
      <xdr:col>85</xdr:col>
      <xdr:colOff>177800</xdr:colOff>
      <xdr:row>98</xdr:row>
      <xdr:rowOff>25434</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6268700" y="1672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10211</xdr:rowOff>
    </xdr:from>
    <xdr:ext cx="534377" cy="259045"/>
    <xdr:sp macro="" textlink="">
      <xdr:nvSpPr>
        <xdr:cNvPr id="705" name="積立金該当値テキスト">
          <a:extLst>
            <a:ext uri="{FF2B5EF4-FFF2-40B4-BE49-F238E27FC236}">
              <a16:creationId xmlns:a16="http://schemas.microsoft.com/office/drawing/2014/main" id="{00000000-0008-0000-0600-0000C1020000}"/>
            </a:ext>
          </a:extLst>
        </xdr:cNvPr>
        <xdr:cNvSpPr txBox="1"/>
      </xdr:nvSpPr>
      <xdr:spPr>
        <a:xfrm>
          <a:off x="16370300" y="16640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102453</xdr:rowOff>
    </xdr:from>
    <xdr:to>
      <xdr:col>81</xdr:col>
      <xdr:colOff>101600</xdr:colOff>
      <xdr:row>99</xdr:row>
      <xdr:rowOff>32603</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5430500" y="16904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23730</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46428" y="16997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31865</xdr:rowOff>
    </xdr:from>
    <xdr:to>
      <xdr:col>76</xdr:col>
      <xdr:colOff>165100</xdr:colOff>
      <xdr:row>98</xdr:row>
      <xdr:rowOff>133465</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4541500" y="1683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124592</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325111" y="16926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63802</xdr:rowOff>
    </xdr:from>
    <xdr:to>
      <xdr:col>72</xdr:col>
      <xdr:colOff>38100</xdr:colOff>
      <xdr:row>98</xdr:row>
      <xdr:rowOff>165402</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3652500" y="16865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156529</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468428" y="16958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107890</xdr:rowOff>
    </xdr:from>
    <xdr:to>
      <xdr:col>67</xdr:col>
      <xdr:colOff>101600</xdr:colOff>
      <xdr:row>99</xdr:row>
      <xdr:rowOff>38040</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2763500" y="1690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29167</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579428" y="1700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id="{00000000-0008-0000-06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99969</xdr:rowOff>
    </xdr:from>
    <xdr:to>
      <xdr:col>116</xdr:col>
      <xdr:colOff>62864</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2159595" y="5586369"/>
          <a:ext cx="1269" cy="1068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6" name="投資及び出資金最小値テキスト">
          <a:extLst>
            <a:ext uri="{FF2B5EF4-FFF2-40B4-BE49-F238E27FC236}">
              <a16:creationId xmlns:a16="http://schemas.microsoft.com/office/drawing/2014/main" id="{00000000-0008-0000-0600-0000E0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46646</xdr:rowOff>
    </xdr:from>
    <xdr:ext cx="534377" cy="259045"/>
    <xdr:sp macro="" textlink="">
      <xdr:nvSpPr>
        <xdr:cNvPr id="738" name="投資及び出資金最大値テキスト">
          <a:extLst>
            <a:ext uri="{FF2B5EF4-FFF2-40B4-BE49-F238E27FC236}">
              <a16:creationId xmlns:a16="http://schemas.microsoft.com/office/drawing/2014/main" id="{00000000-0008-0000-0600-0000E2020000}"/>
            </a:ext>
          </a:extLst>
        </xdr:cNvPr>
        <xdr:cNvSpPr txBox="1"/>
      </xdr:nvSpPr>
      <xdr:spPr>
        <a:xfrm>
          <a:off x="22212300" y="5361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99969</xdr:rowOff>
    </xdr:from>
    <xdr:to>
      <xdr:col>116</xdr:col>
      <xdr:colOff>152400</xdr:colOff>
      <xdr:row>32</xdr:row>
      <xdr:rowOff>99969</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5586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120830</xdr:rowOff>
    </xdr:from>
    <xdr:ext cx="469744" cy="259045"/>
    <xdr:sp macro="" textlink="">
      <xdr:nvSpPr>
        <xdr:cNvPr id="741" name="投資及び出資金平均値テキスト">
          <a:extLst>
            <a:ext uri="{FF2B5EF4-FFF2-40B4-BE49-F238E27FC236}">
              <a16:creationId xmlns:a16="http://schemas.microsoft.com/office/drawing/2014/main" id="{00000000-0008-0000-0600-0000E5020000}"/>
            </a:ext>
          </a:extLst>
        </xdr:cNvPr>
        <xdr:cNvSpPr txBox="1"/>
      </xdr:nvSpPr>
      <xdr:spPr>
        <a:xfrm>
          <a:off x="22212300" y="62930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97953</xdr:rowOff>
    </xdr:from>
    <xdr:to>
      <xdr:col>116</xdr:col>
      <xdr:colOff>114300</xdr:colOff>
      <xdr:row>38</xdr:row>
      <xdr:rowOff>28102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2110700" y="644160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76327</xdr:rowOff>
    </xdr:from>
    <xdr:to>
      <xdr:col>112</xdr:col>
      <xdr:colOff>38100</xdr:colOff>
      <xdr:row>38</xdr:row>
      <xdr:rowOff>6477</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1272500" y="6419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23004</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088428" y="6195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130139</xdr:rowOff>
    </xdr:from>
    <xdr:to>
      <xdr:col>107</xdr:col>
      <xdr:colOff>101600</xdr:colOff>
      <xdr:row>38</xdr:row>
      <xdr:rowOff>60289</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0383500" y="647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76816</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199428" y="624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121773</xdr:rowOff>
    </xdr:from>
    <xdr:to>
      <xdr:col>102</xdr:col>
      <xdr:colOff>165100</xdr:colOff>
      <xdr:row>38</xdr:row>
      <xdr:rowOff>51922</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9494500" y="64654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68450</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10428" y="6240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131054</xdr:rowOff>
    </xdr:from>
    <xdr:to>
      <xdr:col>98</xdr:col>
      <xdr:colOff>38100</xdr:colOff>
      <xdr:row>38</xdr:row>
      <xdr:rowOff>61204</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8605500" y="647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77731</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21428" y="6249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0" name="投資及び出資金該当値テキスト">
          <a:extLst>
            <a:ext uri="{FF2B5EF4-FFF2-40B4-BE49-F238E27FC236}">
              <a16:creationId xmlns:a16="http://schemas.microsoft.com/office/drawing/2014/main" id="{00000000-0008-0000-0600-0000F8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22016</xdr:rowOff>
    </xdr:from>
    <xdr:to>
      <xdr:col>116</xdr:col>
      <xdr:colOff>62864</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937416"/>
          <a:ext cx="1269" cy="1146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140143</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712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22016</xdr:rowOff>
    </xdr:from>
    <xdr:to>
      <xdr:col>116</xdr:col>
      <xdr:colOff>152400</xdr:colOff>
      <xdr:row>52</xdr:row>
      <xdr:rowOff>22016</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937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83190</xdr:rowOff>
    </xdr:from>
    <xdr:to>
      <xdr:col>116</xdr:col>
      <xdr:colOff>63500</xdr:colOff>
      <xdr:row>58</xdr:row>
      <xdr:rowOff>84333</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10027290"/>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120464</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7216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97587</xdr:rowOff>
    </xdr:from>
    <xdr:to>
      <xdr:col>116</xdr:col>
      <xdr:colOff>114300</xdr:colOff>
      <xdr:row>58</xdr:row>
      <xdr:rowOff>27737</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987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83190</xdr:rowOff>
    </xdr:from>
    <xdr:to>
      <xdr:col>111</xdr:col>
      <xdr:colOff>177800</xdr:colOff>
      <xdr:row>58</xdr:row>
      <xdr:rowOff>83465</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10027290"/>
          <a:ext cx="889000" cy="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130002</xdr:rowOff>
    </xdr:from>
    <xdr:to>
      <xdr:col>112</xdr:col>
      <xdr:colOff>38100</xdr:colOff>
      <xdr:row>58</xdr:row>
      <xdr:rowOff>60152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9902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76679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677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82459</xdr:rowOff>
    </xdr:from>
    <xdr:to>
      <xdr:col>107</xdr:col>
      <xdr:colOff>50800</xdr:colOff>
      <xdr:row>58</xdr:row>
      <xdr:rowOff>83465</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026559"/>
          <a:ext cx="889000" cy="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152908</xdr:rowOff>
    </xdr:from>
    <xdr:to>
      <xdr:col>107</xdr:col>
      <xdr:colOff>101600</xdr:colOff>
      <xdr:row>58</xdr:row>
      <xdr:rowOff>83058</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9925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99585</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700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82459</xdr:rowOff>
    </xdr:from>
    <xdr:to>
      <xdr:col>102</xdr:col>
      <xdr:colOff>114300</xdr:colOff>
      <xdr:row>58</xdr:row>
      <xdr:rowOff>94345</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10026559"/>
          <a:ext cx="889000" cy="1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113452</xdr:rowOff>
    </xdr:from>
    <xdr:to>
      <xdr:col>102</xdr:col>
      <xdr:colOff>165100</xdr:colOff>
      <xdr:row>58</xdr:row>
      <xdr:rowOff>43602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9886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60129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661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144313</xdr:rowOff>
    </xdr:from>
    <xdr:to>
      <xdr:col>98</xdr:col>
      <xdr:colOff>38100</xdr:colOff>
      <xdr:row>58</xdr:row>
      <xdr:rowOff>74463</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9916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90990</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692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33533</xdr:rowOff>
    </xdr:from>
    <xdr:to>
      <xdr:col>116</xdr:col>
      <xdr:colOff>114300</xdr:colOff>
      <xdr:row>58</xdr:row>
      <xdr:rowOff>135133</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9977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119910</xdr:rowOff>
    </xdr:from>
    <xdr:ext cx="469744"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9892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32390</xdr:rowOff>
    </xdr:from>
    <xdr:to>
      <xdr:col>112</xdr:col>
      <xdr:colOff>38100</xdr:colOff>
      <xdr:row>58</xdr:row>
      <xdr:rowOff>133990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997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125117</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88428" y="10069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32665</xdr:rowOff>
    </xdr:from>
    <xdr:to>
      <xdr:col>107</xdr:col>
      <xdr:colOff>101600</xdr:colOff>
      <xdr:row>58</xdr:row>
      <xdr:rowOff>134265</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997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125392</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1006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31659</xdr:rowOff>
    </xdr:from>
    <xdr:to>
      <xdr:col>102</xdr:col>
      <xdr:colOff>165100</xdr:colOff>
      <xdr:row>58</xdr:row>
      <xdr:rowOff>133259</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9975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124386</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10068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43545</xdr:rowOff>
    </xdr:from>
    <xdr:to>
      <xdr:col>98</xdr:col>
      <xdr:colOff>38100</xdr:colOff>
      <xdr:row>58</xdr:row>
      <xdr:rowOff>145145</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998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136272</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7017" y="100803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54946</xdr:rowOff>
    </xdr:from>
    <xdr:to>
      <xdr:col>116</xdr:col>
      <xdr:colOff>62864</xdr:colOff>
      <xdr:row>78</xdr:row>
      <xdr:rowOff>114478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056446"/>
          <a:ext cx="1269" cy="1431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118305</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49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114478</xdr:rowOff>
    </xdr:from>
    <xdr:to>
      <xdr:col>116</xdr:col>
      <xdr:colOff>152400</xdr:colOff>
      <xdr:row>78</xdr:row>
      <xdr:rowOff>114478</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487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1623</xdr:rowOff>
    </xdr:from>
    <xdr:ext cx="599010"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831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54946</xdr:rowOff>
    </xdr:from>
    <xdr:to>
      <xdr:col>116</xdr:col>
      <xdr:colOff>152400</xdr:colOff>
      <xdr:row>70</xdr:row>
      <xdr:rowOff>54946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056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74092</xdr:rowOff>
    </xdr:from>
    <xdr:to>
      <xdr:col>116</xdr:col>
      <xdr:colOff>63500</xdr:colOff>
      <xdr:row>77</xdr:row>
      <xdr:rowOff>96304</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1323300" y="13275742"/>
          <a:ext cx="838200" cy="22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167479</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6833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144602</xdr:rowOff>
    </xdr:from>
    <xdr:to>
      <xdr:col>116</xdr:col>
      <xdr:colOff>114300</xdr:colOff>
      <xdr:row>75</xdr:row>
      <xdr:rowOff>74752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83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74092</xdr:rowOff>
    </xdr:from>
    <xdr:to>
      <xdr:col>111</xdr:col>
      <xdr:colOff>177800</xdr:colOff>
      <xdr:row>77</xdr:row>
      <xdr:rowOff>107314</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3275742"/>
          <a:ext cx="889000" cy="33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27616</xdr:rowOff>
    </xdr:from>
    <xdr:to>
      <xdr:col>112</xdr:col>
      <xdr:colOff>38100</xdr:colOff>
      <xdr:row>75</xdr:row>
      <xdr:rowOff>129216</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88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145743</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661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107314</xdr:rowOff>
    </xdr:from>
    <xdr:to>
      <xdr:col>107</xdr:col>
      <xdr:colOff>50800</xdr:colOff>
      <xdr:row>77</xdr:row>
      <xdr:rowOff>119831</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3308964"/>
          <a:ext cx="889000" cy="12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163843</xdr:rowOff>
    </xdr:from>
    <xdr:to>
      <xdr:col>107</xdr:col>
      <xdr:colOff>101600</xdr:colOff>
      <xdr:row>75</xdr:row>
      <xdr:rowOff>93993</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851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110520</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626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114725</xdr:rowOff>
    </xdr:from>
    <xdr:to>
      <xdr:col>102</xdr:col>
      <xdr:colOff>114300</xdr:colOff>
      <xdr:row>77</xdr:row>
      <xdr:rowOff>119831</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8656300" y="13316375"/>
          <a:ext cx="889000" cy="5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146774</xdr:rowOff>
    </xdr:from>
    <xdr:to>
      <xdr:col>102</xdr:col>
      <xdr:colOff>165100</xdr:colOff>
      <xdr:row>75</xdr:row>
      <xdr:rowOff>76924</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834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93451</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609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143783</xdr:rowOff>
    </xdr:from>
    <xdr:to>
      <xdr:col>98</xdr:col>
      <xdr:colOff>38100</xdr:colOff>
      <xdr:row>75</xdr:row>
      <xdr:rowOff>73933</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8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90460</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606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45504</xdr:rowOff>
    </xdr:from>
    <xdr:to>
      <xdr:col>116</xdr:col>
      <xdr:colOff>114300</xdr:colOff>
      <xdr:row>77</xdr:row>
      <xdr:rowOff>147104</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3247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23931</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3225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23292</xdr:rowOff>
    </xdr:from>
    <xdr:to>
      <xdr:col>112</xdr:col>
      <xdr:colOff>38100</xdr:colOff>
      <xdr:row>77</xdr:row>
      <xdr:rowOff>124892</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322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116019</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331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56514</xdr:rowOff>
    </xdr:from>
    <xdr:to>
      <xdr:col>107</xdr:col>
      <xdr:colOff>101600</xdr:colOff>
      <xdr:row>77</xdr:row>
      <xdr:rowOff>158114</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325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149241</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3350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69031</xdr:rowOff>
    </xdr:from>
    <xdr:to>
      <xdr:col>102</xdr:col>
      <xdr:colOff>165100</xdr:colOff>
      <xdr:row>77</xdr:row>
      <xdr:rowOff>170631</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3270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161758</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336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63925</xdr:rowOff>
    </xdr:from>
    <xdr:to>
      <xdr:col>98</xdr:col>
      <xdr:colOff>38100</xdr:colOff>
      <xdr:row>77</xdr:row>
      <xdr:rowOff>165525</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326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156652</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3358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３０年度の災害復旧事業の伸びは平成２９年台風第２１号により、町内公共施設のいたるところで被害を受けたことによるもの。扶助費の伸びは、新型コロナウイルス感染症対策事業に伴うものが主な要因。人件費は住民一人当たり７０，５３０円となっており類似団体平均と比べて低い水準にある。過去（平成１９年から平成２７年度の間）の採用数が類似団体平均と比較して少ないことが主な要因である。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三重県玉城町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15,271
15,142
40.91
7,543,213
7,200,202
271,212
4,638,890
5,500,118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28.5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20828</xdr:rowOff>
    </xdr:from>
    <xdr:to>
      <xdr:col>24</xdr:col>
      <xdr:colOff>62865</xdr:colOff>
      <xdr:row>38</xdr:row>
      <xdr:rowOff>135890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5778"/>
          <a:ext cx="1270" cy="1315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139717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54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135890</xdr:rowOff>
    </xdr:from>
    <xdr:to>
      <xdr:col>24</xdr:col>
      <xdr:colOff>152400</xdr:colOff>
      <xdr:row>38</xdr:row>
      <xdr:rowOff>135890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50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138955</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1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20828</xdr:rowOff>
    </xdr:from>
    <xdr:to>
      <xdr:col>24</xdr:col>
      <xdr:colOff>152400</xdr:colOff>
      <xdr:row>31</xdr:row>
      <xdr:rowOff>20828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5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123317</xdr:rowOff>
    </xdr:from>
    <xdr:to>
      <xdr:col>24</xdr:col>
      <xdr:colOff>63500</xdr:colOff>
      <xdr:row>37</xdr:row>
      <xdr:rowOff>127127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466967"/>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152544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818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129667</xdr:rowOff>
    </xdr:from>
    <xdr:to>
      <xdr:col>24</xdr:col>
      <xdr:colOff>114300</xdr:colOff>
      <xdr:row>36</xdr:row>
      <xdr:rowOff>59817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3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127127</xdr:rowOff>
    </xdr:from>
    <xdr:to>
      <xdr:col>19</xdr:col>
      <xdr:colOff>177800</xdr:colOff>
      <xdr:row>37</xdr:row>
      <xdr:rowOff>143129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470777"/>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165100</xdr:rowOff>
    </xdr:from>
    <xdr:to>
      <xdr:col>20</xdr:col>
      <xdr:colOff>38100</xdr:colOff>
      <xdr:row>36</xdr:row>
      <xdr:rowOff>95250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111777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41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143129</xdr:rowOff>
    </xdr:from>
    <xdr:to>
      <xdr:col>15</xdr:col>
      <xdr:colOff>50800</xdr:colOff>
      <xdr:row>37</xdr:row>
      <xdr:rowOff>160274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486779"/>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5080</xdr:rowOff>
    </xdr:from>
    <xdr:to>
      <xdr:col>15</xdr:col>
      <xdr:colOff>101600</xdr:colOff>
      <xdr:row>35</xdr:row>
      <xdr:rowOff>106680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0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123207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781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136271</xdr:rowOff>
    </xdr:from>
    <xdr:to>
      <xdr:col>10</xdr:col>
      <xdr:colOff>114300</xdr:colOff>
      <xdr:row>37</xdr:row>
      <xdr:rowOff>160274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479921"/>
          <a:ext cx="8890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148336</xdr:rowOff>
    </xdr:from>
    <xdr:to>
      <xdr:col>10</xdr:col>
      <xdr:colOff>165100</xdr:colOff>
      <xdr:row>35</xdr:row>
      <xdr:rowOff>78486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95013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75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165100</xdr:rowOff>
    </xdr:from>
    <xdr:to>
      <xdr:col>6</xdr:col>
      <xdr:colOff>38100</xdr:colOff>
      <xdr:row>35</xdr:row>
      <xdr:rowOff>95250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111777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76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72517</xdr:rowOff>
    </xdr:from>
    <xdr:to>
      <xdr:col>24</xdr:col>
      <xdr:colOff>114300</xdr:colOff>
      <xdr:row>38</xdr:row>
      <xdr:rowOff>2667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416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50944</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394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76327</xdr:rowOff>
    </xdr:from>
    <xdr:to>
      <xdr:col>20</xdr:col>
      <xdr:colOff>38100</xdr:colOff>
      <xdr:row>38</xdr:row>
      <xdr:rowOff>6477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419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169054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51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92329</xdr:rowOff>
    </xdr:from>
    <xdr:to>
      <xdr:col>15</xdr:col>
      <xdr:colOff>101600</xdr:colOff>
      <xdr:row>38</xdr:row>
      <xdr:rowOff>22479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435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13606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528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109474</xdr:rowOff>
    </xdr:from>
    <xdr:to>
      <xdr:col>10</xdr:col>
      <xdr:colOff>165100</xdr:colOff>
      <xdr:row>38</xdr:row>
      <xdr:rowOff>39624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453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30751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545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85471</xdr:rowOff>
    </xdr:from>
    <xdr:to>
      <xdr:col>6</xdr:col>
      <xdr:colOff>38100</xdr:colOff>
      <xdr:row>38</xdr:row>
      <xdr:rowOff>15621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429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6748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521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140989</xdr:rowOff>
    </xdr:from>
    <xdr:to>
      <xdr:col>24</xdr:col>
      <xdr:colOff>62865</xdr:colOff>
      <xdr:row>57</xdr:row>
      <xdr:rowOff>45631</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13489"/>
          <a:ext cx="1270" cy="1104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49458</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82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45631</xdr:rowOff>
    </xdr:from>
    <xdr:to>
      <xdr:col>24</xdr:col>
      <xdr:colOff>152400</xdr:colOff>
      <xdr:row>57</xdr:row>
      <xdr:rowOff>45631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818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87666</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88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299,718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140989</xdr:rowOff>
    </xdr:from>
    <xdr:to>
      <xdr:col>24</xdr:col>
      <xdr:colOff>152400</xdr:colOff>
      <xdr:row>50</xdr:row>
      <xdr:rowOff>140989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13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123236</xdr:rowOff>
    </xdr:from>
    <xdr:to>
      <xdr:col>24</xdr:col>
      <xdr:colOff>63500</xdr:colOff>
      <xdr:row>57</xdr:row>
      <xdr:rowOff>11620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381536"/>
          <a:ext cx="838200" cy="402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103374</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3616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80497</xdr:rowOff>
    </xdr:from>
    <xdr:to>
      <xdr:col>24</xdr:col>
      <xdr:colOff>114300</xdr:colOff>
      <xdr:row>56</xdr:row>
      <xdr:rowOff>10647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1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123236</xdr:rowOff>
    </xdr:from>
    <xdr:to>
      <xdr:col>19</xdr:col>
      <xdr:colOff>177800</xdr:colOff>
      <xdr:row>57</xdr:row>
      <xdr:rowOff>75253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381536"/>
          <a:ext cx="889000" cy="466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53</xdr:row>
      <xdr:rowOff>53179</xdr:rowOff>
    </xdr:from>
    <xdr:to>
      <xdr:col>20</xdr:col>
      <xdr:colOff>38100</xdr:colOff>
      <xdr:row>53</xdr:row>
      <xdr:rowOff>154779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140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171306</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8915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75253</xdr:rowOff>
    </xdr:from>
    <xdr:to>
      <xdr:col>15</xdr:col>
      <xdr:colOff>50800</xdr:colOff>
      <xdr:row>57</xdr:row>
      <xdr:rowOff>116547</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847903"/>
          <a:ext cx="889000" cy="41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12236</xdr:rowOff>
    </xdr:from>
    <xdr:to>
      <xdr:col>15</xdr:col>
      <xdr:colOff>101600</xdr:colOff>
      <xdr:row>56</xdr:row>
      <xdr:rowOff>113836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13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130363</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388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106059</xdr:rowOff>
    </xdr:from>
    <xdr:to>
      <xdr:col>10</xdr:col>
      <xdr:colOff>114300</xdr:colOff>
      <xdr:row>57</xdr:row>
      <xdr:rowOff>116547</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878709"/>
          <a:ext cx="889000" cy="1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135320</xdr:rowOff>
    </xdr:from>
    <xdr:to>
      <xdr:col>10</xdr:col>
      <xdr:colOff>165100</xdr:colOff>
      <xdr:row>56</xdr:row>
      <xdr:rowOff>65470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565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81997</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340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9599</xdr:rowOff>
    </xdr:from>
    <xdr:to>
      <xdr:col>6</xdr:col>
      <xdr:colOff>38100</xdr:colOff>
      <xdr:row>56</xdr:row>
      <xdr:rowOff>111199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61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127726</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38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132270</xdr:rowOff>
    </xdr:from>
    <xdr:to>
      <xdr:col>24</xdr:col>
      <xdr:colOff>114300</xdr:colOff>
      <xdr:row>57</xdr:row>
      <xdr:rowOff>62420</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73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47197</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48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72436</xdr:rowOff>
    </xdr:from>
    <xdr:to>
      <xdr:col>20</xdr:col>
      <xdr:colOff>38100</xdr:colOff>
      <xdr:row>55</xdr:row>
      <xdr:rowOff>2586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33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165163</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423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24453</xdr:rowOff>
    </xdr:from>
    <xdr:to>
      <xdr:col>15</xdr:col>
      <xdr:colOff>101600</xdr:colOff>
      <xdr:row>57</xdr:row>
      <xdr:rowOff>126053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797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117180</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889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65747</xdr:rowOff>
    </xdr:from>
    <xdr:to>
      <xdr:col>10</xdr:col>
      <xdr:colOff>165100</xdr:colOff>
      <xdr:row>57</xdr:row>
      <xdr:rowOff>167347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838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158474</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931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55259</xdr:rowOff>
    </xdr:from>
    <xdr:to>
      <xdr:col>6</xdr:col>
      <xdr:colOff>38100</xdr:colOff>
      <xdr:row>57</xdr:row>
      <xdr:rowOff>156859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827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147986</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920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94470</xdr:rowOff>
    </xdr:from>
    <xdr:to>
      <xdr:col>24</xdr:col>
      <xdr:colOff>62865</xdr:colOff>
      <xdr:row>77</xdr:row>
      <xdr:rowOff>124138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1924520"/>
          <a:ext cx="1270" cy="14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127965</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29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124138</xdr:rowOff>
    </xdr:from>
    <xdr:to>
      <xdr:col>24</xdr:col>
      <xdr:colOff>152400</xdr:colOff>
      <xdr:row>77</xdr:row>
      <xdr:rowOff>124138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25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41147</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699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225,270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94470</xdr:rowOff>
    </xdr:from>
    <xdr:to>
      <xdr:col>24</xdr:col>
      <xdr:colOff>152400</xdr:colOff>
      <xdr:row>69</xdr:row>
      <xdr:rowOff>94470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192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111860</xdr:rowOff>
    </xdr:from>
    <xdr:to>
      <xdr:col>24</xdr:col>
      <xdr:colOff>63500</xdr:colOff>
      <xdr:row>77</xdr:row>
      <xdr:rowOff>168928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970610"/>
          <a:ext cx="838200" cy="399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158183</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5025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135306</xdr:rowOff>
    </xdr:from>
    <xdr:to>
      <xdr:col>24</xdr:col>
      <xdr:colOff>114300</xdr:colOff>
      <xdr:row>74</xdr:row>
      <xdr:rowOff>65456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651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144534</xdr:rowOff>
    </xdr:from>
    <xdr:to>
      <xdr:col>19</xdr:col>
      <xdr:colOff>177800</xdr:colOff>
      <xdr:row>77</xdr:row>
      <xdr:rowOff>168928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3346184"/>
          <a:ext cx="889000" cy="2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120675</xdr:rowOff>
    </xdr:from>
    <xdr:to>
      <xdr:col>20</xdr:col>
      <xdr:colOff>38100</xdr:colOff>
      <xdr:row>77</xdr:row>
      <xdr:rowOff>50825</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50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67353</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926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144534</xdr:rowOff>
    </xdr:from>
    <xdr:to>
      <xdr:col>15</xdr:col>
      <xdr:colOff>50800</xdr:colOff>
      <xdr:row>78</xdr:row>
      <xdr:rowOff>107255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346184"/>
          <a:ext cx="889000" cy="13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30052</xdr:rowOff>
    </xdr:from>
    <xdr:to>
      <xdr:col>15</xdr:col>
      <xdr:colOff>101600</xdr:colOff>
      <xdr:row>77</xdr:row>
      <xdr:rowOff>131652</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23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148179</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006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93473</xdr:rowOff>
    </xdr:from>
    <xdr:to>
      <xdr:col>10</xdr:col>
      <xdr:colOff>114300</xdr:colOff>
      <xdr:row>78</xdr:row>
      <xdr:rowOff>107255</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1130300" y="13466573"/>
          <a:ext cx="889000" cy="1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146752</xdr:rowOff>
    </xdr:from>
    <xdr:to>
      <xdr:col>10</xdr:col>
      <xdr:colOff>165100</xdr:colOff>
      <xdr:row>78</xdr:row>
      <xdr:rowOff>76902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348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93429</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23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145315</xdr:rowOff>
    </xdr:from>
    <xdr:to>
      <xdr:col>6</xdr:col>
      <xdr:colOff>38100</xdr:colOff>
      <xdr:row>78</xdr:row>
      <xdr:rowOff>75465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4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91992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122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61060</xdr:rowOff>
    </xdr:from>
    <xdr:to>
      <xdr:col>24</xdr:col>
      <xdr:colOff>114300</xdr:colOff>
      <xdr:row>75</xdr:row>
      <xdr:rowOff>162660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91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39487</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898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118128</xdr:rowOff>
    </xdr:from>
    <xdr:to>
      <xdr:col>20</xdr:col>
      <xdr:colOff>38100</xdr:colOff>
      <xdr:row>78</xdr:row>
      <xdr:rowOff>48278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319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39405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412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93734</xdr:rowOff>
    </xdr:from>
    <xdr:to>
      <xdr:col>15</xdr:col>
      <xdr:colOff>101600</xdr:colOff>
      <xdr:row>78</xdr:row>
      <xdr:rowOff>23884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9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15011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388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56455</xdr:rowOff>
    </xdr:from>
    <xdr:to>
      <xdr:col>10</xdr:col>
      <xdr:colOff>165100</xdr:colOff>
      <xdr:row>78</xdr:row>
      <xdr:rowOff>158055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42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149182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522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42673</xdr:rowOff>
    </xdr:from>
    <xdr:to>
      <xdr:col>6</xdr:col>
      <xdr:colOff>38100</xdr:colOff>
      <xdr:row>78</xdr:row>
      <xdr:rowOff>144273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415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135400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508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162756</xdr:rowOff>
    </xdr:from>
    <xdr:to>
      <xdr:col>24</xdr:col>
      <xdr:colOff>62865</xdr:colOff>
      <xdr:row>98</xdr:row>
      <xdr:rowOff>169875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593256"/>
          <a:ext cx="1270" cy="1378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2252</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97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169875</xdr:rowOff>
    </xdr:from>
    <xdr:to>
      <xdr:col>24</xdr:col>
      <xdr:colOff>152400</xdr:colOff>
      <xdr:row>98</xdr:row>
      <xdr:rowOff>169875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971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109433</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68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110,588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162756</xdr:rowOff>
    </xdr:from>
    <xdr:to>
      <xdr:col>24</xdr:col>
      <xdr:colOff>152400</xdr:colOff>
      <xdr:row>90</xdr:row>
      <xdr:rowOff>162756</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593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23930</xdr:rowOff>
    </xdr:from>
    <xdr:to>
      <xdr:col>24</xdr:col>
      <xdr:colOff>63500</xdr:colOff>
      <xdr:row>97</xdr:row>
      <xdr:rowOff>139717</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654580"/>
          <a:ext cx="838200" cy="115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31963</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3197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9086</xdr:rowOff>
    </xdr:from>
    <xdr:to>
      <xdr:col>24</xdr:col>
      <xdr:colOff>114300</xdr:colOff>
      <xdr:row>96</xdr:row>
      <xdr:rowOff>110686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46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139717</xdr:rowOff>
    </xdr:from>
    <xdr:to>
      <xdr:col>19</xdr:col>
      <xdr:colOff>177800</xdr:colOff>
      <xdr:row>98</xdr:row>
      <xdr:rowOff>69080</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770367"/>
          <a:ext cx="889000" cy="100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59248</xdr:rowOff>
    </xdr:from>
    <xdr:to>
      <xdr:col>20</xdr:col>
      <xdr:colOff>38100</xdr:colOff>
      <xdr:row>96</xdr:row>
      <xdr:rowOff>160848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51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5925</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293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25955</xdr:rowOff>
    </xdr:from>
    <xdr:to>
      <xdr:col>15</xdr:col>
      <xdr:colOff>50800</xdr:colOff>
      <xdr:row>98</xdr:row>
      <xdr:rowOff>69080</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019300" y="16828055"/>
          <a:ext cx="889000" cy="43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10294</xdr:rowOff>
    </xdr:from>
    <xdr:to>
      <xdr:col>15</xdr:col>
      <xdr:colOff>101600</xdr:colOff>
      <xdr:row>97</xdr:row>
      <xdr:rowOff>111894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40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128421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416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25955</xdr:rowOff>
    </xdr:from>
    <xdr:to>
      <xdr:col>10</xdr:col>
      <xdr:colOff>114300</xdr:colOff>
      <xdr:row>98</xdr:row>
      <xdr:rowOff>137513</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828055"/>
          <a:ext cx="889000" cy="111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38429</xdr:rowOff>
    </xdr:from>
    <xdr:to>
      <xdr:col>10</xdr:col>
      <xdr:colOff>165100</xdr:colOff>
      <xdr:row>97</xdr:row>
      <xdr:rowOff>140029</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6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156556</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444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10066</xdr:rowOff>
    </xdr:from>
    <xdr:to>
      <xdr:col>6</xdr:col>
      <xdr:colOff>38100</xdr:colOff>
      <xdr:row>97</xdr:row>
      <xdr:rowOff>111666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640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128193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415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144580</xdr:rowOff>
    </xdr:from>
    <xdr:to>
      <xdr:col>24</xdr:col>
      <xdr:colOff>114300</xdr:colOff>
      <xdr:row>97</xdr:row>
      <xdr:rowOff>74730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60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123007</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582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88917</xdr:rowOff>
    </xdr:from>
    <xdr:to>
      <xdr:col>20</xdr:col>
      <xdr:colOff>38100</xdr:colOff>
      <xdr:row>98</xdr:row>
      <xdr:rowOff>19067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719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10194</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812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18280</xdr:rowOff>
    </xdr:from>
    <xdr:to>
      <xdr:col>15</xdr:col>
      <xdr:colOff>101600</xdr:colOff>
      <xdr:row>98</xdr:row>
      <xdr:rowOff>119880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82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111007</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913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146605</xdr:rowOff>
    </xdr:from>
    <xdr:to>
      <xdr:col>10</xdr:col>
      <xdr:colOff>165100</xdr:colOff>
      <xdr:row>98</xdr:row>
      <xdr:rowOff>76755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77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67882</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86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86713</xdr:rowOff>
    </xdr:from>
    <xdr:to>
      <xdr:col>6</xdr:col>
      <xdr:colOff>38100</xdr:colOff>
      <xdr:row>99</xdr:row>
      <xdr:rowOff>16863</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88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7990</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98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151892</xdr:rowOff>
    </xdr:from>
    <xdr:to>
      <xdr:col>54</xdr:col>
      <xdr:colOff>189865</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123942"/>
          <a:ext cx="1270" cy="1607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98569</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4899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151892</xdr:rowOff>
    </xdr:from>
    <xdr:to>
      <xdr:col>55</xdr:col>
      <xdr:colOff>88900</xdr:colOff>
      <xdr:row>29</xdr:row>
      <xdr:rowOff>151892</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12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112840</xdr:rowOff>
    </xdr:from>
    <xdr:to>
      <xdr:col>55</xdr:col>
      <xdr:colOff>0</xdr:colOff>
      <xdr:row>37</xdr:row>
      <xdr:rowOff>142939</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456490"/>
          <a:ext cx="838200" cy="3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167149</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5107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17272</xdr:rowOff>
    </xdr:from>
    <xdr:to>
      <xdr:col>55</xdr:col>
      <xdr:colOff>50800</xdr:colOff>
      <xdr:row>38</xdr:row>
      <xdr:rowOff>118872</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532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112840</xdr:rowOff>
    </xdr:from>
    <xdr:to>
      <xdr:col>50</xdr:col>
      <xdr:colOff>114300</xdr:colOff>
      <xdr:row>37</xdr:row>
      <xdr:rowOff>116649</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8750300" y="645649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65849</xdr:rowOff>
    </xdr:from>
    <xdr:to>
      <xdr:col>50</xdr:col>
      <xdr:colOff>165100</xdr:colOff>
      <xdr:row>38</xdr:row>
      <xdr:rowOff>167449</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58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158576</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6736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116649</xdr:rowOff>
    </xdr:from>
    <xdr:to>
      <xdr:col>45</xdr:col>
      <xdr:colOff>177800</xdr:colOff>
      <xdr:row>37</xdr:row>
      <xdr:rowOff>124841</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6460299"/>
          <a:ext cx="889000" cy="8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94806</xdr:rowOff>
    </xdr:from>
    <xdr:to>
      <xdr:col>46</xdr:col>
      <xdr:colOff>38100</xdr:colOff>
      <xdr:row>39</xdr:row>
      <xdr:rowOff>24956</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60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16083</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7026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124841</xdr:rowOff>
    </xdr:from>
    <xdr:to>
      <xdr:col>41</xdr:col>
      <xdr:colOff>50800</xdr:colOff>
      <xdr:row>38</xdr:row>
      <xdr:rowOff>14351</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6972300" y="6468491"/>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89281</xdr:rowOff>
    </xdr:from>
    <xdr:to>
      <xdr:col>41</xdr:col>
      <xdr:colOff>101600</xdr:colOff>
      <xdr:row>39</xdr:row>
      <xdr:rowOff>19431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60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10558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6971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77470</xdr:rowOff>
    </xdr:from>
    <xdr:to>
      <xdr:col>36</xdr:col>
      <xdr:colOff>165100</xdr:colOff>
      <xdr:row>39</xdr:row>
      <xdr:rowOff>7620</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59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170197</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6852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92139</xdr:rowOff>
    </xdr:from>
    <xdr:to>
      <xdr:col>55</xdr:col>
      <xdr:colOff>50800</xdr:colOff>
      <xdr:row>38</xdr:row>
      <xdr:rowOff>22289</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43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115016</xdr:rowOff>
    </xdr:from>
    <xdr:ext cx="469744"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287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62040</xdr:rowOff>
    </xdr:from>
    <xdr:to>
      <xdr:col>50</xdr:col>
      <xdr:colOff>165100</xdr:colOff>
      <xdr:row>37</xdr:row>
      <xdr:rowOff>163640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40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8717</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04428" y="618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65849</xdr:rowOff>
    </xdr:from>
    <xdr:to>
      <xdr:col>46</xdr:col>
      <xdr:colOff>38100</xdr:colOff>
      <xdr:row>37</xdr:row>
      <xdr:rowOff>167449</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409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12526</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15428" y="6184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74041</xdr:rowOff>
    </xdr:from>
    <xdr:to>
      <xdr:col>41</xdr:col>
      <xdr:colOff>101600</xdr:colOff>
      <xdr:row>38</xdr:row>
      <xdr:rowOff>4190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41769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20718</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26428" y="6192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135001</xdr:rowOff>
    </xdr:from>
    <xdr:to>
      <xdr:col>36</xdr:col>
      <xdr:colOff>165100</xdr:colOff>
      <xdr:row>38</xdr:row>
      <xdr:rowOff>65151</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478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81678</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37428" y="6253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88640</xdr:rowOff>
    </xdr:from>
    <xdr:to>
      <xdr:col>54</xdr:col>
      <xdr:colOff>189865</xdr:colOff>
      <xdr:row>59</xdr:row>
      <xdr:rowOff>13284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661140"/>
          <a:ext cx="1270" cy="1467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17111</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32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13284</xdr:rowOff>
    </xdr:from>
    <xdr:to>
      <xdr:col>55</xdr:col>
      <xdr:colOff>88900</xdr:colOff>
      <xdr:row>59</xdr:row>
      <xdr:rowOff>13284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28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35317</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43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95,127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88640</xdr:rowOff>
    </xdr:from>
    <xdr:to>
      <xdr:col>55</xdr:col>
      <xdr:colOff>88900</xdr:colOff>
      <xdr:row>50</xdr:row>
      <xdr:rowOff>88640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66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13758</xdr:rowOff>
    </xdr:from>
    <xdr:to>
      <xdr:col>55</xdr:col>
      <xdr:colOff>0</xdr:colOff>
      <xdr:row>57</xdr:row>
      <xdr:rowOff>99613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9786408"/>
          <a:ext cx="838200" cy="85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11617</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4413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160190</xdr:rowOff>
    </xdr:from>
    <xdr:to>
      <xdr:col>55</xdr:col>
      <xdr:colOff>50800</xdr:colOff>
      <xdr:row>56</xdr:row>
      <xdr:rowOff>90340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58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13758</xdr:rowOff>
    </xdr:from>
    <xdr:to>
      <xdr:col>50</xdr:col>
      <xdr:colOff>114300</xdr:colOff>
      <xdr:row>57</xdr:row>
      <xdr:rowOff>87220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9786408"/>
          <a:ext cx="889000" cy="73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151667</xdr:rowOff>
    </xdr:from>
    <xdr:to>
      <xdr:col>50</xdr:col>
      <xdr:colOff>165100</xdr:colOff>
      <xdr:row>56</xdr:row>
      <xdr:rowOff>81817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58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98344</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356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27311</xdr:rowOff>
    </xdr:from>
    <xdr:to>
      <xdr:col>45</xdr:col>
      <xdr:colOff>177800</xdr:colOff>
      <xdr:row>57</xdr:row>
      <xdr:rowOff>87220</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9799961"/>
          <a:ext cx="889000" cy="59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37155</xdr:rowOff>
    </xdr:from>
    <xdr:to>
      <xdr:col>46</xdr:col>
      <xdr:colOff>38100</xdr:colOff>
      <xdr:row>56</xdr:row>
      <xdr:rowOff>138755</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63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155282</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41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27311</xdr:rowOff>
    </xdr:from>
    <xdr:to>
      <xdr:col>41</xdr:col>
      <xdr:colOff>50800</xdr:colOff>
      <xdr:row>57</xdr:row>
      <xdr:rowOff>60654</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9799961"/>
          <a:ext cx="889000" cy="33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219</xdr:rowOff>
    </xdr:from>
    <xdr:to>
      <xdr:col>41</xdr:col>
      <xdr:colOff>101600</xdr:colOff>
      <xdr:row>56</xdr:row>
      <xdr:rowOff>101819</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601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118346</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37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158688</xdr:rowOff>
    </xdr:from>
    <xdr:to>
      <xdr:col>36</xdr:col>
      <xdr:colOff>165100</xdr:colOff>
      <xdr:row>56</xdr:row>
      <xdr:rowOff>88838</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5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105365</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363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48813</xdr:rowOff>
    </xdr:from>
    <xdr:to>
      <xdr:col>55</xdr:col>
      <xdr:colOff>50800</xdr:colOff>
      <xdr:row>57</xdr:row>
      <xdr:rowOff>150413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821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27240</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799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134408</xdr:rowOff>
    </xdr:from>
    <xdr:to>
      <xdr:col>50</xdr:col>
      <xdr:colOff>165100</xdr:colOff>
      <xdr:row>57</xdr:row>
      <xdr:rowOff>64558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73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55685</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828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36420</xdr:rowOff>
    </xdr:from>
    <xdr:to>
      <xdr:col>46</xdr:col>
      <xdr:colOff>38100</xdr:colOff>
      <xdr:row>57</xdr:row>
      <xdr:rowOff>138020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80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129147</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901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147961</xdr:rowOff>
    </xdr:from>
    <xdr:to>
      <xdr:col>41</xdr:col>
      <xdr:colOff>101600</xdr:colOff>
      <xdr:row>57</xdr:row>
      <xdr:rowOff>78111</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749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69238</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84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9854</xdr:rowOff>
    </xdr:from>
    <xdr:to>
      <xdr:col>36</xdr:col>
      <xdr:colOff>165100</xdr:colOff>
      <xdr:row>57</xdr:row>
      <xdr:rowOff>111454</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78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102581</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875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75997</xdr:rowOff>
    </xdr:from>
    <xdr:to>
      <xdr:col>54</xdr:col>
      <xdr:colOff>189865</xdr:colOff>
      <xdr:row>78</xdr:row>
      <xdr:rowOff>165151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077497"/>
          <a:ext cx="1270" cy="1460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168978</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42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165151</xdr:rowOff>
    </xdr:from>
    <xdr:to>
      <xdr:col>55</xdr:col>
      <xdr:colOff>88900</xdr:colOff>
      <xdr:row>78</xdr:row>
      <xdr:rowOff>165151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38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22674</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852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75997</xdr:rowOff>
    </xdr:from>
    <xdr:to>
      <xdr:col>55</xdr:col>
      <xdr:colOff>88900</xdr:colOff>
      <xdr:row>70</xdr:row>
      <xdr:rowOff>75997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077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118859</xdr:rowOff>
    </xdr:from>
    <xdr:to>
      <xdr:col>55</xdr:col>
      <xdr:colOff>0</xdr:colOff>
      <xdr:row>76</xdr:row>
      <xdr:rowOff>127584</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149059"/>
          <a:ext cx="838200" cy="8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126065</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26419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103188</xdr:rowOff>
    </xdr:from>
    <xdr:to>
      <xdr:col>55</xdr:col>
      <xdr:colOff>50800</xdr:colOff>
      <xdr:row>75</xdr:row>
      <xdr:rowOff>33338</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2790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118859</xdr:rowOff>
    </xdr:from>
    <xdr:to>
      <xdr:col>50</xdr:col>
      <xdr:colOff>114300</xdr:colOff>
      <xdr:row>78</xdr:row>
      <xdr:rowOff>12446</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3149059"/>
          <a:ext cx="889000" cy="236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32817</xdr:rowOff>
    </xdr:from>
    <xdr:to>
      <xdr:col>50</xdr:col>
      <xdr:colOff>165100</xdr:colOff>
      <xdr:row>74</xdr:row>
      <xdr:rowOff>134417</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272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150944</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2495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157302</xdr:rowOff>
    </xdr:from>
    <xdr:to>
      <xdr:col>45</xdr:col>
      <xdr:colOff>177800</xdr:colOff>
      <xdr:row>78</xdr:row>
      <xdr:rowOff>12446</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3358952"/>
          <a:ext cx="889000" cy="26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117818</xdr:rowOff>
    </xdr:from>
    <xdr:to>
      <xdr:col>46</xdr:col>
      <xdr:colOff>38100</xdr:colOff>
      <xdr:row>76</xdr:row>
      <xdr:rowOff>47968</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2976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64495</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2751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157302</xdr:rowOff>
    </xdr:from>
    <xdr:to>
      <xdr:col>41</xdr:col>
      <xdr:colOff>50800</xdr:colOff>
      <xdr:row>77</xdr:row>
      <xdr:rowOff>170104</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358952"/>
          <a:ext cx="889000" cy="1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65621</xdr:rowOff>
    </xdr:from>
    <xdr:to>
      <xdr:col>41</xdr:col>
      <xdr:colOff>101600</xdr:colOff>
      <xdr:row>75</xdr:row>
      <xdr:rowOff>167221</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2924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12298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69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78766</xdr:rowOff>
    </xdr:from>
    <xdr:to>
      <xdr:col>36</xdr:col>
      <xdr:colOff>165100</xdr:colOff>
      <xdr:row>76</xdr:row>
      <xdr:rowOff>8916</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2937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25443</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2712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76784</xdr:rowOff>
    </xdr:from>
    <xdr:to>
      <xdr:col>55</xdr:col>
      <xdr:colOff>50800</xdr:colOff>
      <xdr:row>77</xdr:row>
      <xdr:rowOff>6934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10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55211</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085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68059</xdr:rowOff>
    </xdr:from>
    <xdr:to>
      <xdr:col>50</xdr:col>
      <xdr:colOff>165100</xdr:colOff>
      <xdr:row>76</xdr:row>
      <xdr:rowOff>169659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09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160786</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3190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133096</xdr:rowOff>
    </xdr:from>
    <xdr:to>
      <xdr:col>46</xdr:col>
      <xdr:colOff>38100</xdr:colOff>
      <xdr:row>78</xdr:row>
      <xdr:rowOff>63246</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334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54373</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515428" y="13427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106502</xdr:rowOff>
    </xdr:from>
    <xdr:to>
      <xdr:col>41</xdr:col>
      <xdr:colOff>101600</xdr:colOff>
      <xdr:row>78</xdr:row>
      <xdr:rowOff>36652</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30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27779</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626428" y="13400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119304</xdr:rowOff>
    </xdr:from>
    <xdr:to>
      <xdr:col>36</xdr:col>
      <xdr:colOff>165100</xdr:colOff>
      <xdr:row>78</xdr:row>
      <xdr:rowOff>49454</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320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40581</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37428" y="13413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123298</xdr:rowOff>
    </xdr:from>
    <xdr:to>
      <xdr:col>54</xdr:col>
      <xdr:colOff>189865</xdr:colOff>
      <xdr:row>97</xdr:row>
      <xdr:rowOff>153149</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382348"/>
          <a:ext cx="1270" cy="1401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156976</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6787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153149</xdr:rowOff>
    </xdr:from>
    <xdr:to>
      <xdr:col>55</xdr:col>
      <xdr:colOff>88900</xdr:colOff>
      <xdr:row>97</xdr:row>
      <xdr:rowOff>153149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6783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69975</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157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105,861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123298</xdr:rowOff>
    </xdr:from>
    <xdr:to>
      <xdr:col>55</xdr:col>
      <xdr:colOff>88900</xdr:colOff>
      <xdr:row>89</xdr:row>
      <xdr:rowOff>123298</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382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168180</xdr:rowOff>
    </xdr:from>
    <xdr:to>
      <xdr:col>55</xdr:col>
      <xdr:colOff>0</xdr:colOff>
      <xdr:row>96</xdr:row>
      <xdr:rowOff>12712</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9639300" y="16455930"/>
          <a:ext cx="838200" cy="15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143839</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088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120962</xdr:rowOff>
    </xdr:from>
    <xdr:to>
      <xdr:col>55</xdr:col>
      <xdr:colOff>50800</xdr:colOff>
      <xdr:row>95</xdr:row>
      <xdr:rowOff>51112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237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168180</xdr:rowOff>
    </xdr:from>
    <xdr:to>
      <xdr:col>50</xdr:col>
      <xdr:colOff>114300</xdr:colOff>
      <xdr:row>96</xdr:row>
      <xdr:rowOff>118650</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8750300" y="1645593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90957</xdr:rowOff>
    </xdr:from>
    <xdr:to>
      <xdr:col>50</xdr:col>
      <xdr:colOff>165100</xdr:colOff>
      <xdr:row>95</xdr:row>
      <xdr:rowOff>21107</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20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37634</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598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25191</xdr:rowOff>
    </xdr:from>
    <xdr:to>
      <xdr:col>45</xdr:col>
      <xdr:colOff>177800</xdr:colOff>
      <xdr:row>96</xdr:row>
      <xdr:rowOff>118650</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7861300" y="16484391"/>
          <a:ext cx="889000" cy="93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3651</xdr:rowOff>
    </xdr:from>
    <xdr:to>
      <xdr:col>46</xdr:col>
      <xdr:colOff>38100</xdr:colOff>
      <xdr:row>94</xdr:row>
      <xdr:rowOff>105251</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11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121778</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5895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25191</xdr:rowOff>
    </xdr:from>
    <xdr:to>
      <xdr:col>41</xdr:col>
      <xdr:colOff>50800</xdr:colOff>
      <xdr:row>96</xdr:row>
      <xdr:rowOff>162807</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6972300" y="16484391"/>
          <a:ext cx="889000" cy="137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91</xdr:row>
      <xdr:rowOff>135249</xdr:rowOff>
    </xdr:from>
    <xdr:to>
      <xdr:col>41</xdr:col>
      <xdr:colOff>101600</xdr:colOff>
      <xdr:row>92</xdr:row>
      <xdr:rowOff>65399</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5737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90</xdr:row>
      <xdr:rowOff>81926</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5512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170014</xdr:rowOff>
    </xdr:from>
    <xdr:to>
      <xdr:col>36</xdr:col>
      <xdr:colOff>165100</xdr:colOff>
      <xdr:row>92</xdr:row>
      <xdr:rowOff>100164</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5771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90</xdr:row>
      <xdr:rowOff>116691</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5547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133362</xdr:rowOff>
    </xdr:from>
    <xdr:to>
      <xdr:col>55</xdr:col>
      <xdr:colOff>50800</xdr:colOff>
      <xdr:row>96</xdr:row>
      <xdr:rowOff>63512</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421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111789</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39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117380</xdr:rowOff>
    </xdr:from>
    <xdr:to>
      <xdr:col>50</xdr:col>
      <xdr:colOff>165100</xdr:colOff>
      <xdr:row>96</xdr:row>
      <xdr:rowOff>47530</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40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38657</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49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67850</xdr:rowOff>
    </xdr:from>
    <xdr:to>
      <xdr:col>46</xdr:col>
      <xdr:colOff>38100</xdr:colOff>
      <xdr:row>96</xdr:row>
      <xdr:rowOff>169450</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52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160577</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619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145841</xdr:rowOff>
    </xdr:from>
    <xdr:to>
      <xdr:col>41</xdr:col>
      <xdr:colOff>101600</xdr:colOff>
      <xdr:row>96</xdr:row>
      <xdr:rowOff>75991</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433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67118</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526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112007</xdr:rowOff>
    </xdr:from>
    <xdr:to>
      <xdr:col>36</xdr:col>
      <xdr:colOff>165100</xdr:colOff>
      <xdr:row>97</xdr:row>
      <xdr:rowOff>42157</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57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33284</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66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a16="http://schemas.microsoft.com/office/drawing/2014/main" id="{00000000-0008-0000-07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129794</xdr:rowOff>
    </xdr:from>
    <xdr:to>
      <xdr:col>85</xdr:col>
      <xdr:colOff>126364</xdr:colOff>
      <xdr:row>38</xdr:row>
      <xdr:rowOff>87846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6317595" y="5273294"/>
          <a:ext cx="1269" cy="1329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91673</xdr:rowOff>
    </xdr:from>
    <xdr:ext cx="534377" cy="259045"/>
    <xdr:sp macro="" textlink="">
      <xdr:nvSpPr>
        <xdr:cNvPr id="521" name="消防費最小値テキスト">
          <a:extLst>
            <a:ext uri="{FF2B5EF4-FFF2-40B4-BE49-F238E27FC236}">
              <a16:creationId xmlns:a16="http://schemas.microsoft.com/office/drawing/2014/main" id="{00000000-0008-0000-0700-000009020000}"/>
            </a:ext>
          </a:extLst>
        </xdr:cNvPr>
        <xdr:cNvSpPr txBox="1"/>
      </xdr:nvSpPr>
      <xdr:spPr>
        <a:xfrm>
          <a:off x="16370300" y="6606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87846</xdr:rowOff>
    </xdr:from>
    <xdr:to>
      <xdr:col>86</xdr:col>
      <xdr:colOff>25400</xdr:colOff>
      <xdr:row>38</xdr:row>
      <xdr:rowOff>87846</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6602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76471</xdr:rowOff>
    </xdr:from>
    <xdr:ext cx="534377" cy="259045"/>
    <xdr:sp macro="" textlink="">
      <xdr:nvSpPr>
        <xdr:cNvPr id="523" name="消防費最大値テキスト">
          <a:extLst>
            <a:ext uri="{FF2B5EF4-FFF2-40B4-BE49-F238E27FC236}">
              <a16:creationId xmlns:a16="http://schemas.microsoft.com/office/drawing/2014/main" id="{00000000-0008-0000-0700-00000B020000}"/>
            </a:ext>
          </a:extLst>
        </xdr:cNvPr>
        <xdr:cNvSpPr txBox="1"/>
      </xdr:nvSpPr>
      <xdr:spPr>
        <a:xfrm>
          <a:off x="16370300" y="504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48,260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129794</xdr:rowOff>
    </xdr:from>
    <xdr:to>
      <xdr:col>86</xdr:col>
      <xdr:colOff>25400</xdr:colOff>
      <xdr:row>30</xdr:row>
      <xdr:rowOff>129794</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5273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81331</xdr:rowOff>
    </xdr:from>
    <xdr:to>
      <xdr:col>85</xdr:col>
      <xdr:colOff>127000</xdr:colOff>
      <xdr:row>34</xdr:row>
      <xdr:rowOff>45441</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5481300" y="5396281"/>
          <a:ext cx="838200" cy="478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41267</xdr:rowOff>
    </xdr:from>
    <xdr:ext cx="534377" cy="259045"/>
    <xdr:sp macro="" textlink="">
      <xdr:nvSpPr>
        <xdr:cNvPr id="526" name="消防費平均値テキスト">
          <a:extLst>
            <a:ext uri="{FF2B5EF4-FFF2-40B4-BE49-F238E27FC236}">
              <a16:creationId xmlns:a16="http://schemas.microsoft.com/office/drawing/2014/main" id="{00000000-0008-0000-0700-00000E020000}"/>
            </a:ext>
          </a:extLst>
        </xdr:cNvPr>
        <xdr:cNvSpPr txBox="1"/>
      </xdr:nvSpPr>
      <xdr:spPr>
        <a:xfrm>
          <a:off x="16370300" y="60420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62840</xdr:rowOff>
    </xdr:from>
    <xdr:to>
      <xdr:col>85</xdr:col>
      <xdr:colOff>177800</xdr:colOff>
      <xdr:row>35</xdr:row>
      <xdr:rowOff>164440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6268700" y="606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45441</xdr:rowOff>
    </xdr:from>
    <xdr:to>
      <xdr:col>81</xdr:col>
      <xdr:colOff>50800</xdr:colOff>
      <xdr:row>37</xdr:row>
      <xdr:rowOff>149301</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4592300" y="5874741"/>
          <a:ext cx="889000" cy="618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20891</xdr:rowOff>
    </xdr:from>
    <xdr:to>
      <xdr:col>81</xdr:col>
      <xdr:colOff>101600</xdr:colOff>
      <xdr:row>34</xdr:row>
      <xdr:rowOff>122491</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5430500" y="585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113618</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4111" y="5942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137795</xdr:rowOff>
    </xdr:from>
    <xdr:to>
      <xdr:col>76</xdr:col>
      <xdr:colOff>114300</xdr:colOff>
      <xdr:row>37</xdr:row>
      <xdr:rowOff>149301</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3703300" y="6481445"/>
          <a:ext cx="889000" cy="11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6871</xdr:rowOff>
    </xdr:from>
    <xdr:to>
      <xdr:col>76</xdr:col>
      <xdr:colOff>165100</xdr:colOff>
      <xdr:row>35</xdr:row>
      <xdr:rowOff>108471</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4541500" y="6007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124998</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5782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129413</xdr:rowOff>
    </xdr:from>
    <xdr:to>
      <xdr:col>71</xdr:col>
      <xdr:colOff>177800</xdr:colOff>
      <xdr:row>37</xdr:row>
      <xdr:rowOff>137795</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a:off x="12814300" y="6473063"/>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55829</xdr:rowOff>
    </xdr:from>
    <xdr:to>
      <xdr:col>72</xdr:col>
      <xdr:colOff>38100</xdr:colOff>
      <xdr:row>35</xdr:row>
      <xdr:rowOff>157429</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3652500" y="6056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2506</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5831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50876</xdr:rowOff>
    </xdr:from>
    <xdr:to>
      <xdr:col>67</xdr:col>
      <xdr:colOff>101600</xdr:colOff>
      <xdr:row>36</xdr:row>
      <xdr:rowOff>152476</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2763500" y="6223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169003</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5998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31</xdr:row>
      <xdr:rowOff>30531</xdr:rowOff>
    </xdr:from>
    <xdr:to>
      <xdr:col>85</xdr:col>
      <xdr:colOff>177800</xdr:colOff>
      <xdr:row>31</xdr:row>
      <xdr:rowOff>132131</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6268700" y="5345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116908</xdr:rowOff>
    </xdr:from>
    <xdr:ext cx="534377" cy="259045"/>
    <xdr:sp macro="" textlink="">
      <xdr:nvSpPr>
        <xdr:cNvPr id="545" name="消防費該当値テキスト">
          <a:extLst>
            <a:ext uri="{FF2B5EF4-FFF2-40B4-BE49-F238E27FC236}">
              <a16:creationId xmlns:a16="http://schemas.microsoft.com/office/drawing/2014/main" id="{00000000-0008-0000-0700-000021020000}"/>
            </a:ext>
          </a:extLst>
        </xdr:cNvPr>
        <xdr:cNvSpPr txBox="1"/>
      </xdr:nvSpPr>
      <xdr:spPr>
        <a:xfrm>
          <a:off x="16370300" y="526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166091</xdr:rowOff>
    </xdr:from>
    <xdr:to>
      <xdr:col>81</xdr:col>
      <xdr:colOff>101600</xdr:colOff>
      <xdr:row>34</xdr:row>
      <xdr:rowOff>96241</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5430500" y="5823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112768</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5214111" y="5599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98501</xdr:rowOff>
    </xdr:from>
    <xdr:to>
      <xdr:col>76</xdr:col>
      <xdr:colOff>165100</xdr:colOff>
      <xdr:row>38</xdr:row>
      <xdr:rowOff>28651</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4541500" y="6442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19778</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4325111" y="6534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86995</xdr:rowOff>
    </xdr:from>
    <xdr:to>
      <xdr:col>72</xdr:col>
      <xdr:colOff>38100</xdr:colOff>
      <xdr:row>38</xdr:row>
      <xdr:rowOff>17145</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3652500" y="643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8272</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3436111" y="652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78613</xdr:rowOff>
    </xdr:from>
    <xdr:to>
      <xdr:col>67</xdr:col>
      <xdr:colOff>101600</xdr:colOff>
      <xdr:row>38</xdr:row>
      <xdr:rowOff>8763</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2763500" y="642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171340</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547111" y="6514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50</xdr:row>
      <xdr:rowOff>111777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48</xdr:row>
      <xdr:rowOff>168927</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a:extLst>
            <a:ext uri="{FF2B5EF4-FFF2-40B4-BE49-F238E27FC236}">
              <a16:creationId xmlns:a16="http://schemas.microsoft.com/office/drawing/2014/main" id="{00000000-0008-0000-0700-00004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63791</xdr:rowOff>
    </xdr:from>
    <xdr:to>
      <xdr:col>85</xdr:col>
      <xdr:colOff>126364</xdr:colOff>
      <xdr:row>58</xdr:row>
      <xdr:rowOff>68462</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6317595" y="8636291"/>
          <a:ext cx="1269" cy="1376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72289</xdr:rowOff>
    </xdr:from>
    <xdr:ext cx="534377" cy="259045"/>
    <xdr:sp macro="" textlink="">
      <xdr:nvSpPr>
        <xdr:cNvPr id="583" name="教育費最小値テキスト">
          <a:extLst>
            <a:ext uri="{FF2B5EF4-FFF2-40B4-BE49-F238E27FC236}">
              <a16:creationId xmlns:a16="http://schemas.microsoft.com/office/drawing/2014/main" id="{00000000-0008-0000-0700-000047020000}"/>
            </a:ext>
          </a:extLst>
        </xdr:cNvPr>
        <xdr:cNvSpPr txBox="1"/>
      </xdr:nvSpPr>
      <xdr:spPr>
        <a:xfrm>
          <a:off x="16370300" y="10016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68462</xdr:rowOff>
    </xdr:from>
    <xdr:to>
      <xdr:col>86</xdr:col>
      <xdr:colOff>25400</xdr:colOff>
      <xdr:row>58</xdr:row>
      <xdr:rowOff>68462</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10012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10468</xdr:rowOff>
    </xdr:from>
    <xdr:ext cx="599010" cy="259045"/>
    <xdr:sp macro="" textlink="">
      <xdr:nvSpPr>
        <xdr:cNvPr id="585" name="教育費最大値テキスト">
          <a:extLst>
            <a:ext uri="{FF2B5EF4-FFF2-40B4-BE49-F238E27FC236}">
              <a16:creationId xmlns:a16="http://schemas.microsoft.com/office/drawing/2014/main" id="{00000000-0008-0000-0700-000049020000}"/>
            </a:ext>
          </a:extLst>
        </xdr:cNvPr>
        <xdr:cNvSpPr txBox="1"/>
      </xdr:nvSpPr>
      <xdr:spPr>
        <a:xfrm>
          <a:off x="16370300" y="8411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133,313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63791</xdr:rowOff>
    </xdr:from>
    <xdr:to>
      <xdr:col>86</xdr:col>
      <xdr:colOff>25400</xdr:colOff>
      <xdr:row>50</xdr:row>
      <xdr:rowOff>63791</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6230600" y="8636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86351</xdr:rowOff>
    </xdr:from>
    <xdr:to>
      <xdr:col>85</xdr:col>
      <xdr:colOff>127000</xdr:colOff>
      <xdr:row>58</xdr:row>
      <xdr:rowOff>68462</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5481300" y="9859001"/>
          <a:ext cx="838200" cy="153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150210</xdr:rowOff>
    </xdr:from>
    <xdr:ext cx="534377" cy="259045"/>
    <xdr:sp macro="" textlink="">
      <xdr:nvSpPr>
        <xdr:cNvPr id="588" name="教育費平均値テキスト">
          <a:extLst>
            <a:ext uri="{FF2B5EF4-FFF2-40B4-BE49-F238E27FC236}">
              <a16:creationId xmlns:a16="http://schemas.microsoft.com/office/drawing/2014/main" id="{00000000-0008-0000-0700-00004C020000}"/>
            </a:ext>
          </a:extLst>
        </xdr:cNvPr>
        <xdr:cNvSpPr txBox="1"/>
      </xdr:nvSpPr>
      <xdr:spPr>
        <a:xfrm>
          <a:off x="16370300" y="9408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127333</xdr:rowOff>
    </xdr:from>
    <xdr:to>
      <xdr:col>85</xdr:col>
      <xdr:colOff>177800</xdr:colOff>
      <xdr:row>56</xdr:row>
      <xdr:rowOff>57483</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6268700" y="9557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86351</xdr:rowOff>
    </xdr:from>
    <xdr:to>
      <xdr:col>81</xdr:col>
      <xdr:colOff>50800</xdr:colOff>
      <xdr:row>58</xdr:row>
      <xdr:rowOff>90565</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4592300" y="9859001"/>
          <a:ext cx="889000" cy="175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97958</xdr:rowOff>
    </xdr:from>
    <xdr:to>
      <xdr:col>81</xdr:col>
      <xdr:colOff>101600</xdr:colOff>
      <xdr:row>56</xdr:row>
      <xdr:rowOff>28108</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5430500" y="952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44635</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9302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90565</xdr:rowOff>
    </xdr:from>
    <xdr:to>
      <xdr:col>76</xdr:col>
      <xdr:colOff>114300</xdr:colOff>
      <xdr:row>58</xdr:row>
      <xdr:rowOff>118583</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flipV="1">
          <a:off x="13703300" y="10034665"/>
          <a:ext cx="889000" cy="28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148907</xdr:rowOff>
    </xdr:from>
    <xdr:to>
      <xdr:col>76</xdr:col>
      <xdr:colOff>165100</xdr:colOff>
      <xdr:row>56</xdr:row>
      <xdr:rowOff>79057</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4541500" y="9578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95584</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9353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47203</xdr:rowOff>
    </xdr:from>
    <xdr:to>
      <xdr:col>71</xdr:col>
      <xdr:colOff>177800</xdr:colOff>
      <xdr:row>58</xdr:row>
      <xdr:rowOff>118583</xdr:rowOff>
    </xdr:to>
    <xdr:cxnSp macro="">
      <xdr:nvCxnSpPr>
        <xdr:cNvPr id="596" name="直線コネクタ 595">
          <a:extLst>
            <a:ext uri="{FF2B5EF4-FFF2-40B4-BE49-F238E27FC236}">
              <a16:creationId xmlns:a16="http://schemas.microsoft.com/office/drawing/2014/main" id="{00000000-0008-0000-0700-000054020000}"/>
            </a:ext>
          </a:extLst>
        </xdr:cNvPr>
        <xdr:cNvCxnSpPr/>
      </xdr:nvCxnSpPr>
      <xdr:spPr>
        <a:xfrm>
          <a:off x="12814300" y="9991303"/>
          <a:ext cx="889000" cy="71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46609</xdr:rowOff>
    </xdr:from>
    <xdr:to>
      <xdr:col>72</xdr:col>
      <xdr:colOff>38100</xdr:colOff>
      <xdr:row>56</xdr:row>
      <xdr:rowOff>148209</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3652500" y="9647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164736</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423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74999</xdr:rowOff>
    </xdr:from>
    <xdr:to>
      <xdr:col>67</xdr:col>
      <xdr:colOff>101600</xdr:colOff>
      <xdr:row>57</xdr:row>
      <xdr:rowOff>5149</xdr:rowOff>
    </xdr:to>
    <xdr:sp macro="" textlink="">
      <xdr:nvSpPr>
        <xdr:cNvPr id="599" name="フローチャート: 判断 598">
          <a:extLst>
            <a:ext uri="{FF2B5EF4-FFF2-40B4-BE49-F238E27FC236}">
              <a16:creationId xmlns:a16="http://schemas.microsoft.com/office/drawing/2014/main" id="{00000000-0008-0000-0700-000057020000}"/>
            </a:ext>
          </a:extLst>
        </xdr:cNvPr>
        <xdr:cNvSpPr/>
      </xdr:nvSpPr>
      <xdr:spPr>
        <a:xfrm>
          <a:off x="12763500" y="967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21676</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451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17662</xdr:rowOff>
    </xdr:from>
    <xdr:to>
      <xdr:col>85</xdr:col>
      <xdr:colOff>177800</xdr:colOff>
      <xdr:row>58</xdr:row>
      <xdr:rowOff>119262</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6268700" y="9961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104039</xdr:rowOff>
    </xdr:from>
    <xdr:ext cx="534377" cy="259045"/>
    <xdr:sp macro="" textlink="">
      <xdr:nvSpPr>
        <xdr:cNvPr id="607" name="教育費該当値テキスト">
          <a:extLst>
            <a:ext uri="{FF2B5EF4-FFF2-40B4-BE49-F238E27FC236}">
              <a16:creationId xmlns:a16="http://schemas.microsoft.com/office/drawing/2014/main" id="{00000000-0008-0000-0700-00005F020000}"/>
            </a:ext>
          </a:extLst>
        </xdr:cNvPr>
        <xdr:cNvSpPr txBox="1"/>
      </xdr:nvSpPr>
      <xdr:spPr>
        <a:xfrm>
          <a:off x="16370300" y="9876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35551</xdr:rowOff>
    </xdr:from>
    <xdr:to>
      <xdr:col>81</xdr:col>
      <xdr:colOff>101600</xdr:colOff>
      <xdr:row>57</xdr:row>
      <xdr:rowOff>137151</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5430500" y="9808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128278</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5214111" y="9900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39765</xdr:rowOff>
    </xdr:from>
    <xdr:to>
      <xdr:col>76</xdr:col>
      <xdr:colOff>165100</xdr:colOff>
      <xdr:row>58</xdr:row>
      <xdr:rowOff>141365</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4541500" y="998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132492</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4325111" y="10076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67783</xdr:rowOff>
    </xdr:from>
    <xdr:to>
      <xdr:col>72</xdr:col>
      <xdr:colOff>38100</xdr:colOff>
      <xdr:row>58</xdr:row>
      <xdr:rowOff>169383</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3652500" y="10011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160510</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3436111" y="10104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167853</xdr:rowOff>
    </xdr:from>
    <xdr:to>
      <xdr:col>67</xdr:col>
      <xdr:colOff>101600</xdr:colOff>
      <xdr:row>58</xdr:row>
      <xdr:rowOff>98003</xdr:rowOff>
    </xdr:to>
    <xdr:sp macro="" textlink="">
      <xdr:nvSpPr>
        <xdr:cNvPr id="614" name="楕円 613">
          <a:extLst>
            <a:ext uri="{FF2B5EF4-FFF2-40B4-BE49-F238E27FC236}">
              <a16:creationId xmlns:a16="http://schemas.microsoft.com/office/drawing/2014/main" id="{00000000-0008-0000-0700-000066020000}"/>
            </a:ext>
          </a:extLst>
        </xdr:cNvPr>
        <xdr:cNvSpPr/>
      </xdr:nvSpPr>
      <xdr:spPr>
        <a:xfrm>
          <a:off x="12763500" y="9940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89130</xdr:rowOff>
    </xdr:from>
    <xdr:ext cx="534377"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547111" y="10033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8" name="災害復旧費グラフ枠">
          <a:extLst>
            <a:ext uri="{FF2B5EF4-FFF2-40B4-BE49-F238E27FC236}">
              <a16:creationId xmlns:a16="http://schemas.microsoft.com/office/drawing/2014/main" id="{00000000-0008-0000-0700-00007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76073</xdr:rowOff>
    </xdr:from>
    <xdr:to>
      <xdr:col>85</xdr:col>
      <xdr:colOff>126364</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6317595" y="12249023"/>
          <a:ext cx="1269" cy="1339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40" name="災害復旧費最小値テキスト">
          <a:extLst>
            <a:ext uri="{FF2B5EF4-FFF2-40B4-BE49-F238E27FC236}">
              <a16:creationId xmlns:a16="http://schemas.microsoft.com/office/drawing/2014/main" id="{00000000-0008-0000-0700-000080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22750</xdr:rowOff>
    </xdr:from>
    <xdr:ext cx="534377" cy="259045"/>
    <xdr:sp macro="" textlink="">
      <xdr:nvSpPr>
        <xdr:cNvPr id="642" name="災害復旧費最大値テキスト">
          <a:extLst>
            <a:ext uri="{FF2B5EF4-FFF2-40B4-BE49-F238E27FC236}">
              <a16:creationId xmlns:a16="http://schemas.microsoft.com/office/drawing/2014/main" id="{00000000-0008-0000-0700-000082020000}"/>
            </a:ext>
          </a:extLst>
        </xdr:cNvPr>
        <xdr:cNvSpPr txBox="1"/>
      </xdr:nvSpPr>
      <xdr:spPr>
        <a:xfrm>
          <a:off x="16370300" y="12024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35,170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76073</xdr:rowOff>
    </xdr:from>
    <xdr:to>
      <xdr:col>86</xdr:col>
      <xdr:colOff>25400</xdr:colOff>
      <xdr:row>71</xdr:row>
      <xdr:rowOff>76073</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6230600" y="12249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11685</xdr:rowOff>
    </xdr:from>
    <xdr:to>
      <xdr:col>85</xdr:col>
      <xdr:colOff>127000</xdr:colOff>
      <xdr:row>79</xdr:row>
      <xdr:rowOff>18123</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5481300" y="13556235"/>
          <a:ext cx="838200" cy="6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168927</xdr:rowOff>
    </xdr:from>
    <xdr:ext cx="469744" cy="259045"/>
    <xdr:sp macro="" textlink="">
      <xdr:nvSpPr>
        <xdr:cNvPr id="645" name="災害復旧費平均値テキスト">
          <a:extLst>
            <a:ext uri="{FF2B5EF4-FFF2-40B4-BE49-F238E27FC236}">
              <a16:creationId xmlns:a16="http://schemas.microsoft.com/office/drawing/2014/main" id="{00000000-0008-0000-0700-000085020000}"/>
            </a:ext>
          </a:extLst>
        </xdr:cNvPr>
        <xdr:cNvSpPr txBox="1"/>
      </xdr:nvSpPr>
      <xdr:spPr>
        <a:xfrm>
          <a:off x="16370300" y="13199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146050</xdr:rowOff>
    </xdr:from>
    <xdr:to>
      <xdr:col>85</xdr:col>
      <xdr:colOff>177800</xdr:colOff>
      <xdr:row>78</xdr:row>
      <xdr:rowOff>76200</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6268700" y="133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31381</xdr:rowOff>
    </xdr:from>
    <xdr:to>
      <xdr:col>81</xdr:col>
      <xdr:colOff>50800</xdr:colOff>
      <xdr:row>79</xdr:row>
      <xdr:rowOff>18123</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4592300" y="13404481"/>
          <a:ext cx="889000" cy="158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64173</xdr:rowOff>
    </xdr:from>
    <xdr:to>
      <xdr:col>81</xdr:col>
      <xdr:colOff>101600</xdr:colOff>
      <xdr:row>77</xdr:row>
      <xdr:rowOff>165773</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5430500" y="13265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10850</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46428" y="13041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135737</xdr:rowOff>
    </xdr:from>
    <xdr:to>
      <xdr:col>76</xdr:col>
      <xdr:colOff>114300</xdr:colOff>
      <xdr:row>78</xdr:row>
      <xdr:rowOff>31381</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a:off x="13703300" y="12823037"/>
          <a:ext cx="889000" cy="581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163233</xdr:rowOff>
    </xdr:from>
    <xdr:to>
      <xdr:col>76</xdr:col>
      <xdr:colOff>165100</xdr:colOff>
      <xdr:row>77</xdr:row>
      <xdr:rowOff>93383</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4541500" y="13193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109910</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57428" y="12968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135737</xdr:rowOff>
    </xdr:from>
    <xdr:to>
      <xdr:col>71</xdr:col>
      <xdr:colOff>177800</xdr:colOff>
      <xdr:row>78</xdr:row>
      <xdr:rowOff>8026</xdr:rowOff>
    </xdr:to>
    <xdr:cxnSp macro="">
      <xdr:nvCxnSpPr>
        <xdr:cNvPr id="653" name="直線コネクタ 652">
          <a:extLst>
            <a:ext uri="{FF2B5EF4-FFF2-40B4-BE49-F238E27FC236}">
              <a16:creationId xmlns:a16="http://schemas.microsoft.com/office/drawing/2014/main" id="{00000000-0008-0000-0700-00008D020000}"/>
            </a:ext>
          </a:extLst>
        </xdr:cNvPr>
        <xdr:cNvCxnSpPr/>
      </xdr:nvCxnSpPr>
      <xdr:spPr>
        <a:xfrm flipV="1">
          <a:off x="12814300" y="12823037"/>
          <a:ext cx="889000" cy="558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47410</xdr:rowOff>
    </xdr:from>
    <xdr:to>
      <xdr:col>72</xdr:col>
      <xdr:colOff>38100</xdr:colOff>
      <xdr:row>77</xdr:row>
      <xdr:rowOff>149010</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3652500" y="132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140137</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68428" y="13341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103263</xdr:rowOff>
    </xdr:from>
    <xdr:to>
      <xdr:col>67</xdr:col>
      <xdr:colOff>101600</xdr:colOff>
      <xdr:row>78</xdr:row>
      <xdr:rowOff>33413</xdr:rowOff>
    </xdr:to>
    <xdr:sp macro="" textlink="">
      <xdr:nvSpPr>
        <xdr:cNvPr id="656" name="フローチャート: 判断 655">
          <a:extLst>
            <a:ext uri="{FF2B5EF4-FFF2-40B4-BE49-F238E27FC236}">
              <a16:creationId xmlns:a16="http://schemas.microsoft.com/office/drawing/2014/main" id="{00000000-0008-0000-0700-000090020000}"/>
            </a:ext>
          </a:extLst>
        </xdr:cNvPr>
        <xdr:cNvSpPr/>
      </xdr:nvSpPr>
      <xdr:spPr>
        <a:xfrm>
          <a:off x="12763500" y="1330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49940</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79428" y="13080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132335</xdr:rowOff>
    </xdr:from>
    <xdr:to>
      <xdr:col>85</xdr:col>
      <xdr:colOff>177800</xdr:colOff>
      <xdr:row>79</xdr:row>
      <xdr:rowOff>62485</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6268700" y="1350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47262</xdr:rowOff>
    </xdr:from>
    <xdr:ext cx="378565" cy="259045"/>
    <xdr:sp macro="" textlink="">
      <xdr:nvSpPr>
        <xdr:cNvPr id="664" name="災害復旧費該当値テキスト">
          <a:extLst>
            <a:ext uri="{FF2B5EF4-FFF2-40B4-BE49-F238E27FC236}">
              <a16:creationId xmlns:a16="http://schemas.microsoft.com/office/drawing/2014/main" id="{00000000-0008-0000-0700-000098020000}"/>
            </a:ext>
          </a:extLst>
        </xdr:cNvPr>
        <xdr:cNvSpPr txBox="1"/>
      </xdr:nvSpPr>
      <xdr:spPr>
        <a:xfrm>
          <a:off x="16370300" y="134203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138773</xdr:rowOff>
    </xdr:from>
    <xdr:to>
      <xdr:col>81</xdr:col>
      <xdr:colOff>101600</xdr:colOff>
      <xdr:row>79</xdr:row>
      <xdr:rowOff>68923</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5430500" y="13511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60050</xdr:rowOff>
    </xdr:from>
    <xdr:ext cx="378565"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5292017" y="136046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152031</xdr:rowOff>
    </xdr:from>
    <xdr:to>
      <xdr:col>76</xdr:col>
      <xdr:colOff>165100</xdr:colOff>
      <xdr:row>78</xdr:row>
      <xdr:rowOff>82181</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4541500" y="1335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73308</xdr:rowOff>
    </xdr:from>
    <xdr:ext cx="469744"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4357428" y="13446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84937</xdr:rowOff>
    </xdr:from>
    <xdr:to>
      <xdr:col>72</xdr:col>
      <xdr:colOff>38100</xdr:colOff>
      <xdr:row>75</xdr:row>
      <xdr:rowOff>15087</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3652500" y="1277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31614</xdr:rowOff>
    </xdr:from>
    <xdr:ext cx="534377"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3436111" y="1254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128676</xdr:rowOff>
    </xdr:from>
    <xdr:to>
      <xdr:col>67</xdr:col>
      <xdr:colOff>101600</xdr:colOff>
      <xdr:row>78</xdr:row>
      <xdr:rowOff>58826</xdr:rowOff>
    </xdr:to>
    <xdr:sp macro="" textlink="">
      <xdr:nvSpPr>
        <xdr:cNvPr id="671" name="楕円 670">
          <a:extLst>
            <a:ext uri="{FF2B5EF4-FFF2-40B4-BE49-F238E27FC236}">
              <a16:creationId xmlns:a16="http://schemas.microsoft.com/office/drawing/2014/main" id="{00000000-0008-0000-0700-00009F020000}"/>
            </a:ext>
          </a:extLst>
        </xdr:cNvPr>
        <xdr:cNvSpPr/>
      </xdr:nvSpPr>
      <xdr:spPr>
        <a:xfrm>
          <a:off x="12763500" y="1333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49953</xdr:rowOff>
    </xdr:from>
    <xdr:ext cx="469744"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579428" y="13423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5" name="公債費グラフ枠">
          <a:extLst>
            <a:ext uri="{FF2B5EF4-FFF2-40B4-BE49-F238E27FC236}">
              <a16:creationId xmlns:a16="http://schemas.microsoft.com/office/drawing/2014/main" id="{00000000-0008-0000-0700-0000B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121679</xdr:rowOff>
    </xdr:from>
    <xdr:to>
      <xdr:col>85</xdr:col>
      <xdr:colOff>126364</xdr:colOff>
      <xdr:row>99</xdr:row>
      <xdr:rowOff>3366</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6317595" y="15380729"/>
          <a:ext cx="1269" cy="1596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7193</xdr:rowOff>
    </xdr:from>
    <xdr:ext cx="469744" cy="259045"/>
    <xdr:sp macro="" textlink="">
      <xdr:nvSpPr>
        <xdr:cNvPr id="697" name="公債費最小値テキスト">
          <a:extLst>
            <a:ext uri="{FF2B5EF4-FFF2-40B4-BE49-F238E27FC236}">
              <a16:creationId xmlns:a16="http://schemas.microsoft.com/office/drawing/2014/main" id="{00000000-0008-0000-0700-0000B9020000}"/>
            </a:ext>
          </a:extLst>
        </xdr:cNvPr>
        <xdr:cNvSpPr txBox="1"/>
      </xdr:nvSpPr>
      <xdr:spPr>
        <a:xfrm>
          <a:off x="16370300" y="16980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3366</xdr:rowOff>
    </xdr:from>
    <xdr:to>
      <xdr:col>86</xdr:col>
      <xdr:colOff>25400</xdr:colOff>
      <xdr:row>99</xdr:row>
      <xdr:rowOff>3366</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6976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68356</xdr:rowOff>
    </xdr:from>
    <xdr:ext cx="599010" cy="259045"/>
    <xdr:sp macro="" textlink="">
      <xdr:nvSpPr>
        <xdr:cNvPr id="699" name="公債費最大値テキスト">
          <a:extLst>
            <a:ext uri="{FF2B5EF4-FFF2-40B4-BE49-F238E27FC236}">
              <a16:creationId xmlns:a16="http://schemas.microsoft.com/office/drawing/2014/main" id="{00000000-0008-0000-0700-0000BB020000}"/>
            </a:ext>
          </a:extLst>
        </xdr:cNvPr>
        <xdr:cNvSpPr txBox="1"/>
      </xdr:nvSpPr>
      <xdr:spPr>
        <a:xfrm>
          <a:off x="16370300" y="15155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128,919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121679</xdr:rowOff>
    </xdr:from>
    <xdr:to>
      <xdr:col>86</xdr:col>
      <xdr:colOff>25400</xdr:colOff>
      <xdr:row>89</xdr:row>
      <xdr:rowOff>121679</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6230600" y="15380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14072</xdr:rowOff>
    </xdr:from>
    <xdr:to>
      <xdr:col>85</xdr:col>
      <xdr:colOff>127000</xdr:colOff>
      <xdr:row>97</xdr:row>
      <xdr:rowOff>49848</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5481300" y="16644722"/>
          <a:ext cx="838200" cy="35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135196</xdr:rowOff>
    </xdr:from>
    <xdr:ext cx="534377" cy="259045"/>
    <xdr:sp macro="" textlink="">
      <xdr:nvSpPr>
        <xdr:cNvPr id="702" name="公債費平均値テキスト">
          <a:extLst>
            <a:ext uri="{FF2B5EF4-FFF2-40B4-BE49-F238E27FC236}">
              <a16:creationId xmlns:a16="http://schemas.microsoft.com/office/drawing/2014/main" id="{00000000-0008-0000-0700-0000BE020000}"/>
            </a:ext>
          </a:extLst>
        </xdr:cNvPr>
        <xdr:cNvSpPr txBox="1"/>
      </xdr:nvSpPr>
      <xdr:spPr>
        <a:xfrm>
          <a:off x="16370300" y="16080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112319</xdr:rowOff>
    </xdr:from>
    <xdr:to>
      <xdr:col>85</xdr:col>
      <xdr:colOff>177800</xdr:colOff>
      <xdr:row>95</xdr:row>
      <xdr:rowOff>42469</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6268700" y="1622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49848</xdr:rowOff>
    </xdr:from>
    <xdr:to>
      <xdr:col>81</xdr:col>
      <xdr:colOff>50800</xdr:colOff>
      <xdr:row>97</xdr:row>
      <xdr:rowOff>52299</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4592300" y="16680498"/>
          <a:ext cx="889000" cy="2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139661</xdr:rowOff>
    </xdr:from>
    <xdr:to>
      <xdr:col>81</xdr:col>
      <xdr:colOff>101600</xdr:colOff>
      <xdr:row>95</xdr:row>
      <xdr:rowOff>69811</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5430500" y="1625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86338</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03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50533</xdr:rowOff>
    </xdr:from>
    <xdr:to>
      <xdr:col>76</xdr:col>
      <xdr:colOff>114300</xdr:colOff>
      <xdr:row>97</xdr:row>
      <xdr:rowOff>52299</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a:off x="13703300" y="16681183"/>
          <a:ext cx="889000" cy="1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148019</xdr:rowOff>
    </xdr:from>
    <xdr:to>
      <xdr:col>76</xdr:col>
      <xdr:colOff>165100</xdr:colOff>
      <xdr:row>95</xdr:row>
      <xdr:rowOff>78169</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4541500" y="16264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94696</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325111" y="16039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42711</xdr:rowOff>
    </xdr:from>
    <xdr:to>
      <xdr:col>71</xdr:col>
      <xdr:colOff>177800</xdr:colOff>
      <xdr:row>97</xdr:row>
      <xdr:rowOff>50533</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a:off x="12814300" y="16673361"/>
          <a:ext cx="889000" cy="7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144387</xdr:rowOff>
    </xdr:from>
    <xdr:to>
      <xdr:col>72</xdr:col>
      <xdr:colOff>38100</xdr:colOff>
      <xdr:row>95</xdr:row>
      <xdr:rowOff>74537</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3652500" y="16260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91064</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6035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156375</xdr:rowOff>
    </xdr:from>
    <xdr:to>
      <xdr:col>67</xdr:col>
      <xdr:colOff>101600</xdr:colOff>
      <xdr:row>95</xdr:row>
      <xdr:rowOff>86525</xdr:rowOff>
    </xdr:to>
    <xdr:sp macro="" textlink="">
      <xdr:nvSpPr>
        <xdr:cNvPr id="713" name="フローチャート: 判断 712">
          <a:extLst>
            <a:ext uri="{FF2B5EF4-FFF2-40B4-BE49-F238E27FC236}">
              <a16:creationId xmlns:a16="http://schemas.microsoft.com/office/drawing/2014/main" id="{00000000-0008-0000-0700-0000C9020000}"/>
            </a:ext>
          </a:extLst>
        </xdr:cNvPr>
        <xdr:cNvSpPr/>
      </xdr:nvSpPr>
      <xdr:spPr>
        <a:xfrm>
          <a:off x="12763500" y="1627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103052</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6047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134722</xdr:rowOff>
    </xdr:from>
    <xdr:to>
      <xdr:col>85</xdr:col>
      <xdr:colOff>177800</xdr:colOff>
      <xdr:row>97</xdr:row>
      <xdr:rowOff>64872</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6268700" y="1659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113149</xdr:rowOff>
    </xdr:from>
    <xdr:ext cx="534377" cy="259045"/>
    <xdr:sp macro="" textlink="">
      <xdr:nvSpPr>
        <xdr:cNvPr id="721" name="公債費該当値テキスト">
          <a:extLst>
            <a:ext uri="{FF2B5EF4-FFF2-40B4-BE49-F238E27FC236}">
              <a16:creationId xmlns:a16="http://schemas.microsoft.com/office/drawing/2014/main" id="{00000000-0008-0000-0700-0000D1020000}"/>
            </a:ext>
          </a:extLst>
        </xdr:cNvPr>
        <xdr:cNvSpPr txBox="1"/>
      </xdr:nvSpPr>
      <xdr:spPr>
        <a:xfrm>
          <a:off x="16370300" y="16572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170498</xdr:rowOff>
    </xdr:from>
    <xdr:to>
      <xdr:col>81</xdr:col>
      <xdr:colOff>101600</xdr:colOff>
      <xdr:row>97</xdr:row>
      <xdr:rowOff>100648</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5430500" y="16629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91775</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5214111" y="16722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1499</xdr:rowOff>
    </xdr:from>
    <xdr:to>
      <xdr:col>76</xdr:col>
      <xdr:colOff>165100</xdr:colOff>
      <xdr:row>97</xdr:row>
      <xdr:rowOff>103099</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4541500" y="16632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94226</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4325111" y="16724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171183</xdr:rowOff>
    </xdr:from>
    <xdr:to>
      <xdr:col>72</xdr:col>
      <xdr:colOff>38100</xdr:colOff>
      <xdr:row>97</xdr:row>
      <xdr:rowOff>101333</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3652500" y="16630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92460</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3436111" y="16723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163361</xdr:rowOff>
    </xdr:from>
    <xdr:to>
      <xdr:col>67</xdr:col>
      <xdr:colOff>101600</xdr:colOff>
      <xdr:row>97</xdr:row>
      <xdr:rowOff>93511</xdr:rowOff>
    </xdr:to>
    <xdr:sp macro="" textlink="">
      <xdr:nvSpPr>
        <xdr:cNvPr id="728" name="楕円 727">
          <a:extLst>
            <a:ext uri="{FF2B5EF4-FFF2-40B4-BE49-F238E27FC236}">
              <a16:creationId xmlns:a16="http://schemas.microsoft.com/office/drawing/2014/main" id="{00000000-0008-0000-0700-0000D8020000}"/>
            </a:ext>
          </a:extLst>
        </xdr:cNvPr>
        <xdr:cNvSpPr/>
      </xdr:nvSpPr>
      <xdr:spPr>
        <a:xfrm>
          <a:off x="12763500" y="16622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84638</xdr:rowOff>
    </xdr:from>
    <xdr:ext cx="534377"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2547111" y="16715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128270</xdr:rowOff>
    </xdr:from>
    <xdr:to>
      <xdr:col>116</xdr:col>
      <xdr:colOff>62864</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443220"/>
          <a:ext cx="1269"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153179</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6682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74947</xdr:rowOff>
    </xdr:from>
    <xdr:ext cx="378565"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52184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128270</xdr:rowOff>
    </xdr:from>
    <xdr:to>
      <xdr:col>116</xdr:col>
      <xdr:colOff>152400</xdr:colOff>
      <xdr:row>31</xdr:row>
      <xdr:rowOff>128270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443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70629</xdr:rowOff>
    </xdr:from>
    <xdr:ext cx="313932"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41427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47752</xdr:rowOff>
    </xdr:from>
    <xdr:to>
      <xdr:col>116</xdr:col>
      <xdr:colOff>114300</xdr:colOff>
      <xdr:row>38</xdr:row>
      <xdr:rowOff>149352</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155194</xdr:rowOff>
    </xdr:from>
    <xdr:to>
      <xdr:col>112</xdr:col>
      <xdr:colOff>38100</xdr:colOff>
      <xdr:row>37</xdr:row>
      <xdr:rowOff>85344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327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35</xdr:row>
      <xdr:rowOff>101871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4017" y="6102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132334</xdr:rowOff>
    </xdr:from>
    <xdr:to>
      <xdr:col>107</xdr:col>
      <xdr:colOff>101600</xdr:colOff>
      <xdr:row>36</xdr:row>
      <xdr:rowOff>62484</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13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34</xdr:row>
      <xdr:rowOff>79011</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5017" y="5908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11176</xdr:rowOff>
    </xdr:from>
    <xdr:to>
      <xdr:col>102</xdr:col>
      <xdr:colOff>165100</xdr:colOff>
      <xdr:row>34</xdr:row>
      <xdr:rowOff>112776</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5840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32</xdr:row>
      <xdr:rowOff>129303</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6017" y="5615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155194</xdr:rowOff>
    </xdr:from>
    <xdr:to>
      <xdr:col>98</xdr:col>
      <xdr:colOff>38100</xdr:colOff>
      <xdr:row>31</xdr:row>
      <xdr:rowOff>85344</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529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29</xdr:row>
      <xdr:rowOff>101871</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7017" y="50739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26179</xdr:rowOff>
    </xdr:from>
    <xdr:ext cx="249299"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5412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前年度繰上充用金グラフ枠">
          <a:extLst>
            <a:ext uri="{FF2B5EF4-FFF2-40B4-BE49-F238E27FC236}">
              <a16:creationId xmlns:a16="http://schemas.microsoft.com/office/drawing/2014/main" id="{00000000-0008-0000-07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1" name="前年度繰上充用金最小値テキスト">
          <a:extLst>
            <a:ext uri="{FF2B5EF4-FFF2-40B4-BE49-F238E27FC236}">
              <a16:creationId xmlns:a16="http://schemas.microsoft.com/office/drawing/2014/main" id="{00000000-0008-0000-0700-00002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3" name="前年度繰上充用金最大値テキスト">
          <a:extLst>
            <a:ext uri="{FF2B5EF4-FFF2-40B4-BE49-F238E27FC236}">
              <a16:creationId xmlns:a16="http://schemas.microsoft.com/office/drawing/2014/main" id="{00000000-0008-0000-0700-00002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6" name="前年度繰上充用金平均値テキスト">
          <a:extLst>
            <a:ext uri="{FF2B5EF4-FFF2-40B4-BE49-F238E27FC236}">
              <a16:creationId xmlns:a16="http://schemas.microsoft.com/office/drawing/2014/main" id="{00000000-0008-0000-0700-00002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5" name="前年度繰上充用金該当値テキスト">
          <a:extLst>
            <a:ext uri="{FF2B5EF4-FFF2-40B4-BE49-F238E27FC236}">
              <a16:creationId xmlns:a16="http://schemas.microsoft.com/office/drawing/2014/main" id="{00000000-0008-0000-0700-00003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概ね類似団体よりも下回っているものの、消防費、労働費が上回っている。消防費の伸びは、防災行政無線デジタル化更新工事及び消防出張所新築移転工事によるもの。労働費は中小企業従業員の福利厚生を高めるため、一般社団法人伊勢地域勤労者福祉サービスセンター（ジョイワーク）への加入促進支援、自治体協調融資（生活・住宅）を行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三重県玉城町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財政調整基金残高</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R03</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年度は地方交付税の増加に伴う財源調整から、財政調整基金に積み立てを行った。今後も計画的な基金積立を行い、高い水準の維持を目指す。</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実質収支額・実質単年度収支</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実質収支額は、継続して概ね標準財政規模の４～７％で推移しているが、実質単年度収支は、</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R02</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年度から黒字で続いており、今後も適正な財政運営に努める。 </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三重県玉城町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その他の一般会計及び各事業会計については、各経費の圧縮、自主財源の確保等にも努め、黒字を維持している状況にあるが、今後も計画的な事業運営を図り、健全な財政運営に努める。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赤字となっていた住宅新築資金等貸付事業特別会計を、令和３年度で廃止としたため、連結実質赤字比率は、その他の会計では黒字となり、比率なしとしている。今後においても、各会計の収支を注視しつつ、これを継続することを目標とす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9.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0.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1.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2.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 Id="rId2" Target="../drawings/drawing13.xml" Type="http://schemas.openxmlformats.org/officeDocument/2006/relationships/drawing"/></Relationships>
</file>

<file path=xl/worksheets/_rels/sheet15.xml.rels><?xml version="1.0" encoding="UTF-8" standalone="yes"?><Relationships xmlns="http://schemas.openxmlformats.org/package/2006/relationships"><Relationship Id="rId1" Target="../printerSettings/printerSettings15.bin" Type="http://schemas.openxmlformats.org/officeDocument/2006/relationships/printerSettings"/><Relationship Id="rId2" Target="../drawings/drawing14.xml" Type="http://schemas.openxmlformats.org/officeDocument/2006/relationships/drawing"/></Relationships>
</file>

<file path=xl/worksheets/_rels/sheet16.xml.rels><?xml version="1.0" encoding="UTF-8" standalone="yes"?><Relationships xmlns="http://schemas.openxmlformats.org/package/2006/relationships"><Relationship Id="rId1" Target="../printerSettings/printerSettings16.bin" Type="http://schemas.openxmlformats.org/officeDocument/2006/relationships/printerSettings"/><Relationship Id="rId2" Target="../drawings/drawing15.xml" Type="http://schemas.openxmlformats.org/officeDocument/2006/relationships/drawing"/></Relationships>
</file>

<file path=xl/worksheets/_rels/sheet17.xml.rels><?xml version="1.0" encoding="UTF-8" standalone="yes"?><Relationships xmlns="http://schemas.openxmlformats.org/package/2006/relationships"><Relationship Id="rId1" Target="../printerSettings/printerSettings17.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8.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0.8" zeroHeight="1" x14ac:dyDescent="0.2"/>
  <cols>
    <col min="1" max="12" width="2.21875" style="177" customWidth="1"/>
    <col min="13" max="17" width="2.44140625" style="177" customWidth="1"/>
    <col min="18" max="119" width="2.21875" style="177" customWidth="1"/>
    <col min="120" max="16384" width="0" style="177" hidden="1"/>
  </cols>
  <sheetData>
    <row r="1" spans="1:119" ht="33" customHeight="1" x14ac:dyDescent="0.2">
      <c r="B1" s="630" t="s">
        <v>79</v>
      </c>
      <c r="C1" s="630"/>
      <c r="D1" s="630"/>
      <c r="E1" s="630"/>
      <c r="F1" s="630"/>
      <c r="G1" s="630"/>
      <c r="H1" s="630"/>
      <c r="I1" s="630"/>
      <c r="J1" s="630"/>
      <c r="K1" s="630"/>
      <c r="L1" s="630"/>
      <c r="M1" s="630"/>
      <c r="N1" s="630"/>
      <c r="O1" s="630"/>
      <c r="P1" s="630"/>
      <c r="Q1" s="630"/>
      <c r="R1" s="630"/>
      <c r="S1" s="630"/>
      <c r="T1" s="630"/>
      <c r="U1" s="630"/>
      <c r="V1" s="630"/>
      <c r="W1" s="630"/>
      <c r="X1" s="630"/>
      <c r="Y1" s="630"/>
      <c r="Z1" s="630"/>
      <c r="AA1" s="630"/>
      <c r="AB1" s="630"/>
      <c r="AC1" s="630"/>
      <c r="AD1" s="630"/>
      <c r="AE1" s="630"/>
      <c r="AF1" s="630"/>
      <c r="AG1" s="630"/>
      <c r="AH1" s="630"/>
      <c r="AI1" s="630"/>
      <c r="AJ1" s="630"/>
      <c r="AK1" s="630"/>
      <c r="AL1" s="630"/>
      <c r="AM1" s="630"/>
      <c r="AN1" s="630"/>
      <c r="AO1" s="630"/>
      <c r="AP1" s="630"/>
      <c r="AQ1" s="630"/>
      <c r="AR1" s="630"/>
      <c r="AS1" s="630"/>
      <c r="AT1" s="630"/>
      <c r="AU1" s="630"/>
      <c r="AV1" s="630"/>
      <c r="AW1" s="630"/>
      <c r="AX1" s="630"/>
      <c r="AY1" s="630"/>
      <c r="AZ1" s="630"/>
      <c r="BA1" s="630"/>
      <c r="BB1" s="630"/>
      <c r="BC1" s="630"/>
      <c r="BD1" s="630"/>
      <c r="BE1" s="630"/>
      <c r="BF1" s="630"/>
      <c r="BG1" s="630"/>
      <c r="BH1" s="630"/>
      <c r="BI1" s="630"/>
      <c r="BJ1" s="630"/>
      <c r="BK1" s="630"/>
      <c r="BL1" s="630"/>
      <c r="BM1" s="630"/>
      <c r="BN1" s="630"/>
      <c r="BO1" s="630"/>
      <c r="BP1" s="630"/>
      <c r="BQ1" s="630"/>
      <c r="BR1" s="630"/>
      <c r="BS1" s="630"/>
      <c r="BT1" s="630"/>
      <c r="BU1" s="630"/>
      <c r="BV1" s="630"/>
      <c r="BW1" s="630"/>
      <c r="BX1" s="630"/>
      <c r="BY1" s="630"/>
      <c r="BZ1" s="630"/>
      <c r="CA1" s="630"/>
      <c r="CB1" s="630"/>
      <c r="CC1" s="630"/>
      <c r="CD1" s="630"/>
      <c r="CE1" s="630"/>
      <c r="CF1" s="630"/>
      <c r="CG1" s="630"/>
      <c r="CH1" s="630"/>
      <c r="CI1" s="630"/>
      <c r="CJ1" s="630"/>
      <c r="CK1" s="630"/>
      <c r="CL1" s="630"/>
      <c r="CM1" s="630"/>
      <c r="CN1" s="630"/>
      <c r="CO1" s="630"/>
      <c r="CP1" s="630"/>
      <c r="CQ1" s="630"/>
      <c r="CR1" s="630"/>
      <c r="CS1" s="630"/>
      <c r="CT1" s="630"/>
      <c r="CU1" s="630"/>
      <c r="CV1" s="630"/>
      <c r="CW1" s="630"/>
      <c r="CX1" s="630"/>
      <c r="CY1" s="630"/>
      <c r="CZ1" s="630"/>
      <c r="DA1" s="630"/>
      <c r="DB1" s="630"/>
      <c r="DC1" s="630"/>
      <c r="DD1" s="630"/>
      <c r="DE1" s="630"/>
      <c r="DF1" s="630"/>
      <c r="DG1" s="630"/>
      <c r="DH1" s="630"/>
      <c r="DI1" s="630"/>
      <c r="DJ1" s="178"/>
      <c r="DK1" s="178"/>
      <c r="DL1" s="178"/>
      <c r="DM1" s="178"/>
      <c r="DN1" s="178"/>
      <c r="DO1" s="178"/>
    </row>
    <row r="2" spans="1:119" ht="24" thickBot="1" x14ac:dyDescent="0.25">
      <c r="B2" s="179" t="s">
        <v>80</v>
      </c>
      <c r="C2" s="179"/>
      <c r="D2" s="180"/>
    </row>
    <row r="3" spans="1:119" ht="18.75" customHeight="1" thickBot="1" x14ac:dyDescent="0.25">
      <c r="A3" s="178"/>
      <c r="B3" s="631" t="s">
        <v>81</v>
      </c>
      <c r="C3" s="632"/>
      <c r="D3" s="632"/>
      <c r="E3" s="633"/>
      <c r="F3" s="633"/>
      <c r="G3" s="633"/>
      <c r="H3" s="633"/>
      <c r="I3" s="633"/>
      <c r="J3" s="633"/>
      <c r="K3" s="633"/>
      <c r="L3" s="633" t="s">
        <v>82</v>
      </c>
      <c r="M3" s="633"/>
      <c r="N3" s="633"/>
      <c r="O3" s="633"/>
      <c r="P3" s="633"/>
      <c r="Q3" s="633"/>
      <c r="R3" s="636"/>
      <c r="S3" s="636"/>
      <c r="T3" s="636"/>
      <c r="U3" s="636"/>
      <c r="V3" s="637"/>
      <c r="W3" s="527" t="s">
        <v>83</v>
      </c>
      <c r="X3" s="528"/>
      <c r="Y3" s="528"/>
      <c r="Z3" s="528"/>
      <c r="AA3" s="528"/>
      <c r="AB3" s="632"/>
      <c r="AC3" s="636" t="s">
        <v>84</v>
      </c>
      <c r="AD3" s="528"/>
      <c r="AE3" s="528"/>
      <c r="AF3" s="528"/>
      <c r="AG3" s="528"/>
      <c r="AH3" s="528"/>
      <c r="AI3" s="528"/>
      <c r="AJ3" s="528"/>
      <c r="AK3" s="528"/>
      <c r="AL3" s="598"/>
      <c r="AM3" s="527" t="s">
        <v>85</v>
      </c>
      <c r="AN3" s="528"/>
      <c r="AO3" s="528"/>
      <c r="AP3" s="528"/>
      <c r="AQ3" s="528"/>
      <c r="AR3" s="528"/>
      <c r="AS3" s="528"/>
      <c r="AT3" s="528"/>
      <c r="AU3" s="528"/>
      <c r="AV3" s="528"/>
      <c r="AW3" s="528"/>
      <c r="AX3" s="598"/>
      <c r="AY3" s="590" t="s">
        <v>1</v>
      </c>
      <c r="AZ3" s="591"/>
      <c r="BA3" s="591"/>
      <c r="BB3" s="591"/>
      <c r="BC3" s="591"/>
      <c r="BD3" s="591"/>
      <c r="BE3" s="591"/>
      <c r="BF3" s="591"/>
      <c r="BG3" s="591"/>
      <c r="BH3" s="591"/>
      <c r="BI3" s="591"/>
      <c r="BJ3" s="591"/>
      <c r="BK3" s="591"/>
      <c r="BL3" s="591"/>
      <c r="BM3" s="640"/>
      <c r="BN3" s="527" t="s">
        <v>86</v>
      </c>
      <c r="BO3" s="528"/>
      <c r="BP3" s="528"/>
      <c r="BQ3" s="528"/>
      <c r="BR3" s="528"/>
      <c r="BS3" s="528"/>
      <c r="BT3" s="528"/>
      <c r="BU3" s="598"/>
      <c r="BV3" s="527" t="s">
        <v>87</v>
      </c>
      <c r="BW3" s="528"/>
      <c r="BX3" s="528"/>
      <c r="BY3" s="528"/>
      <c r="BZ3" s="528"/>
      <c r="CA3" s="528"/>
      <c r="CB3" s="528"/>
      <c r="CC3" s="598"/>
      <c r="CD3" s="590" t="s">
        <v>1</v>
      </c>
      <c r="CE3" s="591"/>
      <c r="CF3" s="591"/>
      <c r="CG3" s="591"/>
      <c r="CH3" s="591"/>
      <c r="CI3" s="591"/>
      <c r="CJ3" s="591"/>
      <c r="CK3" s="591"/>
      <c r="CL3" s="591"/>
      <c r="CM3" s="591"/>
      <c r="CN3" s="591"/>
      <c r="CO3" s="591"/>
      <c r="CP3" s="591"/>
      <c r="CQ3" s="591"/>
      <c r="CR3" s="591"/>
      <c r="CS3" s="640"/>
      <c r="CT3" s="527" t="s">
        <v>88</v>
      </c>
      <c r="CU3" s="528"/>
      <c r="CV3" s="528"/>
      <c r="CW3" s="528"/>
      <c r="CX3" s="528"/>
      <c r="CY3" s="528"/>
      <c r="CZ3" s="528"/>
      <c r="DA3" s="598"/>
      <c r="DB3" s="527" t="s">
        <v>89</v>
      </c>
      <c r="DC3" s="528"/>
      <c r="DD3" s="528"/>
      <c r="DE3" s="528"/>
      <c r="DF3" s="528"/>
      <c r="DG3" s="528"/>
      <c r="DH3" s="528"/>
      <c r="DI3" s="598"/>
    </row>
    <row r="4" spans="1:119" ht="18.75" customHeight="1" x14ac:dyDescent="0.2">
      <c r="A4" s="178"/>
      <c r="B4" s="606"/>
      <c r="C4" s="607"/>
      <c r="D4" s="607"/>
      <c r="E4" s="608"/>
      <c r="F4" s="608"/>
      <c r="G4" s="608"/>
      <c r="H4" s="608"/>
      <c r="I4" s="608"/>
      <c r="J4" s="608"/>
      <c r="K4" s="608"/>
      <c r="L4" s="608"/>
      <c r="M4" s="608"/>
      <c r="N4" s="608"/>
      <c r="O4" s="608"/>
      <c r="P4" s="608"/>
      <c r="Q4" s="608"/>
      <c r="R4" s="612"/>
      <c r="S4" s="612"/>
      <c r="T4" s="612"/>
      <c r="U4" s="612"/>
      <c r="V4" s="613"/>
      <c r="W4" s="599"/>
      <c r="X4" s="409"/>
      <c r="Y4" s="409"/>
      <c r="Z4" s="409"/>
      <c r="AA4" s="409"/>
      <c r="AB4" s="607"/>
      <c r="AC4" s="612"/>
      <c r="AD4" s="409"/>
      <c r="AE4" s="409"/>
      <c r="AF4" s="409"/>
      <c r="AG4" s="409"/>
      <c r="AH4" s="409"/>
      <c r="AI4" s="409"/>
      <c r="AJ4" s="409"/>
      <c r="AK4" s="409"/>
      <c r="AL4" s="600"/>
      <c r="AM4" s="549"/>
      <c r="AN4" s="447"/>
      <c r="AO4" s="447"/>
      <c r="AP4" s="447"/>
      <c r="AQ4" s="447"/>
      <c r="AR4" s="447"/>
      <c r="AS4" s="447"/>
      <c r="AT4" s="447"/>
      <c r="AU4" s="447"/>
      <c r="AV4" s="447"/>
      <c r="AW4" s="447"/>
      <c r="AX4" s="639"/>
      <c r="AY4" s="484" t="s">
        <v>90</v>
      </c>
      <c r="AZ4" s="485"/>
      <c r="BA4" s="485"/>
      <c r="BB4" s="485"/>
      <c r="BC4" s="485"/>
      <c r="BD4" s="485"/>
      <c r="BE4" s="485"/>
      <c r="BF4" s="485"/>
      <c r="BG4" s="485"/>
      <c r="BH4" s="485"/>
      <c r="BI4" s="485"/>
      <c r="BJ4" s="485"/>
      <c r="BK4" s="485"/>
      <c r="BL4" s="485"/>
      <c r="BM4" s="486"/>
      <c r="BN4" s="487">
        <v>7543213</v>
      </c>
      <c r="BO4" s="488"/>
      <c r="BP4" s="488"/>
      <c r="BQ4" s="488"/>
      <c r="BR4" s="488"/>
      <c r="BS4" s="488"/>
      <c r="BT4" s="488"/>
      <c r="BU4" s="489"/>
      <c r="BV4" s="487">
        <v>8366331</v>
      </c>
      <c r="BW4" s="488"/>
      <c r="BX4" s="488"/>
      <c r="BY4" s="488"/>
      <c r="BZ4" s="488"/>
      <c r="CA4" s="488"/>
      <c r="CB4" s="488"/>
      <c r="CC4" s="489"/>
      <c r="CD4" s="624" t="s">
        <v>91</v>
      </c>
      <c r="CE4" s="625"/>
      <c r="CF4" s="625"/>
      <c r="CG4" s="625"/>
      <c r="CH4" s="625"/>
      <c r="CI4" s="625"/>
      <c r="CJ4" s="625"/>
      <c r="CK4" s="625"/>
      <c r="CL4" s="625"/>
      <c r="CM4" s="625"/>
      <c r="CN4" s="625"/>
      <c r="CO4" s="625"/>
      <c r="CP4" s="625"/>
      <c r="CQ4" s="625"/>
      <c r="CR4" s="625"/>
      <c r="CS4" s="626"/>
      <c r="CT4" s="627">
        <v>5.8</v>
      </c>
      <c r="CU4" s="628"/>
      <c r="CV4" s="628"/>
      <c r="CW4" s="628"/>
      <c r="CX4" s="628"/>
      <c r="CY4" s="628"/>
      <c r="CZ4" s="628"/>
      <c r="DA4" s="629"/>
      <c r="DB4" s="627">
        <v>4.5</v>
      </c>
      <c r="DC4" s="628"/>
      <c r="DD4" s="628"/>
      <c r="DE4" s="628"/>
      <c r="DF4" s="628"/>
      <c r="DG4" s="628"/>
      <c r="DH4" s="628"/>
      <c r="DI4" s="629"/>
    </row>
    <row r="5" spans="1:119" ht="18.75" customHeight="1" x14ac:dyDescent="0.2">
      <c r="A5" s="178"/>
      <c r="B5" s="634"/>
      <c r="C5" s="448"/>
      <c r="D5" s="448"/>
      <c r="E5" s="635"/>
      <c r="F5" s="635"/>
      <c r="G5" s="635"/>
      <c r="H5" s="635"/>
      <c r="I5" s="635"/>
      <c r="J5" s="635"/>
      <c r="K5" s="635"/>
      <c r="L5" s="635"/>
      <c r="M5" s="635"/>
      <c r="N5" s="635"/>
      <c r="O5" s="635"/>
      <c r="P5" s="635"/>
      <c r="Q5" s="635"/>
      <c r="R5" s="446"/>
      <c r="S5" s="446"/>
      <c r="T5" s="446"/>
      <c r="U5" s="446"/>
      <c r="V5" s="638"/>
      <c r="W5" s="549"/>
      <c r="X5" s="447"/>
      <c r="Y5" s="447"/>
      <c r="Z5" s="447"/>
      <c r="AA5" s="447"/>
      <c r="AB5" s="448"/>
      <c r="AC5" s="446"/>
      <c r="AD5" s="447"/>
      <c r="AE5" s="447"/>
      <c r="AF5" s="447"/>
      <c r="AG5" s="447"/>
      <c r="AH5" s="447"/>
      <c r="AI5" s="447"/>
      <c r="AJ5" s="447"/>
      <c r="AK5" s="447"/>
      <c r="AL5" s="639"/>
      <c r="AM5" s="515" t="s">
        <v>92</v>
      </c>
      <c r="AN5" s="415"/>
      <c r="AO5" s="415"/>
      <c r="AP5" s="415"/>
      <c r="AQ5" s="415"/>
      <c r="AR5" s="415"/>
      <c r="AS5" s="415"/>
      <c r="AT5" s="416"/>
      <c r="AU5" s="516" t="s">
        <v>93</v>
      </c>
      <c r="AV5" s="517"/>
      <c r="AW5" s="517"/>
      <c r="AX5" s="517"/>
      <c r="AY5" s="472" t="s">
        <v>94</v>
      </c>
      <c r="AZ5" s="473"/>
      <c r="BA5" s="473"/>
      <c r="BB5" s="473"/>
      <c r="BC5" s="473"/>
      <c r="BD5" s="473"/>
      <c r="BE5" s="473"/>
      <c r="BF5" s="473"/>
      <c r="BG5" s="473"/>
      <c r="BH5" s="473"/>
      <c r="BI5" s="473"/>
      <c r="BJ5" s="473"/>
      <c r="BK5" s="473"/>
      <c r="BL5" s="473"/>
      <c r="BM5" s="474"/>
      <c r="BN5" s="458">
        <v>7200202</v>
      </c>
      <c r="BO5" s="459"/>
      <c r="BP5" s="459"/>
      <c r="BQ5" s="459"/>
      <c r="BR5" s="459"/>
      <c r="BS5" s="459"/>
      <c r="BT5" s="459"/>
      <c r="BU5" s="460"/>
      <c r="BV5" s="458">
        <v>8145296</v>
      </c>
      <c r="BW5" s="459"/>
      <c r="BX5" s="459"/>
      <c r="BY5" s="459"/>
      <c r="BZ5" s="459"/>
      <c r="CA5" s="459"/>
      <c r="CB5" s="459"/>
      <c r="CC5" s="460"/>
      <c r="CD5" s="498" t="s">
        <v>95</v>
      </c>
      <c r="CE5" s="418"/>
      <c r="CF5" s="418"/>
      <c r="CG5" s="418"/>
      <c r="CH5" s="418"/>
      <c r="CI5" s="418"/>
      <c r="CJ5" s="418"/>
      <c r="CK5" s="418"/>
      <c r="CL5" s="418"/>
      <c r="CM5" s="418"/>
      <c r="CN5" s="418"/>
      <c r="CO5" s="418"/>
      <c r="CP5" s="418"/>
      <c r="CQ5" s="418"/>
      <c r="CR5" s="418"/>
      <c r="CS5" s="499"/>
      <c r="CT5" s="455">
        <v>75.099999999999994</v>
      </c>
      <c r="CU5" s="456"/>
      <c r="CV5" s="456"/>
      <c r="CW5" s="456"/>
      <c r="CX5" s="456"/>
      <c r="CY5" s="456"/>
      <c r="CZ5" s="456"/>
      <c r="DA5" s="457"/>
      <c r="DB5" s="455">
        <v>74.099999999999994</v>
      </c>
      <c r="DC5" s="456"/>
      <c r="DD5" s="456"/>
      <c r="DE5" s="456"/>
      <c r="DF5" s="456"/>
      <c r="DG5" s="456"/>
      <c r="DH5" s="456"/>
      <c r="DI5" s="457"/>
    </row>
    <row r="6" spans="1:119" ht="18.75" customHeight="1" x14ac:dyDescent="0.2">
      <c r="A6" s="178"/>
      <c r="B6" s="604" t="s">
        <v>96</v>
      </c>
      <c r="C6" s="445"/>
      <c r="D6" s="445"/>
      <c r="E6" s="605"/>
      <c r="F6" s="605"/>
      <c r="G6" s="605"/>
      <c r="H6" s="605"/>
      <c r="I6" s="605"/>
      <c r="J6" s="605"/>
      <c r="K6" s="605"/>
      <c r="L6" s="605" t="s">
        <v>97</v>
      </c>
      <c r="M6" s="605"/>
      <c r="N6" s="605"/>
      <c r="O6" s="605"/>
      <c r="P6" s="605"/>
      <c r="Q6" s="605"/>
      <c r="R6" s="443"/>
      <c r="S6" s="443"/>
      <c r="T6" s="443"/>
      <c r="U6" s="443"/>
      <c r="V6" s="611"/>
      <c r="W6" s="548" t="s">
        <v>98</v>
      </c>
      <c r="X6" s="444"/>
      <c r="Y6" s="444"/>
      <c r="Z6" s="444"/>
      <c r="AA6" s="444"/>
      <c r="AB6" s="445"/>
      <c r="AC6" s="616" t="s">
        <v>99</v>
      </c>
      <c r="AD6" s="617"/>
      <c r="AE6" s="617"/>
      <c r="AF6" s="617"/>
      <c r="AG6" s="617"/>
      <c r="AH6" s="617"/>
      <c r="AI6" s="617"/>
      <c r="AJ6" s="617"/>
      <c r="AK6" s="617"/>
      <c r="AL6" s="618"/>
      <c r="AM6" s="515" t="s">
        <v>100</v>
      </c>
      <c r="AN6" s="415"/>
      <c r="AO6" s="415"/>
      <c r="AP6" s="415"/>
      <c r="AQ6" s="415"/>
      <c r="AR6" s="415"/>
      <c r="AS6" s="415"/>
      <c r="AT6" s="416"/>
      <c r="AU6" s="516" t="s">
        <v>93</v>
      </c>
      <c r="AV6" s="517"/>
      <c r="AW6" s="517"/>
      <c r="AX6" s="517"/>
      <c r="AY6" s="472" t="s">
        <v>101</v>
      </c>
      <c r="AZ6" s="473"/>
      <c r="BA6" s="473"/>
      <c r="BB6" s="473"/>
      <c r="BC6" s="473"/>
      <c r="BD6" s="473"/>
      <c r="BE6" s="473"/>
      <c r="BF6" s="473"/>
      <c r="BG6" s="473"/>
      <c r="BH6" s="473"/>
      <c r="BI6" s="473"/>
      <c r="BJ6" s="473"/>
      <c r="BK6" s="473"/>
      <c r="BL6" s="473"/>
      <c r="BM6" s="474"/>
      <c r="BN6" s="458">
        <v>343011</v>
      </c>
      <c r="BO6" s="459"/>
      <c r="BP6" s="459"/>
      <c r="BQ6" s="459"/>
      <c r="BR6" s="459"/>
      <c r="BS6" s="459"/>
      <c r="BT6" s="459"/>
      <c r="BU6" s="460"/>
      <c r="BV6" s="458">
        <v>221035</v>
      </c>
      <c r="BW6" s="459"/>
      <c r="BX6" s="459"/>
      <c r="BY6" s="459"/>
      <c r="BZ6" s="459"/>
      <c r="CA6" s="459"/>
      <c r="CB6" s="459"/>
      <c r="CC6" s="460"/>
      <c r="CD6" s="498" t="s">
        <v>102</v>
      </c>
      <c r="CE6" s="418"/>
      <c r="CF6" s="418"/>
      <c r="CG6" s="418"/>
      <c r="CH6" s="418"/>
      <c r="CI6" s="418"/>
      <c r="CJ6" s="418"/>
      <c r="CK6" s="418"/>
      <c r="CL6" s="418"/>
      <c r="CM6" s="418"/>
      <c r="CN6" s="418"/>
      <c r="CO6" s="418"/>
      <c r="CP6" s="418"/>
      <c r="CQ6" s="418"/>
      <c r="CR6" s="418"/>
      <c r="CS6" s="499"/>
      <c r="CT6" s="601">
        <v>77.7</v>
      </c>
      <c r="CU6" s="602"/>
      <c r="CV6" s="602"/>
      <c r="CW6" s="602"/>
      <c r="CX6" s="602"/>
      <c r="CY6" s="602"/>
      <c r="CZ6" s="602"/>
      <c r="DA6" s="603"/>
      <c r="DB6" s="601">
        <v>76.599999999999994</v>
      </c>
      <c r="DC6" s="602"/>
      <c r="DD6" s="602"/>
      <c r="DE6" s="602"/>
      <c r="DF6" s="602"/>
      <c r="DG6" s="602"/>
      <c r="DH6" s="602"/>
      <c r="DI6" s="603"/>
    </row>
    <row r="7" spans="1:119" ht="18.75" customHeight="1" x14ac:dyDescent="0.2">
      <c r="A7" s="178"/>
      <c r="B7" s="606"/>
      <c r="C7" s="607"/>
      <c r="D7" s="607"/>
      <c r="E7" s="608"/>
      <c r="F7" s="608"/>
      <c r="G7" s="608"/>
      <c r="H7" s="608"/>
      <c r="I7" s="608"/>
      <c r="J7" s="608"/>
      <c r="K7" s="608"/>
      <c r="L7" s="608"/>
      <c r="M7" s="608"/>
      <c r="N7" s="608"/>
      <c r="O7" s="608"/>
      <c r="P7" s="608"/>
      <c r="Q7" s="608"/>
      <c r="R7" s="612"/>
      <c r="S7" s="612"/>
      <c r="T7" s="612"/>
      <c r="U7" s="612"/>
      <c r="V7" s="613"/>
      <c r="W7" s="599"/>
      <c r="X7" s="409"/>
      <c r="Y7" s="409"/>
      <c r="Z7" s="409"/>
      <c r="AA7" s="409"/>
      <c r="AB7" s="607"/>
      <c r="AC7" s="619"/>
      <c r="AD7" s="410"/>
      <c r="AE7" s="410"/>
      <c r="AF7" s="410"/>
      <c r="AG7" s="410"/>
      <c r="AH7" s="410"/>
      <c r="AI7" s="410"/>
      <c r="AJ7" s="410"/>
      <c r="AK7" s="410"/>
      <c r="AL7" s="620"/>
      <c r="AM7" s="515" t="s">
        <v>103</v>
      </c>
      <c r="AN7" s="415"/>
      <c r="AO7" s="415"/>
      <c r="AP7" s="415"/>
      <c r="AQ7" s="415"/>
      <c r="AR7" s="415"/>
      <c r="AS7" s="415"/>
      <c r="AT7" s="416"/>
      <c r="AU7" s="516" t="s">
        <v>104</v>
      </c>
      <c r="AV7" s="517"/>
      <c r="AW7" s="517"/>
      <c r="AX7" s="517"/>
      <c r="AY7" s="472" t="s">
        <v>105</v>
      </c>
      <c r="AZ7" s="473"/>
      <c r="BA7" s="473"/>
      <c r="BB7" s="473"/>
      <c r="BC7" s="473"/>
      <c r="BD7" s="473"/>
      <c r="BE7" s="473"/>
      <c r="BF7" s="473"/>
      <c r="BG7" s="473"/>
      <c r="BH7" s="473"/>
      <c r="BI7" s="473"/>
      <c r="BJ7" s="473"/>
      <c r="BK7" s="473"/>
      <c r="BL7" s="473"/>
      <c r="BM7" s="474"/>
      <c r="BN7" s="458">
        <v>71799</v>
      </c>
      <c r="BO7" s="459"/>
      <c r="BP7" s="459"/>
      <c r="BQ7" s="459"/>
      <c r="BR7" s="459"/>
      <c r="BS7" s="459"/>
      <c r="BT7" s="459"/>
      <c r="BU7" s="460"/>
      <c r="BV7" s="458">
        <v>24226</v>
      </c>
      <c r="BW7" s="459"/>
      <c r="BX7" s="459"/>
      <c r="BY7" s="459"/>
      <c r="BZ7" s="459"/>
      <c r="CA7" s="459"/>
      <c r="CB7" s="459"/>
      <c r="CC7" s="460"/>
      <c r="CD7" s="498" t="s">
        <v>106</v>
      </c>
      <c r="CE7" s="418"/>
      <c r="CF7" s="418"/>
      <c r="CG7" s="418"/>
      <c r="CH7" s="418"/>
      <c r="CI7" s="418"/>
      <c r="CJ7" s="418"/>
      <c r="CK7" s="418"/>
      <c r="CL7" s="418"/>
      <c r="CM7" s="418"/>
      <c r="CN7" s="418"/>
      <c r="CO7" s="418"/>
      <c r="CP7" s="418"/>
      <c r="CQ7" s="418"/>
      <c r="CR7" s="418"/>
      <c r="CS7" s="499"/>
      <c r="CT7" s="458">
        <v>4638890</v>
      </c>
      <c r="CU7" s="459"/>
      <c r="CV7" s="459"/>
      <c r="CW7" s="459"/>
      <c r="CX7" s="459"/>
      <c r="CY7" s="459"/>
      <c r="CZ7" s="459"/>
      <c r="DA7" s="460"/>
      <c r="DB7" s="458">
        <v>4389865</v>
      </c>
      <c r="DC7" s="459"/>
      <c r="DD7" s="459"/>
      <c r="DE7" s="459"/>
      <c r="DF7" s="459"/>
      <c r="DG7" s="459"/>
      <c r="DH7" s="459"/>
      <c r="DI7" s="460"/>
    </row>
    <row r="8" spans="1:119" ht="18.75" customHeight="1" thickBot="1" x14ac:dyDescent="0.25">
      <c r="A8" s="178"/>
      <c r="B8" s="609"/>
      <c r="C8" s="554"/>
      <c r="D8" s="554"/>
      <c r="E8" s="610"/>
      <c r="F8" s="610"/>
      <c r="G8" s="610"/>
      <c r="H8" s="610"/>
      <c r="I8" s="610"/>
      <c r="J8" s="610"/>
      <c r="K8" s="610"/>
      <c r="L8" s="610"/>
      <c r="M8" s="610"/>
      <c r="N8" s="610"/>
      <c r="O8" s="610"/>
      <c r="P8" s="610"/>
      <c r="Q8" s="610"/>
      <c r="R8" s="614"/>
      <c r="S8" s="614"/>
      <c r="T8" s="614"/>
      <c r="U8" s="614"/>
      <c r="V8" s="615"/>
      <c r="W8" s="529"/>
      <c r="X8" s="530"/>
      <c r="Y8" s="530"/>
      <c r="Z8" s="530"/>
      <c r="AA8" s="530"/>
      <c r="AB8" s="554"/>
      <c r="AC8" s="621"/>
      <c r="AD8" s="622"/>
      <c r="AE8" s="622"/>
      <c r="AF8" s="622"/>
      <c r="AG8" s="622"/>
      <c r="AH8" s="622"/>
      <c r="AI8" s="622"/>
      <c r="AJ8" s="622"/>
      <c r="AK8" s="622"/>
      <c r="AL8" s="623"/>
      <c r="AM8" s="515" t="s">
        <v>107</v>
      </c>
      <c r="AN8" s="415"/>
      <c r="AO8" s="415"/>
      <c r="AP8" s="415"/>
      <c r="AQ8" s="415"/>
      <c r="AR8" s="415"/>
      <c r="AS8" s="415"/>
      <c r="AT8" s="416"/>
      <c r="AU8" s="516" t="s">
        <v>108</v>
      </c>
      <c r="AV8" s="517"/>
      <c r="AW8" s="517"/>
      <c r="AX8" s="517"/>
      <c r="AY8" s="472" t="s">
        <v>109</v>
      </c>
      <c r="AZ8" s="473"/>
      <c r="BA8" s="473"/>
      <c r="BB8" s="473"/>
      <c r="BC8" s="473"/>
      <c r="BD8" s="473"/>
      <c r="BE8" s="473"/>
      <c r="BF8" s="473"/>
      <c r="BG8" s="473"/>
      <c r="BH8" s="473"/>
      <c r="BI8" s="473"/>
      <c r="BJ8" s="473"/>
      <c r="BK8" s="473"/>
      <c r="BL8" s="473"/>
      <c r="BM8" s="474"/>
      <c r="BN8" s="458">
        <v>271212</v>
      </c>
      <c r="BO8" s="459"/>
      <c r="BP8" s="459"/>
      <c r="BQ8" s="459"/>
      <c r="BR8" s="459"/>
      <c r="BS8" s="459"/>
      <c r="BT8" s="459"/>
      <c r="BU8" s="460"/>
      <c r="BV8" s="458">
        <v>196809</v>
      </c>
      <c r="BW8" s="459"/>
      <c r="BX8" s="459"/>
      <c r="BY8" s="459"/>
      <c r="BZ8" s="459"/>
      <c r="CA8" s="459"/>
      <c r="CB8" s="459"/>
      <c r="CC8" s="460"/>
      <c r="CD8" s="498" t="s">
        <v>110</v>
      </c>
      <c r="CE8" s="418"/>
      <c r="CF8" s="418"/>
      <c r="CG8" s="418"/>
      <c r="CH8" s="418"/>
      <c r="CI8" s="418"/>
      <c r="CJ8" s="418"/>
      <c r="CK8" s="418"/>
      <c r="CL8" s="418"/>
      <c r="CM8" s="418"/>
      <c r="CN8" s="418"/>
      <c r="CO8" s="418"/>
      <c r="CP8" s="418"/>
      <c r="CQ8" s="418"/>
      <c r="CR8" s="418"/>
      <c r="CS8" s="499"/>
      <c r="CT8" s="561">
        <v>0.59</v>
      </c>
      <c r="CU8" s="562"/>
      <c r="CV8" s="562"/>
      <c r="CW8" s="562"/>
      <c r="CX8" s="562"/>
      <c r="CY8" s="562"/>
      <c r="CZ8" s="562"/>
      <c r="DA8" s="563"/>
      <c r="DB8" s="561">
        <v>0.6</v>
      </c>
      <c r="DC8" s="562"/>
      <c r="DD8" s="562"/>
      <c r="DE8" s="562"/>
      <c r="DF8" s="562"/>
      <c r="DG8" s="562"/>
      <c r="DH8" s="562"/>
      <c r="DI8" s="563"/>
    </row>
    <row r="9" spans="1:119" ht="18.75" customHeight="1" thickBot="1" x14ac:dyDescent="0.25">
      <c r="A9" s="178"/>
      <c r="B9" s="590" t="s">
        <v>111</v>
      </c>
      <c r="C9" s="591"/>
      <c r="D9" s="591"/>
      <c r="E9" s="591"/>
      <c r="F9" s="591"/>
      <c r="G9" s="591"/>
      <c r="H9" s="591"/>
      <c r="I9" s="591"/>
      <c r="J9" s="591"/>
      <c r="K9" s="509"/>
      <c r="L9" s="592" t="s">
        <v>112</v>
      </c>
      <c r="M9" s="593"/>
      <c r="N9" s="593"/>
      <c r="O9" s="593"/>
      <c r="P9" s="593"/>
      <c r="Q9" s="594"/>
      <c r="R9" s="595">
        <v>15041</v>
      </c>
      <c r="S9" s="596"/>
      <c r="T9" s="596"/>
      <c r="U9" s="596"/>
      <c r="V9" s="597"/>
      <c r="W9" s="527" t="s">
        <v>113</v>
      </c>
      <c r="X9" s="528"/>
      <c r="Y9" s="528"/>
      <c r="Z9" s="528"/>
      <c r="AA9" s="528"/>
      <c r="AB9" s="528"/>
      <c r="AC9" s="528"/>
      <c r="AD9" s="528"/>
      <c r="AE9" s="528"/>
      <c r="AF9" s="528"/>
      <c r="AG9" s="528"/>
      <c r="AH9" s="528"/>
      <c r="AI9" s="528"/>
      <c r="AJ9" s="528"/>
      <c r="AK9" s="528"/>
      <c r="AL9" s="598"/>
      <c r="AM9" s="515" t="s">
        <v>114</v>
      </c>
      <c r="AN9" s="415"/>
      <c r="AO9" s="415"/>
      <c r="AP9" s="415"/>
      <c r="AQ9" s="415"/>
      <c r="AR9" s="415"/>
      <c r="AS9" s="415"/>
      <c r="AT9" s="416"/>
      <c r="AU9" s="516" t="s">
        <v>115</v>
      </c>
      <c r="AV9" s="517"/>
      <c r="AW9" s="517"/>
      <c r="AX9" s="517"/>
      <c r="AY9" s="472" t="s">
        <v>116</v>
      </c>
      <c r="AZ9" s="473"/>
      <c r="BA9" s="473"/>
      <c r="BB9" s="473"/>
      <c r="BC9" s="473"/>
      <c r="BD9" s="473"/>
      <c r="BE9" s="473"/>
      <c r="BF9" s="473"/>
      <c r="BG9" s="473"/>
      <c r="BH9" s="473"/>
      <c r="BI9" s="473"/>
      <c r="BJ9" s="473"/>
      <c r="BK9" s="473"/>
      <c r="BL9" s="473"/>
      <c r="BM9" s="474"/>
      <c r="BN9" s="458">
        <v>74403</v>
      </c>
      <c r="BO9" s="459"/>
      <c r="BP9" s="459"/>
      <c r="BQ9" s="459"/>
      <c r="BR9" s="459"/>
      <c r="BS9" s="459"/>
      <c r="BT9" s="459"/>
      <c r="BU9" s="460"/>
      <c r="BV9" s="458">
        <v>25831</v>
      </c>
      <c r="BW9" s="459"/>
      <c r="BX9" s="459"/>
      <c r="BY9" s="459"/>
      <c r="BZ9" s="459"/>
      <c r="CA9" s="459"/>
      <c r="CB9" s="459"/>
      <c r="CC9" s="460"/>
      <c r="CD9" s="498" t="s">
        <v>117</v>
      </c>
      <c r="CE9" s="418"/>
      <c r="CF9" s="418"/>
      <c r="CG9" s="418"/>
      <c r="CH9" s="418"/>
      <c r="CI9" s="418"/>
      <c r="CJ9" s="418"/>
      <c r="CK9" s="418"/>
      <c r="CL9" s="418"/>
      <c r="CM9" s="418"/>
      <c r="CN9" s="418"/>
      <c r="CO9" s="418"/>
      <c r="CP9" s="418"/>
      <c r="CQ9" s="418"/>
      <c r="CR9" s="418"/>
      <c r="CS9" s="499"/>
      <c r="CT9" s="455">
        <v>9.1</v>
      </c>
      <c r="CU9" s="456"/>
      <c r="CV9" s="456"/>
      <c r="CW9" s="456"/>
      <c r="CX9" s="456"/>
      <c r="CY9" s="456"/>
      <c r="CZ9" s="456"/>
      <c r="DA9" s="457"/>
      <c r="DB9" s="455">
        <v>8.8000000000000007</v>
      </c>
      <c r="DC9" s="456"/>
      <c r="DD9" s="456"/>
      <c r="DE9" s="456"/>
      <c r="DF9" s="456"/>
      <c r="DG9" s="456"/>
      <c r="DH9" s="456"/>
      <c r="DI9" s="457"/>
    </row>
    <row r="10" spans="1:119" ht="18.75" customHeight="1" thickBot="1" x14ac:dyDescent="0.25">
      <c r="A10" s="178"/>
      <c r="B10" s="590"/>
      <c r="C10" s="591"/>
      <c r="D10" s="591"/>
      <c r="E10" s="591"/>
      <c r="F10" s="591"/>
      <c r="G10" s="591"/>
      <c r="H10" s="591"/>
      <c r="I10" s="591"/>
      <c r="J10" s="591"/>
      <c r="K10" s="509"/>
      <c r="L10" s="414" t="s">
        <v>118</v>
      </c>
      <c r="M10" s="415"/>
      <c r="N10" s="415"/>
      <c r="O10" s="415"/>
      <c r="P10" s="415"/>
      <c r="Q10" s="416"/>
      <c r="R10" s="411">
        <v>15431</v>
      </c>
      <c r="S10" s="412"/>
      <c r="T10" s="412"/>
      <c r="U10" s="412"/>
      <c r="V10" s="471"/>
      <c r="W10" s="599"/>
      <c r="X10" s="409"/>
      <c r="Y10" s="409"/>
      <c r="Z10" s="409"/>
      <c r="AA10" s="409"/>
      <c r="AB10" s="409"/>
      <c r="AC10" s="409"/>
      <c r="AD10" s="409"/>
      <c r="AE10" s="409"/>
      <c r="AF10" s="409"/>
      <c r="AG10" s="409"/>
      <c r="AH10" s="409"/>
      <c r="AI10" s="409"/>
      <c r="AJ10" s="409"/>
      <c r="AK10" s="409"/>
      <c r="AL10" s="600"/>
      <c r="AM10" s="515" t="s">
        <v>119</v>
      </c>
      <c r="AN10" s="415"/>
      <c r="AO10" s="415"/>
      <c r="AP10" s="415"/>
      <c r="AQ10" s="415"/>
      <c r="AR10" s="415"/>
      <c r="AS10" s="415"/>
      <c r="AT10" s="416"/>
      <c r="AU10" s="516" t="s">
        <v>120</v>
      </c>
      <c r="AV10" s="517"/>
      <c r="AW10" s="517"/>
      <c r="AX10" s="517"/>
      <c r="AY10" s="472" t="s">
        <v>121</v>
      </c>
      <c r="AZ10" s="473"/>
      <c r="BA10" s="473"/>
      <c r="BB10" s="473"/>
      <c r="BC10" s="473"/>
      <c r="BD10" s="473"/>
      <c r="BE10" s="473"/>
      <c r="BF10" s="473"/>
      <c r="BG10" s="473"/>
      <c r="BH10" s="473"/>
      <c r="BI10" s="473"/>
      <c r="BJ10" s="473"/>
      <c r="BK10" s="473"/>
      <c r="BL10" s="473"/>
      <c r="BM10" s="474"/>
      <c r="BN10" s="458">
        <v>34174</v>
      </c>
      <c r="BO10" s="459"/>
      <c r="BP10" s="459"/>
      <c r="BQ10" s="459"/>
      <c r="BR10" s="459"/>
      <c r="BS10" s="459"/>
      <c r="BT10" s="459"/>
      <c r="BU10" s="460"/>
      <c r="BV10" s="458">
        <v>1327</v>
      </c>
      <c r="BW10" s="459"/>
      <c r="BX10" s="459"/>
      <c r="BY10" s="459"/>
      <c r="BZ10" s="459"/>
      <c r="CA10" s="459"/>
      <c r="CB10" s="459"/>
      <c r="CC10" s="460"/>
      <c r="CD10" s="181" t="s">
        <v>122</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590"/>
      <c r="C11" s="591"/>
      <c r="D11" s="591"/>
      <c r="E11" s="591"/>
      <c r="F11" s="591"/>
      <c r="G11" s="591"/>
      <c r="H11" s="591"/>
      <c r="I11" s="591"/>
      <c r="J11" s="591"/>
      <c r="K11" s="509"/>
      <c r="L11" s="419" t="s">
        <v>123</v>
      </c>
      <c r="M11" s="420"/>
      <c r="N11" s="420"/>
      <c r="O11" s="420"/>
      <c r="P11" s="420"/>
      <c r="Q11" s="421"/>
      <c r="R11" s="587" t="s">
        <v>124</v>
      </c>
      <c r="S11" s="588"/>
      <c r="T11" s="588"/>
      <c r="U11" s="588"/>
      <c r="V11" s="589"/>
      <c r="W11" s="599"/>
      <c r="X11" s="409"/>
      <c r="Y11" s="409"/>
      <c r="Z11" s="409"/>
      <c r="AA11" s="409"/>
      <c r="AB11" s="409"/>
      <c r="AC11" s="409"/>
      <c r="AD11" s="409"/>
      <c r="AE11" s="409"/>
      <c r="AF11" s="409"/>
      <c r="AG11" s="409"/>
      <c r="AH11" s="409"/>
      <c r="AI11" s="409"/>
      <c r="AJ11" s="409"/>
      <c r="AK11" s="409"/>
      <c r="AL11" s="600"/>
      <c r="AM11" s="515" t="s">
        <v>125</v>
      </c>
      <c r="AN11" s="415"/>
      <c r="AO11" s="415"/>
      <c r="AP11" s="415"/>
      <c r="AQ11" s="415"/>
      <c r="AR11" s="415"/>
      <c r="AS11" s="415"/>
      <c r="AT11" s="416"/>
      <c r="AU11" s="516" t="s">
        <v>93</v>
      </c>
      <c r="AV11" s="517"/>
      <c r="AW11" s="517"/>
      <c r="AX11" s="517"/>
      <c r="AY11" s="472" t="s">
        <v>126</v>
      </c>
      <c r="AZ11" s="473"/>
      <c r="BA11" s="473"/>
      <c r="BB11" s="473"/>
      <c r="BC11" s="473"/>
      <c r="BD11" s="473"/>
      <c r="BE11" s="473"/>
      <c r="BF11" s="473"/>
      <c r="BG11" s="473"/>
      <c r="BH11" s="473"/>
      <c r="BI11" s="473"/>
      <c r="BJ11" s="473"/>
      <c r="BK11" s="473"/>
      <c r="BL11" s="473"/>
      <c r="BM11" s="474"/>
      <c r="BN11" s="458">
        <v>0</v>
      </c>
      <c r="BO11" s="459"/>
      <c r="BP11" s="459"/>
      <c r="BQ11" s="459"/>
      <c r="BR11" s="459"/>
      <c r="BS11" s="459"/>
      <c r="BT11" s="459"/>
      <c r="BU11" s="460"/>
      <c r="BV11" s="458">
        <v>0</v>
      </c>
      <c r="BW11" s="459"/>
      <c r="BX11" s="459"/>
      <c r="BY11" s="459"/>
      <c r="BZ11" s="459"/>
      <c r="CA11" s="459"/>
      <c r="CB11" s="459"/>
      <c r="CC11" s="460"/>
      <c r="CD11" s="498" t="s">
        <v>127</v>
      </c>
      <c r="CE11" s="418"/>
      <c r="CF11" s="418"/>
      <c r="CG11" s="418"/>
      <c r="CH11" s="418"/>
      <c r="CI11" s="418"/>
      <c r="CJ11" s="418"/>
      <c r="CK11" s="418"/>
      <c r="CL11" s="418"/>
      <c r="CM11" s="418"/>
      <c r="CN11" s="418"/>
      <c r="CO11" s="418"/>
      <c r="CP11" s="418"/>
      <c r="CQ11" s="418"/>
      <c r="CR11" s="418"/>
      <c r="CS11" s="499"/>
      <c r="CT11" s="561" t="s">
        <v>128</v>
      </c>
      <c r="CU11" s="562"/>
      <c r="CV11" s="562"/>
      <c r="CW11" s="562"/>
      <c r="CX11" s="562"/>
      <c r="CY11" s="562"/>
      <c r="CZ11" s="562"/>
      <c r="DA11" s="563"/>
      <c r="DB11" s="561" t="s">
        <v>129</v>
      </c>
      <c r="DC11" s="562"/>
      <c r="DD11" s="562"/>
      <c r="DE11" s="562"/>
      <c r="DF11" s="562"/>
      <c r="DG11" s="562"/>
      <c r="DH11" s="562"/>
      <c r="DI11" s="563"/>
    </row>
    <row r="12" spans="1:119" ht="18.75" customHeight="1" x14ac:dyDescent="0.2">
      <c r="A12" s="178"/>
      <c r="B12" s="564" t="s">
        <v>130</v>
      </c>
      <c r="C12" s="565"/>
      <c r="D12" s="565"/>
      <c r="E12" s="565"/>
      <c r="F12" s="565"/>
      <c r="G12" s="565"/>
      <c r="H12" s="565"/>
      <c r="I12" s="565"/>
      <c r="J12" s="565"/>
      <c r="K12" s="566"/>
      <c r="L12" s="573" t="s">
        <v>131</v>
      </c>
      <c r="M12" s="574"/>
      <c r="N12" s="574"/>
      <c r="O12" s="574"/>
      <c r="P12" s="574"/>
      <c r="Q12" s="575"/>
      <c r="R12" s="576">
        <v>15271</v>
      </c>
      <c r="S12" s="577"/>
      <c r="T12" s="577"/>
      <c r="U12" s="577"/>
      <c r="V12" s="578"/>
      <c r="W12" s="579" t="s">
        <v>1</v>
      </c>
      <c r="X12" s="517"/>
      <c r="Y12" s="517"/>
      <c r="Z12" s="517"/>
      <c r="AA12" s="517"/>
      <c r="AB12" s="580"/>
      <c r="AC12" s="581" t="s">
        <v>132</v>
      </c>
      <c r="AD12" s="582"/>
      <c r="AE12" s="582"/>
      <c r="AF12" s="582"/>
      <c r="AG12" s="583"/>
      <c r="AH12" s="581" t="s">
        <v>133</v>
      </c>
      <c r="AI12" s="582"/>
      <c r="AJ12" s="582"/>
      <c r="AK12" s="582"/>
      <c r="AL12" s="584"/>
      <c r="AM12" s="515" t="s">
        <v>134</v>
      </c>
      <c r="AN12" s="415"/>
      <c r="AO12" s="415"/>
      <c r="AP12" s="415"/>
      <c r="AQ12" s="415"/>
      <c r="AR12" s="415"/>
      <c r="AS12" s="415"/>
      <c r="AT12" s="416"/>
      <c r="AU12" s="516" t="s">
        <v>93</v>
      </c>
      <c r="AV12" s="517"/>
      <c r="AW12" s="517"/>
      <c r="AX12" s="517"/>
      <c r="AY12" s="472" t="s">
        <v>135</v>
      </c>
      <c r="AZ12" s="473"/>
      <c r="BA12" s="473"/>
      <c r="BB12" s="473"/>
      <c r="BC12" s="473"/>
      <c r="BD12" s="473"/>
      <c r="BE12" s="473"/>
      <c r="BF12" s="473"/>
      <c r="BG12" s="473"/>
      <c r="BH12" s="473"/>
      <c r="BI12" s="473"/>
      <c r="BJ12" s="473"/>
      <c r="BK12" s="473"/>
      <c r="BL12" s="473"/>
      <c r="BM12" s="474"/>
      <c r="BN12" s="458">
        <v>0</v>
      </c>
      <c r="BO12" s="459"/>
      <c r="BP12" s="459"/>
      <c r="BQ12" s="459"/>
      <c r="BR12" s="459"/>
      <c r="BS12" s="459"/>
      <c r="BT12" s="459"/>
      <c r="BU12" s="460"/>
      <c r="BV12" s="458">
        <v>0</v>
      </c>
      <c r="BW12" s="459"/>
      <c r="BX12" s="459"/>
      <c r="BY12" s="459"/>
      <c r="BZ12" s="459"/>
      <c r="CA12" s="459"/>
      <c r="CB12" s="459"/>
      <c r="CC12" s="460"/>
      <c r="CD12" s="498" t="s">
        <v>136</v>
      </c>
      <c r="CE12" s="418"/>
      <c r="CF12" s="418"/>
      <c r="CG12" s="418"/>
      <c r="CH12" s="418"/>
      <c r="CI12" s="418"/>
      <c r="CJ12" s="418"/>
      <c r="CK12" s="418"/>
      <c r="CL12" s="418"/>
      <c r="CM12" s="418"/>
      <c r="CN12" s="418"/>
      <c r="CO12" s="418"/>
      <c r="CP12" s="418"/>
      <c r="CQ12" s="418"/>
      <c r="CR12" s="418"/>
      <c r="CS12" s="499"/>
      <c r="CT12" s="561" t="s">
        <v>129</v>
      </c>
      <c r="CU12" s="562"/>
      <c r="CV12" s="562"/>
      <c r="CW12" s="562"/>
      <c r="CX12" s="562"/>
      <c r="CY12" s="562"/>
      <c r="CZ12" s="562"/>
      <c r="DA12" s="563"/>
      <c r="DB12" s="561" t="s">
        <v>137</v>
      </c>
      <c r="DC12" s="562"/>
      <c r="DD12" s="562"/>
      <c r="DE12" s="562"/>
      <c r="DF12" s="562"/>
      <c r="DG12" s="562"/>
      <c r="DH12" s="562"/>
      <c r="DI12" s="563"/>
    </row>
    <row r="13" spans="1:119" ht="18.75" customHeight="1" x14ac:dyDescent="0.2">
      <c r="A13" s="178"/>
      <c r="B13" s="567"/>
      <c r="C13" s="568"/>
      <c r="D13" s="568"/>
      <c r="E13" s="568"/>
      <c r="F13" s="568"/>
      <c r="G13" s="568"/>
      <c r="H13" s="568"/>
      <c r="I13" s="568"/>
      <c r="J13" s="568"/>
      <c r="K13" s="569"/>
      <c r="L13" s="187"/>
      <c r="M13" s="542" t="s">
        <v>138</v>
      </c>
      <c r="N13" s="543"/>
      <c r="O13" s="543"/>
      <c r="P13" s="543"/>
      <c r="Q13" s="544"/>
      <c r="R13" s="545">
        <v>15142</v>
      </c>
      <c r="S13" s="546"/>
      <c r="T13" s="546"/>
      <c r="U13" s="546"/>
      <c r="V13" s="547"/>
      <c r="W13" s="548" t="s">
        <v>139</v>
      </c>
      <c r="X13" s="444"/>
      <c r="Y13" s="444"/>
      <c r="Z13" s="444"/>
      <c r="AA13" s="444"/>
      <c r="AB13" s="445"/>
      <c r="AC13" s="411">
        <v>462</v>
      </c>
      <c r="AD13" s="412"/>
      <c r="AE13" s="412"/>
      <c r="AF13" s="412"/>
      <c r="AG13" s="413"/>
      <c r="AH13" s="411">
        <v>554</v>
      </c>
      <c r="AI13" s="412"/>
      <c r="AJ13" s="412"/>
      <c r="AK13" s="412"/>
      <c r="AL13" s="471"/>
      <c r="AM13" s="515" t="s">
        <v>140</v>
      </c>
      <c r="AN13" s="415"/>
      <c r="AO13" s="415"/>
      <c r="AP13" s="415"/>
      <c r="AQ13" s="415"/>
      <c r="AR13" s="415"/>
      <c r="AS13" s="415"/>
      <c r="AT13" s="416"/>
      <c r="AU13" s="516" t="s">
        <v>141</v>
      </c>
      <c r="AV13" s="517"/>
      <c r="AW13" s="517"/>
      <c r="AX13" s="517"/>
      <c r="AY13" s="472" t="s">
        <v>142</v>
      </c>
      <c r="AZ13" s="473"/>
      <c r="BA13" s="473"/>
      <c r="BB13" s="473"/>
      <c r="BC13" s="473"/>
      <c r="BD13" s="473"/>
      <c r="BE13" s="473"/>
      <c r="BF13" s="473"/>
      <c r="BG13" s="473"/>
      <c r="BH13" s="473"/>
      <c r="BI13" s="473"/>
      <c r="BJ13" s="473"/>
      <c r="BK13" s="473"/>
      <c r="BL13" s="473"/>
      <c r="BM13" s="474"/>
      <c r="BN13" s="458">
        <v>108577</v>
      </c>
      <c r="BO13" s="459"/>
      <c r="BP13" s="459"/>
      <c r="BQ13" s="459"/>
      <c r="BR13" s="459"/>
      <c r="BS13" s="459"/>
      <c r="BT13" s="459"/>
      <c r="BU13" s="460"/>
      <c r="BV13" s="458">
        <v>27158</v>
      </c>
      <c r="BW13" s="459"/>
      <c r="BX13" s="459"/>
      <c r="BY13" s="459"/>
      <c r="BZ13" s="459"/>
      <c r="CA13" s="459"/>
      <c r="CB13" s="459"/>
      <c r="CC13" s="460"/>
      <c r="CD13" s="498" t="s">
        <v>143</v>
      </c>
      <c r="CE13" s="418"/>
      <c r="CF13" s="418"/>
      <c r="CG13" s="418"/>
      <c r="CH13" s="418"/>
      <c r="CI13" s="418"/>
      <c r="CJ13" s="418"/>
      <c r="CK13" s="418"/>
      <c r="CL13" s="418"/>
      <c r="CM13" s="418"/>
      <c r="CN13" s="418"/>
      <c r="CO13" s="418"/>
      <c r="CP13" s="418"/>
      <c r="CQ13" s="418"/>
      <c r="CR13" s="418"/>
      <c r="CS13" s="499"/>
      <c r="CT13" s="455">
        <v>6.1</v>
      </c>
      <c r="CU13" s="456"/>
      <c r="CV13" s="456"/>
      <c r="CW13" s="456"/>
      <c r="CX13" s="456"/>
      <c r="CY13" s="456"/>
      <c r="CZ13" s="456"/>
      <c r="DA13" s="457"/>
      <c r="DB13" s="455">
        <v>6.9</v>
      </c>
      <c r="DC13" s="456"/>
      <c r="DD13" s="456"/>
      <c r="DE13" s="456"/>
      <c r="DF13" s="456"/>
      <c r="DG13" s="456"/>
      <c r="DH13" s="456"/>
      <c r="DI13" s="457"/>
    </row>
    <row r="14" spans="1:119" ht="18.75" customHeight="1" thickBot="1" x14ac:dyDescent="0.25">
      <c r="A14" s="178"/>
      <c r="B14" s="567"/>
      <c r="C14" s="568"/>
      <c r="D14" s="568"/>
      <c r="E14" s="568"/>
      <c r="F14" s="568"/>
      <c r="G14" s="568"/>
      <c r="H14" s="568"/>
      <c r="I14" s="568"/>
      <c r="J14" s="568"/>
      <c r="K14" s="569"/>
      <c r="L14" s="532" t="s">
        <v>144</v>
      </c>
      <c r="M14" s="585"/>
      <c r="N14" s="585"/>
      <c r="O14" s="585"/>
      <c r="P14" s="585"/>
      <c r="Q14" s="586"/>
      <c r="R14" s="545">
        <v>15378</v>
      </c>
      <c r="S14" s="546"/>
      <c r="T14" s="546"/>
      <c r="U14" s="546"/>
      <c r="V14" s="547"/>
      <c r="W14" s="549"/>
      <c r="X14" s="447"/>
      <c r="Y14" s="447"/>
      <c r="Z14" s="447"/>
      <c r="AA14" s="447"/>
      <c r="AB14" s="448"/>
      <c r="AC14" s="538">
        <v>6.2</v>
      </c>
      <c r="AD14" s="539"/>
      <c r="AE14" s="539"/>
      <c r="AF14" s="539"/>
      <c r="AG14" s="540"/>
      <c r="AH14" s="538">
        <v>7.2</v>
      </c>
      <c r="AI14" s="539"/>
      <c r="AJ14" s="539"/>
      <c r="AK14" s="539"/>
      <c r="AL14" s="541"/>
      <c r="AM14" s="515"/>
      <c r="AN14" s="415"/>
      <c r="AO14" s="415"/>
      <c r="AP14" s="415"/>
      <c r="AQ14" s="415"/>
      <c r="AR14" s="415"/>
      <c r="AS14" s="415"/>
      <c r="AT14" s="416"/>
      <c r="AU14" s="516"/>
      <c r="AV14" s="517"/>
      <c r="AW14" s="517"/>
      <c r="AX14" s="517"/>
      <c r="AY14" s="472"/>
      <c r="AZ14" s="473"/>
      <c r="BA14" s="473"/>
      <c r="BB14" s="473"/>
      <c r="BC14" s="473"/>
      <c r="BD14" s="473"/>
      <c r="BE14" s="473"/>
      <c r="BF14" s="473"/>
      <c r="BG14" s="473"/>
      <c r="BH14" s="473"/>
      <c r="BI14" s="473"/>
      <c r="BJ14" s="473"/>
      <c r="BK14" s="473"/>
      <c r="BL14" s="473"/>
      <c r="BM14" s="474"/>
      <c r="BN14" s="458"/>
      <c r="BO14" s="459"/>
      <c r="BP14" s="459"/>
      <c r="BQ14" s="459"/>
      <c r="BR14" s="459"/>
      <c r="BS14" s="459"/>
      <c r="BT14" s="459"/>
      <c r="BU14" s="460"/>
      <c r="BV14" s="458"/>
      <c r="BW14" s="459"/>
      <c r="BX14" s="459"/>
      <c r="BY14" s="459"/>
      <c r="BZ14" s="459"/>
      <c r="CA14" s="459"/>
      <c r="CB14" s="459"/>
      <c r="CC14" s="460"/>
      <c r="CD14" s="495" t="s">
        <v>145</v>
      </c>
      <c r="CE14" s="496"/>
      <c r="CF14" s="496"/>
      <c r="CG14" s="496"/>
      <c r="CH14" s="496"/>
      <c r="CI14" s="496"/>
      <c r="CJ14" s="496"/>
      <c r="CK14" s="496"/>
      <c r="CL14" s="496"/>
      <c r="CM14" s="496"/>
      <c r="CN14" s="496"/>
      <c r="CO14" s="496"/>
      <c r="CP14" s="496"/>
      <c r="CQ14" s="496"/>
      <c r="CR14" s="496"/>
      <c r="CS14" s="497"/>
      <c r="CT14" s="555">
        <v>28.5</v>
      </c>
      <c r="CU14" s="556"/>
      <c r="CV14" s="556"/>
      <c r="CW14" s="556"/>
      <c r="CX14" s="556"/>
      <c r="CY14" s="556"/>
      <c r="CZ14" s="556"/>
      <c r="DA14" s="557"/>
      <c r="DB14" s="555">
        <v>44.7</v>
      </c>
      <c r="DC14" s="556"/>
      <c r="DD14" s="556"/>
      <c r="DE14" s="556"/>
      <c r="DF14" s="556"/>
      <c r="DG14" s="556"/>
      <c r="DH14" s="556"/>
      <c r="DI14" s="557"/>
    </row>
    <row r="15" spans="1:119" ht="18.75" customHeight="1" x14ac:dyDescent="0.2">
      <c r="A15" s="178"/>
      <c r="B15" s="567"/>
      <c r="C15" s="568"/>
      <c r="D15" s="568"/>
      <c r="E15" s="568"/>
      <c r="F15" s="568"/>
      <c r="G15" s="568"/>
      <c r="H15" s="568"/>
      <c r="I15" s="568"/>
      <c r="J15" s="568"/>
      <c r="K15" s="569"/>
      <c r="L15" s="187"/>
      <c r="M15" s="542" t="s">
        <v>146</v>
      </c>
      <c r="N15" s="543"/>
      <c r="O15" s="543"/>
      <c r="P15" s="543"/>
      <c r="Q15" s="544"/>
      <c r="R15" s="545">
        <v>15208</v>
      </c>
      <c r="S15" s="546"/>
      <c r="T15" s="546"/>
      <c r="U15" s="546"/>
      <c r="V15" s="547"/>
      <c r="W15" s="548" t="s">
        <v>147</v>
      </c>
      <c r="X15" s="444"/>
      <c r="Y15" s="444"/>
      <c r="Z15" s="444"/>
      <c r="AA15" s="444"/>
      <c r="AB15" s="445"/>
      <c r="AC15" s="411">
        <v>2455</v>
      </c>
      <c r="AD15" s="412"/>
      <c r="AE15" s="412"/>
      <c r="AF15" s="412"/>
      <c r="AG15" s="413"/>
      <c r="AH15" s="411">
        <v>2588</v>
      </c>
      <c r="AI15" s="412"/>
      <c r="AJ15" s="412"/>
      <c r="AK15" s="412"/>
      <c r="AL15" s="471"/>
      <c r="AM15" s="515"/>
      <c r="AN15" s="415"/>
      <c r="AO15" s="415"/>
      <c r="AP15" s="415"/>
      <c r="AQ15" s="415"/>
      <c r="AR15" s="415"/>
      <c r="AS15" s="415"/>
      <c r="AT15" s="416"/>
      <c r="AU15" s="516"/>
      <c r="AV15" s="517"/>
      <c r="AW15" s="517"/>
      <c r="AX15" s="517"/>
      <c r="AY15" s="484" t="s">
        <v>148</v>
      </c>
      <c r="AZ15" s="485"/>
      <c r="BA15" s="485"/>
      <c r="BB15" s="485"/>
      <c r="BC15" s="485"/>
      <c r="BD15" s="485"/>
      <c r="BE15" s="485"/>
      <c r="BF15" s="485"/>
      <c r="BG15" s="485"/>
      <c r="BH15" s="485"/>
      <c r="BI15" s="485"/>
      <c r="BJ15" s="485"/>
      <c r="BK15" s="485"/>
      <c r="BL15" s="485"/>
      <c r="BM15" s="486"/>
      <c r="BN15" s="487">
        <v>2059609</v>
      </c>
      <c r="BO15" s="488"/>
      <c r="BP15" s="488"/>
      <c r="BQ15" s="488"/>
      <c r="BR15" s="488"/>
      <c r="BS15" s="488"/>
      <c r="BT15" s="488"/>
      <c r="BU15" s="489"/>
      <c r="BV15" s="487">
        <v>2086875</v>
      </c>
      <c r="BW15" s="488"/>
      <c r="BX15" s="488"/>
      <c r="BY15" s="488"/>
      <c r="BZ15" s="488"/>
      <c r="CA15" s="488"/>
      <c r="CB15" s="488"/>
      <c r="CC15" s="489"/>
      <c r="CD15" s="558" t="s">
        <v>149</v>
      </c>
      <c r="CE15" s="559"/>
      <c r="CF15" s="559"/>
      <c r="CG15" s="559"/>
      <c r="CH15" s="559"/>
      <c r="CI15" s="559"/>
      <c r="CJ15" s="559"/>
      <c r="CK15" s="559"/>
      <c r="CL15" s="559"/>
      <c r="CM15" s="559"/>
      <c r="CN15" s="559"/>
      <c r="CO15" s="559"/>
      <c r="CP15" s="559"/>
      <c r="CQ15" s="559"/>
      <c r="CR15" s="559"/>
      <c r="CS15" s="560"/>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567"/>
      <c r="C16" s="568"/>
      <c r="D16" s="568"/>
      <c r="E16" s="568"/>
      <c r="F16" s="568"/>
      <c r="G16" s="568"/>
      <c r="H16" s="568"/>
      <c r="I16" s="568"/>
      <c r="J16" s="568"/>
      <c r="K16" s="569"/>
      <c r="L16" s="532" t="s">
        <v>150</v>
      </c>
      <c r="M16" s="533"/>
      <c r="N16" s="533"/>
      <c r="O16" s="533"/>
      <c r="P16" s="533"/>
      <c r="Q16" s="534"/>
      <c r="R16" s="535" t="s">
        <v>151</v>
      </c>
      <c r="S16" s="536"/>
      <c r="T16" s="536"/>
      <c r="U16" s="536"/>
      <c r="V16" s="537"/>
      <c r="W16" s="549"/>
      <c r="X16" s="447"/>
      <c r="Y16" s="447"/>
      <c r="Z16" s="447"/>
      <c r="AA16" s="447"/>
      <c r="AB16" s="448"/>
      <c r="AC16" s="538">
        <v>33.200000000000003</v>
      </c>
      <c r="AD16" s="539"/>
      <c r="AE16" s="539"/>
      <c r="AF16" s="539"/>
      <c r="AG16" s="540"/>
      <c r="AH16" s="538">
        <v>33.799999999999997</v>
      </c>
      <c r="AI16" s="539"/>
      <c r="AJ16" s="539"/>
      <c r="AK16" s="539"/>
      <c r="AL16" s="541"/>
      <c r="AM16" s="515"/>
      <c r="AN16" s="415"/>
      <c r="AO16" s="415"/>
      <c r="AP16" s="415"/>
      <c r="AQ16" s="415"/>
      <c r="AR16" s="415"/>
      <c r="AS16" s="415"/>
      <c r="AT16" s="416"/>
      <c r="AU16" s="516"/>
      <c r="AV16" s="517"/>
      <c r="AW16" s="517"/>
      <c r="AX16" s="517"/>
      <c r="AY16" s="472" t="s">
        <v>152</v>
      </c>
      <c r="AZ16" s="473"/>
      <c r="BA16" s="473"/>
      <c r="BB16" s="473"/>
      <c r="BC16" s="473"/>
      <c r="BD16" s="473"/>
      <c r="BE16" s="473"/>
      <c r="BF16" s="473"/>
      <c r="BG16" s="473"/>
      <c r="BH16" s="473"/>
      <c r="BI16" s="473"/>
      <c r="BJ16" s="473"/>
      <c r="BK16" s="473"/>
      <c r="BL16" s="473"/>
      <c r="BM16" s="474"/>
      <c r="BN16" s="458">
        <v>3777082</v>
      </c>
      <c r="BO16" s="459"/>
      <c r="BP16" s="459"/>
      <c r="BQ16" s="459"/>
      <c r="BR16" s="459"/>
      <c r="BS16" s="459"/>
      <c r="BT16" s="459"/>
      <c r="BU16" s="460"/>
      <c r="BV16" s="458">
        <v>3601470</v>
      </c>
      <c r="BW16" s="459"/>
      <c r="BX16" s="459"/>
      <c r="BY16" s="459"/>
      <c r="BZ16" s="459"/>
      <c r="CA16" s="459"/>
      <c r="CB16" s="459"/>
      <c r="CC16" s="460"/>
      <c r="CD16" s="191"/>
      <c r="CE16" s="490"/>
      <c r="CF16" s="490"/>
      <c r="CG16" s="490"/>
      <c r="CH16" s="490"/>
      <c r="CI16" s="490"/>
      <c r="CJ16" s="490"/>
      <c r="CK16" s="490"/>
      <c r="CL16" s="490"/>
      <c r="CM16" s="490"/>
      <c r="CN16" s="490"/>
      <c r="CO16" s="490"/>
      <c r="CP16" s="490"/>
      <c r="CQ16" s="490"/>
      <c r="CR16" s="490"/>
      <c r="CS16" s="491"/>
      <c r="CT16" s="455"/>
      <c r="CU16" s="456"/>
      <c r="CV16" s="456"/>
      <c r="CW16" s="456"/>
      <c r="CX16" s="456"/>
      <c r="CY16" s="456"/>
      <c r="CZ16" s="456"/>
      <c r="DA16" s="457"/>
      <c r="DB16" s="455"/>
      <c r="DC16" s="456"/>
      <c r="DD16" s="456"/>
      <c r="DE16" s="456"/>
      <c r="DF16" s="456"/>
      <c r="DG16" s="456"/>
      <c r="DH16" s="456"/>
      <c r="DI16" s="457"/>
    </row>
    <row r="17" spans="1:113" ht="18.75" customHeight="1" thickBot="1" x14ac:dyDescent="0.25">
      <c r="A17" s="178"/>
      <c r="B17" s="570"/>
      <c r="C17" s="571"/>
      <c r="D17" s="571"/>
      <c r="E17" s="571"/>
      <c r="F17" s="571"/>
      <c r="G17" s="571"/>
      <c r="H17" s="571"/>
      <c r="I17" s="571"/>
      <c r="J17" s="571"/>
      <c r="K17" s="572"/>
      <c r="L17" s="192"/>
      <c r="M17" s="551" t="s">
        <v>153</v>
      </c>
      <c r="N17" s="552"/>
      <c r="O17" s="552"/>
      <c r="P17" s="552"/>
      <c r="Q17" s="553"/>
      <c r="R17" s="535" t="s">
        <v>154</v>
      </c>
      <c r="S17" s="536"/>
      <c r="T17" s="536"/>
      <c r="U17" s="536"/>
      <c r="V17" s="537"/>
      <c r="W17" s="548" t="s">
        <v>155</v>
      </c>
      <c r="X17" s="444"/>
      <c r="Y17" s="444"/>
      <c r="Z17" s="444"/>
      <c r="AA17" s="444"/>
      <c r="AB17" s="445"/>
      <c r="AC17" s="411">
        <v>4481</v>
      </c>
      <c r="AD17" s="412"/>
      <c r="AE17" s="412"/>
      <c r="AF17" s="412"/>
      <c r="AG17" s="413"/>
      <c r="AH17" s="411">
        <v>4518</v>
      </c>
      <c r="AI17" s="412"/>
      <c r="AJ17" s="412"/>
      <c r="AK17" s="412"/>
      <c r="AL17" s="471"/>
      <c r="AM17" s="515"/>
      <c r="AN17" s="415"/>
      <c r="AO17" s="415"/>
      <c r="AP17" s="415"/>
      <c r="AQ17" s="415"/>
      <c r="AR17" s="415"/>
      <c r="AS17" s="415"/>
      <c r="AT17" s="416"/>
      <c r="AU17" s="516"/>
      <c r="AV17" s="517"/>
      <c r="AW17" s="517"/>
      <c r="AX17" s="517"/>
      <c r="AY17" s="472" t="s">
        <v>156</v>
      </c>
      <c r="AZ17" s="473"/>
      <c r="BA17" s="473"/>
      <c r="BB17" s="473"/>
      <c r="BC17" s="473"/>
      <c r="BD17" s="473"/>
      <c r="BE17" s="473"/>
      <c r="BF17" s="473"/>
      <c r="BG17" s="473"/>
      <c r="BH17" s="473"/>
      <c r="BI17" s="473"/>
      <c r="BJ17" s="473"/>
      <c r="BK17" s="473"/>
      <c r="BL17" s="473"/>
      <c r="BM17" s="474"/>
      <c r="BN17" s="458">
        <v>2597927</v>
      </c>
      <c r="BO17" s="459"/>
      <c r="BP17" s="459"/>
      <c r="BQ17" s="459"/>
      <c r="BR17" s="459"/>
      <c r="BS17" s="459"/>
      <c r="BT17" s="459"/>
      <c r="BU17" s="460"/>
      <c r="BV17" s="458">
        <v>2636186</v>
      </c>
      <c r="BW17" s="459"/>
      <c r="BX17" s="459"/>
      <c r="BY17" s="459"/>
      <c r="BZ17" s="459"/>
      <c r="CA17" s="459"/>
      <c r="CB17" s="459"/>
      <c r="CC17" s="460"/>
      <c r="CD17" s="191"/>
      <c r="CE17" s="490"/>
      <c r="CF17" s="490"/>
      <c r="CG17" s="490"/>
      <c r="CH17" s="490"/>
      <c r="CI17" s="490"/>
      <c r="CJ17" s="490"/>
      <c r="CK17" s="490"/>
      <c r="CL17" s="490"/>
      <c r="CM17" s="490"/>
      <c r="CN17" s="490"/>
      <c r="CO17" s="490"/>
      <c r="CP17" s="490"/>
      <c r="CQ17" s="490"/>
      <c r="CR17" s="490"/>
      <c r="CS17" s="491"/>
      <c r="CT17" s="455"/>
      <c r="CU17" s="456"/>
      <c r="CV17" s="456"/>
      <c r="CW17" s="456"/>
      <c r="CX17" s="456"/>
      <c r="CY17" s="456"/>
      <c r="CZ17" s="456"/>
      <c r="DA17" s="457"/>
      <c r="DB17" s="455"/>
      <c r="DC17" s="456"/>
      <c r="DD17" s="456"/>
      <c r="DE17" s="456"/>
      <c r="DF17" s="456"/>
      <c r="DG17" s="456"/>
      <c r="DH17" s="456"/>
      <c r="DI17" s="457"/>
    </row>
    <row r="18" spans="1:113" ht="18.75" customHeight="1" thickBot="1" x14ac:dyDescent="0.25">
      <c r="A18" s="178"/>
      <c r="B18" s="508" t="s">
        <v>157</v>
      </c>
      <c r="C18" s="509"/>
      <c r="D18" s="509"/>
      <c r="E18" s="510"/>
      <c r="F18" s="510"/>
      <c r="G18" s="510"/>
      <c r="H18" s="510"/>
      <c r="I18" s="510"/>
      <c r="J18" s="510"/>
      <c r="K18" s="510"/>
      <c r="L18" s="511">
        <v>40.909999999999997</v>
      </c>
      <c r="M18" s="511"/>
      <c r="N18" s="511"/>
      <c r="O18" s="511"/>
      <c r="P18" s="511"/>
      <c r="Q18" s="511"/>
      <c r="R18" s="512"/>
      <c r="S18" s="512"/>
      <c r="T18" s="512"/>
      <c r="U18" s="512"/>
      <c r="V18" s="513"/>
      <c r="W18" s="529"/>
      <c r="X18" s="530"/>
      <c r="Y18" s="530"/>
      <c r="Z18" s="530"/>
      <c r="AA18" s="530"/>
      <c r="AB18" s="554"/>
      <c r="AC18" s="428">
        <v>60.6</v>
      </c>
      <c r="AD18" s="429"/>
      <c r="AE18" s="429"/>
      <c r="AF18" s="429"/>
      <c r="AG18" s="514"/>
      <c r="AH18" s="428">
        <v>59</v>
      </c>
      <c r="AI18" s="429"/>
      <c r="AJ18" s="429"/>
      <c r="AK18" s="429"/>
      <c r="AL18" s="430"/>
      <c r="AM18" s="515"/>
      <c r="AN18" s="415"/>
      <c r="AO18" s="415"/>
      <c r="AP18" s="415"/>
      <c r="AQ18" s="415"/>
      <c r="AR18" s="415"/>
      <c r="AS18" s="415"/>
      <c r="AT18" s="416"/>
      <c r="AU18" s="516"/>
      <c r="AV18" s="517"/>
      <c r="AW18" s="517"/>
      <c r="AX18" s="517"/>
      <c r="AY18" s="472" t="s">
        <v>158</v>
      </c>
      <c r="AZ18" s="473"/>
      <c r="BA18" s="473"/>
      <c r="BB18" s="473"/>
      <c r="BC18" s="473"/>
      <c r="BD18" s="473"/>
      <c r="BE18" s="473"/>
      <c r="BF18" s="473"/>
      <c r="BG18" s="473"/>
      <c r="BH18" s="473"/>
      <c r="BI18" s="473"/>
      <c r="BJ18" s="473"/>
      <c r="BK18" s="473"/>
      <c r="BL18" s="473"/>
      <c r="BM18" s="474"/>
      <c r="BN18" s="458">
        <v>3414444</v>
      </c>
      <c r="BO18" s="459"/>
      <c r="BP18" s="459"/>
      <c r="BQ18" s="459"/>
      <c r="BR18" s="459"/>
      <c r="BS18" s="459"/>
      <c r="BT18" s="459"/>
      <c r="BU18" s="460"/>
      <c r="BV18" s="458">
        <v>3177975</v>
      </c>
      <c r="BW18" s="459"/>
      <c r="BX18" s="459"/>
      <c r="BY18" s="459"/>
      <c r="BZ18" s="459"/>
      <c r="CA18" s="459"/>
      <c r="CB18" s="459"/>
      <c r="CC18" s="460"/>
      <c r="CD18" s="191"/>
      <c r="CE18" s="490"/>
      <c r="CF18" s="490"/>
      <c r="CG18" s="490"/>
      <c r="CH18" s="490"/>
      <c r="CI18" s="490"/>
      <c r="CJ18" s="490"/>
      <c r="CK18" s="490"/>
      <c r="CL18" s="490"/>
      <c r="CM18" s="490"/>
      <c r="CN18" s="490"/>
      <c r="CO18" s="490"/>
      <c r="CP18" s="490"/>
      <c r="CQ18" s="490"/>
      <c r="CR18" s="490"/>
      <c r="CS18" s="491"/>
      <c r="CT18" s="455"/>
      <c r="CU18" s="456"/>
      <c r="CV18" s="456"/>
      <c r="CW18" s="456"/>
      <c r="CX18" s="456"/>
      <c r="CY18" s="456"/>
      <c r="CZ18" s="456"/>
      <c r="DA18" s="457"/>
      <c r="DB18" s="455"/>
      <c r="DC18" s="456"/>
      <c r="DD18" s="456"/>
      <c r="DE18" s="456"/>
      <c r="DF18" s="456"/>
      <c r="DG18" s="456"/>
      <c r="DH18" s="456"/>
      <c r="DI18" s="457"/>
    </row>
    <row r="19" spans="1:113" ht="18.75" customHeight="1" thickBot="1" x14ac:dyDescent="0.25">
      <c r="A19" s="178"/>
      <c r="B19" s="508" t="s">
        <v>159</v>
      </c>
      <c r="C19" s="509"/>
      <c r="D19" s="509"/>
      <c r="E19" s="510"/>
      <c r="F19" s="510"/>
      <c r="G19" s="510"/>
      <c r="H19" s="510"/>
      <c r="I19" s="510"/>
      <c r="J19" s="510"/>
      <c r="K19" s="510"/>
      <c r="L19" s="518">
        <v>368</v>
      </c>
      <c r="M19" s="518"/>
      <c r="N19" s="518"/>
      <c r="O19" s="518"/>
      <c r="P19" s="518"/>
      <c r="Q19" s="518"/>
      <c r="R19" s="519"/>
      <c r="S19" s="519"/>
      <c r="T19" s="519"/>
      <c r="U19" s="519"/>
      <c r="V19" s="520"/>
      <c r="W19" s="527"/>
      <c r="X19" s="528"/>
      <c r="Y19" s="528"/>
      <c r="Z19" s="528"/>
      <c r="AA19" s="528"/>
      <c r="AB19" s="528"/>
      <c r="AC19" s="531"/>
      <c r="AD19" s="531"/>
      <c r="AE19" s="531"/>
      <c r="AF19" s="531"/>
      <c r="AG19" s="531"/>
      <c r="AH19" s="531"/>
      <c r="AI19" s="531"/>
      <c r="AJ19" s="531"/>
      <c r="AK19" s="531"/>
      <c r="AL19" s="550"/>
      <c r="AM19" s="515"/>
      <c r="AN19" s="415"/>
      <c r="AO19" s="415"/>
      <c r="AP19" s="415"/>
      <c r="AQ19" s="415"/>
      <c r="AR19" s="415"/>
      <c r="AS19" s="415"/>
      <c r="AT19" s="416"/>
      <c r="AU19" s="516"/>
      <c r="AV19" s="517"/>
      <c r="AW19" s="517"/>
      <c r="AX19" s="517"/>
      <c r="AY19" s="472" t="s">
        <v>160</v>
      </c>
      <c r="AZ19" s="473"/>
      <c r="BA19" s="473"/>
      <c r="BB19" s="473"/>
      <c r="BC19" s="473"/>
      <c r="BD19" s="473"/>
      <c r="BE19" s="473"/>
      <c r="BF19" s="473"/>
      <c r="BG19" s="473"/>
      <c r="BH19" s="473"/>
      <c r="BI19" s="473"/>
      <c r="BJ19" s="473"/>
      <c r="BK19" s="473"/>
      <c r="BL19" s="473"/>
      <c r="BM19" s="474"/>
      <c r="BN19" s="458">
        <v>4853425</v>
      </c>
      <c r="BO19" s="459"/>
      <c r="BP19" s="459"/>
      <c r="BQ19" s="459"/>
      <c r="BR19" s="459"/>
      <c r="BS19" s="459"/>
      <c r="BT19" s="459"/>
      <c r="BU19" s="460"/>
      <c r="BV19" s="458">
        <v>4551543</v>
      </c>
      <c r="BW19" s="459"/>
      <c r="BX19" s="459"/>
      <c r="BY19" s="459"/>
      <c r="BZ19" s="459"/>
      <c r="CA19" s="459"/>
      <c r="CB19" s="459"/>
      <c r="CC19" s="460"/>
      <c r="CD19" s="191"/>
      <c r="CE19" s="490"/>
      <c r="CF19" s="490"/>
      <c r="CG19" s="490"/>
      <c r="CH19" s="490"/>
      <c r="CI19" s="490"/>
      <c r="CJ19" s="490"/>
      <c r="CK19" s="490"/>
      <c r="CL19" s="490"/>
      <c r="CM19" s="490"/>
      <c r="CN19" s="490"/>
      <c r="CO19" s="490"/>
      <c r="CP19" s="490"/>
      <c r="CQ19" s="490"/>
      <c r="CR19" s="490"/>
      <c r="CS19" s="491"/>
      <c r="CT19" s="455"/>
      <c r="CU19" s="456"/>
      <c r="CV19" s="456"/>
      <c r="CW19" s="456"/>
      <c r="CX19" s="456"/>
      <c r="CY19" s="456"/>
      <c r="CZ19" s="456"/>
      <c r="DA19" s="457"/>
      <c r="DB19" s="455"/>
      <c r="DC19" s="456"/>
      <c r="DD19" s="456"/>
      <c r="DE19" s="456"/>
      <c r="DF19" s="456"/>
      <c r="DG19" s="456"/>
      <c r="DH19" s="456"/>
      <c r="DI19" s="457"/>
    </row>
    <row r="20" spans="1:113" ht="18.75" customHeight="1" thickBot="1" x14ac:dyDescent="0.25">
      <c r="A20" s="178"/>
      <c r="B20" s="508" t="s">
        <v>161</v>
      </c>
      <c r="C20" s="509"/>
      <c r="D20" s="509"/>
      <c r="E20" s="510"/>
      <c r="F20" s="510"/>
      <c r="G20" s="510"/>
      <c r="H20" s="510"/>
      <c r="I20" s="510"/>
      <c r="J20" s="510"/>
      <c r="K20" s="510"/>
      <c r="L20" s="518">
        <v>5404</v>
      </c>
      <c r="M20" s="518"/>
      <c r="N20" s="518"/>
      <c r="O20" s="518"/>
      <c r="P20" s="518"/>
      <c r="Q20" s="518"/>
      <c r="R20" s="519"/>
      <c r="S20" s="519"/>
      <c r="T20" s="519"/>
      <c r="U20" s="519"/>
      <c r="V20" s="520"/>
      <c r="W20" s="529"/>
      <c r="X20" s="530"/>
      <c r="Y20" s="530"/>
      <c r="Z20" s="530"/>
      <c r="AA20" s="530"/>
      <c r="AB20" s="530"/>
      <c r="AC20" s="521"/>
      <c r="AD20" s="521"/>
      <c r="AE20" s="521"/>
      <c r="AF20" s="521"/>
      <c r="AG20" s="521"/>
      <c r="AH20" s="521"/>
      <c r="AI20" s="521"/>
      <c r="AJ20" s="521"/>
      <c r="AK20" s="521"/>
      <c r="AL20" s="522"/>
      <c r="AM20" s="523"/>
      <c r="AN20" s="420"/>
      <c r="AO20" s="420"/>
      <c r="AP20" s="420"/>
      <c r="AQ20" s="420"/>
      <c r="AR20" s="420"/>
      <c r="AS20" s="420"/>
      <c r="AT20" s="421"/>
      <c r="AU20" s="524"/>
      <c r="AV20" s="525"/>
      <c r="AW20" s="525"/>
      <c r="AX20" s="526"/>
      <c r="AY20" s="472"/>
      <c r="AZ20" s="473"/>
      <c r="BA20" s="473"/>
      <c r="BB20" s="473"/>
      <c r="BC20" s="473"/>
      <c r="BD20" s="473"/>
      <c r="BE20" s="473"/>
      <c r="BF20" s="473"/>
      <c r="BG20" s="473"/>
      <c r="BH20" s="473"/>
      <c r="BI20" s="473"/>
      <c r="BJ20" s="473"/>
      <c r="BK20" s="473"/>
      <c r="BL20" s="473"/>
      <c r="BM20" s="474"/>
      <c r="BN20" s="458"/>
      <c r="BO20" s="459"/>
      <c r="BP20" s="459"/>
      <c r="BQ20" s="459"/>
      <c r="BR20" s="459"/>
      <c r="BS20" s="459"/>
      <c r="BT20" s="459"/>
      <c r="BU20" s="460"/>
      <c r="BV20" s="458"/>
      <c r="BW20" s="459"/>
      <c r="BX20" s="459"/>
      <c r="BY20" s="459"/>
      <c r="BZ20" s="459"/>
      <c r="CA20" s="459"/>
      <c r="CB20" s="459"/>
      <c r="CC20" s="460"/>
      <c r="CD20" s="191"/>
      <c r="CE20" s="490"/>
      <c r="CF20" s="490"/>
      <c r="CG20" s="490"/>
      <c r="CH20" s="490"/>
      <c r="CI20" s="490"/>
      <c r="CJ20" s="490"/>
      <c r="CK20" s="490"/>
      <c r="CL20" s="490"/>
      <c r="CM20" s="490"/>
      <c r="CN20" s="490"/>
      <c r="CO20" s="490"/>
      <c r="CP20" s="490"/>
      <c r="CQ20" s="490"/>
      <c r="CR20" s="490"/>
      <c r="CS20" s="491"/>
      <c r="CT20" s="455"/>
      <c r="CU20" s="456"/>
      <c r="CV20" s="456"/>
      <c r="CW20" s="456"/>
      <c r="CX20" s="456"/>
      <c r="CY20" s="456"/>
      <c r="CZ20" s="456"/>
      <c r="DA20" s="457"/>
      <c r="DB20" s="455"/>
      <c r="DC20" s="456"/>
      <c r="DD20" s="456"/>
      <c r="DE20" s="456"/>
      <c r="DF20" s="456"/>
      <c r="DG20" s="456"/>
      <c r="DH20" s="456"/>
      <c r="DI20" s="457"/>
    </row>
    <row r="21" spans="1:113" ht="18.75" customHeight="1" thickBot="1" x14ac:dyDescent="0.25">
      <c r="A21" s="178"/>
      <c r="B21" s="505" t="s">
        <v>162</v>
      </c>
      <c r="C21" s="506"/>
      <c r="D21" s="506"/>
      <c r="E21" s="506"/>
      <c r="F21" s="506"/>
      <c r="G21" s="506"/>
      <c r="H21" s="506"/>
      <c r="I21" s="506"/>
      <c r="J21" s="506"/>
      <c r="K21" s="506"/>
      <c r="L21" s="506"/>
      <c r="M21" s="506"/>
      <c r="N21" s="506"/>
      <c r="O21" s="506"/>
      <c r="P21" s="506"/>
      <c r="Q21" s="506"/>
      <c r="R21" s="506"/>
      <c r="S21" s="506"/>
      <c r="T21" s="506"/>
      <c r="U21" s="506"/>
      <c r="V21" s="506"/>
      <c r="W21" s="506"/>
      <c r="X21" s="506"/>
      <c r="Y21" s="506"/>
      <c r="Z21" s="506"/>
      <c r="AA21" s="506"/>
      <c r="AB21" s="506"/>
      <c r="AC21" s="506"/>
      <c r="AD21" s="506"/>
      <c r="AE21" s="506"/>
      <c r="AF21" s="506"/>
      <c r="AG21" s="506"/>
      <c r="AH21" s="506"/>
      <c r="AI21" s="506"/>
      <c r="AJ21" s="506"/>
      <c r="AK21" s="506"/>
      <c r="AL21" s="506"/>
      <c r="AM21" s="506"/>
      <c r="AN21" s="506"/>
      <c r="AO21" s="506"/>
      <c r="AP21" s="506"/>
      <c r="AQ21" s="506"/>
      <c r="AR21" s="506"/>
      <c r="AS21" s="506"/>
      <c r="AT21" s="506"/>
      <c r="AU21" s="506"/>
      <c r="AV21" s="506"/>
      <c r="AW21" s="506"/>
      <c r="AX21" s="507"/>
      <c r="AY21" s="431"/>
      <c r="AZ21" s="432"/>
      <c r="BA21" s="432"/>
      <c r="BB21" s="432"/>
      <c r="BC21" s="432"/>
      <c r="BD21" s="432"/>
      <c r="BE21" s="432"/>
      <c r="BF21" s="432"/>
      <c r="BG21" s="432"/>
      <c r="BH21" s="432"/>
      <c r="BI21" s="432"/>
      <c r="BJ21" s="432"/>
      <c r="BK21" s="432"/>
      <c r="BL21" s="432"/>
      <c r="BM21" s="433"/>
      <c r="BN21" s="492"/>
      <c r="BO21" s="493"/>
      <c r="BP21" s="493"/>
      <c r="BQ21" s="493"/>
      <c r="BR21" s="493"/>
      <c r="BS21" s="493"/>
      <c r="BT21" s="493"/>
      <c r="BU21" s="494"/>
      <c r="BV21" s="492"/>
      <c r="BW21" s="493"/>
      <c r="BX21" s="493"/>
      <c r="BY21" s="493"/>
      <c r="BZ21" s="493"/>
      <c r="CA21" s="493"/>
      <c r="CB21" s="493"/>
      <c r="CC21" s="494"/>
      <c r="CD21" s="191"/>
      <c r="CE21" s="490"/>
      <c r="CF21" s="490"/>
      <c r="CG21" s="490"/>
      <c r="CH21" s="490"/>
      <c r="CI21" s="490"/>
      <c r="CJ21" s="490"/>
      <c r="CK21" s="490"/>
      <c r="CL21" s="490"/>
      <c r="CM21" s="490"/>
      <c r="CN21" s="490"/>
      <c r="CO21" s="490"/>
      <c r="CP21" s="490"/>
      <c r="CQ21" s="490"/>
      <c r="CR21" s="490"/>
      <c r="CS21" s="491"/>
      <c r="CT21" s="455"/>
      <c r="CU21" s="456"/>
      <c r="CV21" s="456"/>
      <c r="CW21" s="456"/>
      <c r="CX21" s="456"/>
      <c r="CY21" s="456"/>
      <c r="CZ21" s="456"/>
      <c r="DA21" s="457"/>
      <c r="DB21" s="455"/>
      <c r="DC21" s="456"/>
      <c r="DD21" s="456"/>
      <c r="DE21" s="456"/>
      <c r="DF21" s="456"/>
      <c r="DG21" s="456"/>
      <c r="DH21" s="456"/>
      <c r="DI21" s="457"/>
    </row>
    <row r="22" spans="1:113" ht="18.75" customHeight="1" x14ac:dyDescent="0.2">
      <c r="A22" s="178"/>
      <c r="B22" s="434" t="s">
        <v>163</v>
      </c>
      <c r="C22" s="435"/>
      <c r="D22" s="436"/>
      <c r="E22" s="443" t="s">
        <v>1</v>
      </c>
      <c r="F22" s="444"/>
      <c r="G22" s="444"/>
      <c r="H22" s="444"/>
      <c r="I22" s="444"/>
      <c r="J22" s="444"/>
      <c r="K22" s="445"/>
      <c r="L22" s="443" t="s">
        <v>164</v>
      </c>
      <c r="M22" s="444"/>
      <c r="N22" s="444"/>
      <c r="O22" s="444"/>
      <c r="P22" s="445"/>
      <c r="Q22" s="449" t="s">
        <v>165</v>
      </c>
      <c r="R22" s="450"/>
      <c r="S22" s="450"/>
      <c r="T22" s="450"/>
      <c r="U22" s="450"/>
      <c r="V22" s="451"/>
      <c r="W22" s="500" t="s">
        <v>166</v>
      </c>
      <c r="X22" s="435"/>
      <c r="Y22" s="436"/>
      <c r="Z22" s="443" t="s">
        <v>1</v>
      </c>
      <c r="AA22" s="444"/>
      <c r="AB22" s="444"/>
      <c r="AC22" s="444"/>
      <c r="AD22" s="444"/>
      <c r="AE22" s="444"/>
      <c r="AF22" s="444"/>
      <c r="AG22" s="445"/>
      <c r="AH22" s="461" t="s">
        <v>167</v>
      </c>
      <c r="AI22" s="444"/>
      <c r="AJ22" s="444"/>
      <c r="AK22" s="444"/>
      <c r="AL22" s="445"/>
      <c r="AM22" s="461" t="s">
        <v>168</v>
      </c>
      <c r="AN22" s="462"/>
      <c r="AO22" s="462"/>
      <c r="AP22" s="462"/>
      <c r="AQ22" s="462"/>
      <c r="AR22" s="463"/>
      <c r="AS22" s="449" t="s">
        <v>165</v>
      </c>
      <c r="AT22" s="450"/>
      <c r="AU22" s="450"/>
      <c r="AV22" s="450"/>
      <c r="AW22" s="450"/>
      <c r="AX22" s="467"/>
      <c r="AY22" s="484" t="s">
        <v>169</v>
      </c>
      <c r="AZ22" s="485"/>
      <c r="BA22" s="485"/>
      <c r="BB22" s="485"/>
      <c r="BC22" s="485"/>
      <c r="BD22" s="485"/>
      <c r="BE22" s="485"/>
      <c r="BF22" s="485"/>
      <c r="BG22" s="485"/>
      <c r="BH22" s="485"/>
      <c r="BI22" s="485"/>
      <c r="BJ22" s="485"/>
      <c r="BK22" s="485"/>
      <c r="BL22" s="485"/>
      <c r="BM22" s="486"/>
      <c r="BN22" s="487">
        <v>5500118</v>
      </c>
      <c r="BO22" s="488"/>
      <c r="BP22" s="488"/>
      <c r="BQ22" s="488"/>
      <c r="BR22" s="488"/>
      <c r="BS22" s="488"/>
      <c r="BT22" s="488"/>
      <c r="BU22" s="489"/>
      <c r="BV22" s="487">
        <v>5335497</v>
      </c>
      <c r="BW22" s="488"/>
      <c r="BX22" s="488"/>
      <c r="BY22" s="488"/>
      <c r="BZ22" s="488"/>
      <c r="CA22" s="488"/>
      <c r="CB22" s="488"/>
      <c r="CC22" s="489"/>
      <c r="CD22" s="191"/>
      <c r="CE22" s="490"/>
      <c r="CF22" s="490"/>
      <c r="CG22" s="490"/>
      <c r="CH22" s="490"/>
      <c r="CI22" s="490"/>
      <c r="CJ22" s="490"/>
      <c r="CK22" s="490"/>
      <c r="CL22" s="490"/>
      <c r="CM22" s="490"/>
      <c r="CN22" s="490"/>
      <c r="CO22" s="490"/>
      <c r="CP22" s="490"/>
      <c r="CQ22" s="490"/>
      <c r="CR22" s="490"/>
      <c r="CS22" s="491"/>
      <c r="CT22" s="455"/>
      <c r="CU22" s="456"/>
      <c r="CV22" s="456"/>
      <c r="CW22" s="456"/>
      <c r="CX22" s="456"/>
      <c r="CY22" s="456"/>
      <c r="CZ22" s="456"/>
      <c r="DA22" s="457"/>
      <c r="DB22" s="455"/>
      <c r="DC22" s="456"/>
      <c r="DD22" s="456"/>
      <c r="DE22" s="456"/>
      <c r="DF22" s="456"/>
      <c r="DG22" s="456"/>
      <c r="DH22" s="456"/>
      <c r="DI22" s="457"/>
    </row>
    <row r="23" spans="1:113" ht="18.75" customHeight="1" x14ac:dyDescent="0.2">
      <c r="A23" s="178"/>
      <c r="B23" s="437"/>
      <c r="C23" s="438"/>
      <c r="D23" s="439"/>
      <c r="E23" s="446"/>
      <c r="F23" s="447"/>
      <c r="G23" s="447"/>
      <c r="H23" s="447"/>
      <c r="I23" s="447"/>
      <c r="J23" s="447"/>
      <c r="K23" s="448"/>
      <c r="L23" s="446"/>
      <c r="M23" s="447"/>
      <c r="N23" s="447"/>
      <c r="O23" s="447"/>
      <c r="P23" s="448"/>
      <c r="Q23" s="452"/>
      <c r="R23" s="453"/>
      <c r="S23" s="453"/>
      <c r="T23" s="453"/>
      <c r="U23" s="453"/>
      <c r="V23" s="454"/>
      <c r="W23" s="501"/>
      <c r="X23" s="438"/>
      <c r="Y23" s="439"/>
      <c r="Z23" s="446"/>
      <c r="AA23" s="447"/>
      <c r="AB23" s="447"/>
      <c r="AC23" s="447"/>
      <c r="AD23" s="447"/>
      <c r="AE23" s="447"/>
      <c r="AF23" s="447"/>
      <c r="AG23" s="448"/>
      <c r="AH23" s="446"/>
      <c r="AI23" s="447"/>
      <c r="AJ23" s="447"/>
      <c r="AK23" s="447"/>
      <c r="AL23" s="448"/>
      <c r="AM23" s="464"/>
      <c r="AN23" s="465"/>
      <c r="AO23" s="465"/>
      <c r="AP23" s="465"/>
      <c r="AQ23" s="465"/>
      <c r="AR23" s="466"/>
      <c r="AS23" s="452"/>
      <c r="AT23" s="453"/>
      <c r="AU23" s="453"/>
      <c r="AV23" s="453"/>
      <c r="AW23" s="453"/>
      <c r="AX23" s="468"/>
      <c r="AY23" s="472" t="s">
        <v>170</v>
      </c>
      <c r="AZ23" s="473"/>
      <c r="BA23" s="473"/>
      <c r="BB23" s="473"/>
      <c r="BC23" s="473"/>
      <c r="BD23" s="473"/>
      <c r="BE23" s="473"/>
      <c r="BF23" s="473"/>
      <c r="BG23" s="473"/>
      <c r="BH23" s="473"/>
      <c r="BI23" s="473"/>
      <c r="BJ23" s="473"/>
      <c r="BK23" s="473"/>
      <c r="BL23" s="473"/>
      <c r="BM23" s="474"/>
      <c r="BN23" s="458">
        <v>5053072</v>
      </c>
      <c r="BO23" s="459"/>
      <c r="BP23" s="459"/>
      <c r="BQ23" s="459"/>
      <c r="BR23" s="459"/>
      <c r="BS23" s="459"/>
      <c r="BT23" s="459"/>
      <c r="BU23" s="460"/>
      <c r="BV23" s="458">
        <v>5040367</v>
      </c>
      <c r="BW23" s="459"/>
      <c r="BX23" s="459"/>
      <c r="BY23" s="459"/>
      <c r="BZ23" s="459"/>
      <c r="CA23" s="459"/>
      <c r="CB23" s="459"/>
      <c r="CC23" s="460"/>
      <c r="CD23" s="191"/>
      <c r="CE23" s="490"/>
      <c r="CF23" s="490"/>
      <c r="CG23" s="490"/>
      <c r="CH23" s="490"/>
      <c r="CI23" s="490"/>
      <c r="CJ23" s="490"/>
      <c r="CK23" s="490"/>
      <c r="CL23" s="490"/>
      <c r="CM23" s="490"/>
      <c r="CN23" s="490"/>
      <c r="CO23" s="490"/>
      <c r="CP23" s="490"/>
      <c r="CQ23" s="490"/>
      <c r="CR23" s="490"/>
      <c r="CS23" s="491"/>
      <c r="CT23" s="455"/>
      <c r="CU23" s="456"/>
      <c r="CV23" s="456"/>
      <c r="CW23" s="456"/>
      <c r="CX23" s="456"/>
      <c r="CY23" s="456"/>
      <c r="CZ23" s="456"/>
      <c r="DA23" s="457"/>
      <c r="DB23" s="455"/>
      <c r="DC23" s="456"/>
      <c r="DD23" s="456"/>
      <c r="DE23" s="456"/>
      <c r="DF23" s="456"/>
      <c r="DG23" s="456"/>
      <c r="DH23" s="456"/>
      <c r="DI23" s="457"/>
    </row>
    <row r="24" spans="1:113" ht="18.75" customHeight="1" thickBot="1" x14ac:dyDescent="0.25">
      <c r="A24" s="178"/>
      <c r="B24" s="437"/>
      <c r="C24" s="438"/>
      <c r="D24" s="439"/>
      <c r="E24" s="414" t="s">
        <v>171</v>
      </c>
      <c r="F24" s="415"/>
      <c r="G24" s="415"/>
      <c r="H24" s="415"/>
      <c r="I24" s="415"/>
      <c r="J24" s="415"/>
      <c r="K24" s="416"/>
      <c r="L24" s="411">
        <v>1</v>
      </c>
      <c r="M24" s="412"/>
      <c r="N24" s="412"/>
      <c r="O24" s="412"/>
      <c r="P24" s="413"/>
      <c r="Q24" s="411">
        <v>7410</v>
      </c>
      <c r="R24" s="412"/>
      <c r="S24" s="412"/>
      <c r="T24" s="412"/>
      <c r="U24" s="412"/>
      <c r="V24" s="413"/>
      <c r="W24" s="501"/>
      <c r="X24" s="438"/>
      <c r="Y24" s="439"/>
      <c r="Z24" s="414" t="s">
        <v>172</v>
      </c>
      <c r="AA24" s="415"/>
      <c r="AB24" s="415"/>
      <c r="AC24" s="415"/>
      <c r="AD24" s="415"/>
      <c r="AE24" s="415"/>
      <c r="AF24" s="415"/>
      <c r="AG24" s="416"/>
      <c r="AH24" s="411">
        <v>106</v>
      </c>
      <c r="AI24" s="412"/>
      <c r="AJ24" s="412"/>
      <c r="AK24" s="412"/>
      <c r="AL24" s="413"/>
      <c r="AM24" s="411">
        <v>294892</v>
      </c>
      <c r="AN24" s="412"/>
      <c r="AO24" s="412"/>
      <c r="AP24" s="412"/>
      <c r="AQ24" s="412"/>
      <c r="AR24" s="413"/>
      <c r="AS24" s="411">
        <v>2782</v>
      </c>
      <c r="AT24" s="412"/>
      <c r="AU24" s="412"/>
      <c r="AV24" s="412"/>
      <c r="AW24" s="412"/>
      <c r="AX24" s="471"/>
      <c r="AY24" s="431" t="s">
        <v>173</v>
      </c>
      <c r="AZ24" s="432"/>
      <c r="BA24" s="432"/>
      <c r="BB24" s="432"/>
      <c r="BC24" s="432"/>
      <c r="BD24" s="432"/>
      <c r="BE24" s="432"/>
      <c r="BF24" s="432"/>
      <c r="BG24" s="432"/>
      <c r="BH24" s="432"/>
      <c r="BI24" s="432"/>
      <c r="BJ24" s="432"/>
      <c r="BK24" s="432"/>
      <c r="BL24" s="432"/>
      <c r="BM24" s="433"/>
      <c r="BN24" s="458">
        <v>2561052</v>
      </c>
      <c r="BO24" s="459"/>
      <c r="BP24" s="459"/>
      <c r="BQ24" s="459"/>
      <c r="BR24" s="459"/>
      <c r="BS24" s="459"/>
      <c r="BT24" s="459"/>
      <c r="BU24" s="460"/>
      <c r="BV24" s="458">
        <v>2313320</v>
      </c>
      <c r="BW24" s="459"/>
      <c r="BX24" s="459"/>
      <c r="BY24" s="459"/>
      <c r="BZ24" s="459"/>
      <c r="CA24" s="459"/>
      <c r="CB24" s="459"/>
      <c r="CC24" s="460"/>
      <c r="CD24" s="191"/>
      <c r="CE24" s="490"/>
      <c r="CF24" s="490"/>
      <c r="CG24" s="490"/>
      <c r="CH24" s="490"/>
      <c r="CI24" s="490"/>
      <c r="CJ24" s="490"/>
      <c r="CK24" s="490"/>
      <c r="CL24" s="490"/>
      <c r="CM24" s="490"/>
      <c r="CN24" s="490"/>
      <c r="CO24" s="490"/>
      <c r="CP24" s="490"/>
      <c r="CQ24" s="490"/>
      <c r="CR24" s="490"/>
      <c r="CS24" s="491"/>
      <c r="CT24" s="455"/>
      <c r="CU24" s="456"/>
      <c r="CV24" s="456"/>
      <c r="CW24" s="456"/>
      <c r="CX24" s="456"/>
      <c r="CY24" s="456"/>
      <c r="CZ24" s="456"/>
      <c r="DA24" s="457"/>
      <c r="DB24" s="455"/>
      <c r="DC24" s="456"/>
      <c r="DD24" s="456"/>
      <c r="DE24" s="456"/>
      <c r="DF24" s="456"/>
      <c r="DG24" s="456"/>
      <c r="DH24" s="456"/>
      <c r="DI24" s="457"/>
    </row>
    <row r="25" spans="1:113" ht="18.75" customHeight="1" x14ac:dyDescent="0.2">
      <c r="A25" s="178"/>
      <c r="B25" s="437"/>
      <c r="C25" s="438"/>
      <c r="D25" s="439"/>
      <c r="E25" s="414" t="s">
        <v>174</v>
      </c>
      <c r="F25" s="415"/>
      <c r="G25" s="415"/>
      <c r="H25" s="415"/>
      <c r="I25" s="415"/>
      <c r="J25" s="415"/>
      <c r="K25" s="416"/>
      <c r="L25" s="411">
        <v>1</v>
      </c>
      <c r="M25" s="412"/>
      <c r="N25" s="412"/>
      <c r="O25" s="412"/>
      <c r="P25" s="413"/>
      <c r="Q25" s="411">
        <v>5605</v>
      </c>
      <c r="R25" s="412"/>
      <c r="S25" s="412"/>
      <c r="T25" s="412"/>
      <c r="U25" s="412"/>
      <c r="V25" s="413"/>
      <c r="W25" s="501"/>
      <c r="X25" s="438"/>
      <c r="Y25" s="439"/>
      <c r="Z25" s="414" t="s">
        <v>175</v>
      </c>
      <c r="AA25" s="415"/>
      <c r="AB25" s="415"/>
      <c r="AC25" s="415"/>
      <c r="AD25" s="415"/>
      <c r="AE25" s="415"/>
      <c r="AF25" s="415"/>
      <c r="AG25" s="416"/>
      <c r="AH25" s="411" t="s">
        <v>176</v>
      </c>
      <c r="AI25" s="412"/>
      <c r="AJ25" s="412"/>
      <c r="AK25" s="412"/>
      <c r="AL25" s="413"/>
      <c r="AM25" s="411" t="s">
        <v>176</v>
      </c>
      <c r="AN25" s="412"/>
      <c r="AO25" s="412"/>
      <c r="AP25" s="412"/>
      <c r="AQ25" s="412"/>
      <c r="AR25" s="413"/>
      <c r="AS25" s="411" t="s">
        <v>176</v>
      </c>
      <c r="AT25" s="412"/>
      <c r="AU25" s="412"/>
      <c r="AV25" s="412"/>
      <c r="AW25" s="412"/>
      <c r="AX25" s="471"/>
      <c r="AY25" s="484" t="s">
        <v>177</v>
      </c>
      <c r="AZ25" s="485"/>
      <c r="BA25" s="485"/>
      <c r="BB25" s="485"/>
      <c r="BC25" s="485"/>
      <c r="BD25" s="485"/>
      <c r="BE25" s="485"/>
      <c r="BF25" s="485"/>
      <c r="BG25" s="485"/>
      <c r="BH25" s="485"/>
      <c r="BI25" s="485"/>
      <c r="BJ25" s="485"/>
      <c r="BK25" s="485"/>
      <c r="BL25" s="485"/>
      <c r="BM25" s="486"/>
      <c r="BN25" s="487">
        <v>527592</v>
      </c>
      <c r="BO25" s="488"/>
      <c r="BP25" s="488"/>
      <c r="BQ25" s="488"/>
      <c r="BR25" s="488"/>
      <c r="BS25" s="488"/>
      <c r="BT25" s="488"/>
      <c r="BU25" s="489"/>
      <c r="BV25" s="487">
        <v>591340</v>
      </c>
      <c r="BW25" s="488"/>
      <c r="BX25" s="488"/>
      <c r="BY25" s="488"/>
      <c r="BZ25" s="488"/>
      <c r="CA25" s="488"/>
      <c r="CB25" s="488"/>
      <c r="CC25" s="489"/>
      <c r="CD25" s="191"/>
      <c r="CE25" s="490"/>
      <c r="CF25" s="490"/>
      <c r="CG25" s="490"/>
      <c r="CH25" s="490"/>
      <c r="CI25" s="490"/>
      <c r="CJ25" s="490"/>
      <c r="CK25" s="490"/>
      <c r="CL25" s="490"/>
      <c r="CM25" s="490"/>
      <c r="CN25" s="490"/>
      <c r="CO25" s="490"/>
      <c r="CP25" s="490"/>
      <c r="CQ25" s="490"/>
      <c r="CR25" s="490"/>
      <c r="CS25" s="491"/>
      <c r="CT25" s="455"/>
      <c r="CU25" s="456"/>
      <c r="CV25" s="456"/>
      <c r="CW25" s="456"/>
      <c r="CX25" s="456"/>
      <c r="CY25" s="456"/>
      <c r="CZ25" s="456"/>
      <c r="DA25" s="457"/>
      <c r="DB25" s="455"/>
      <c r="DC25" s="456"/>
      <c r="DD25" s="456"/>
      <c r="DE25" s="456"/>
      <c r="DF25" s="456"/>
      <c r="DG25" s="456"/>
      <c r="DH25" s="456"/>
      <c r="DI25" s="457"/>
    </row>
    <row r="26" spans="1:113" ht="18.75" customHeight="1" x14ac:dyDescent="0.2">
      <c r="A26" s="178"/>
      <c r="B26" s="437"/>
      <c r="C26" s="438"/>
      <c r="D26" s="439"/>
      <c r="E26" s="414" t="s">
        <v>178</v>
      </c>
      <c r="F26" s="415"/>
      <c r="G26" s="415"/>
      <c r="H26" s="415"/>
      <c r="I26" s="415"/>
      <c r="J26" s="415"/>
      <c r="K26" s="416"/>
      <c r="L26" s="411">
        <v>1</v>
      </c>
      <c r="M26" s="412"/>
      <c r="N26" s="412"/>
      <c r="O26" s="412"/>
      <c r="P26" s="413"/>
      <c r="Q26" s="411">
        <v>4987</v>
      </c>
      <c r="R26" s="412"/>
      <c r="S26" s="412"/>
      <c r="T26" s="412"/>
      <c r="U26" s="412"/>
      <c r="V26" s="413"/>
      <c r="W26" s="501"/>
      <c r="X26" s="438"/>
      <c r="Y26" s="439"/>
      <c r="Z26" s="414" t="s">
        <v>179</v>
      </c>
      <c r="AA26" s="469"/>
      <c r="AB26" s="469"/>
      <c r="AC26" s="469"/>
      <c r="AD26" s="469"/>
      <c r="AE26" s="469"/>
      <c r="AF26" s="469"/>
      <c r="AG26" s="470"/>
      <c r="AH26" s="411">
        <v>3</v>
      </c>
      <c r="AI26" s="412"/>
      <c r="AJ26" s="412"/>
      <c r="AK26" s="412"/>
      <c r="AL26" s="413"/>
      <c r="AM26" s="411">
        <v>7911</v>
      </c>
      <c r="AN26" s="412"/>
      <c r="AO26" s="412"/>
      <c r="AP26" s="412"/>
      <c r="AQ26" s="412"/>
      <c r="AR26" s="413"/>
      <c r="AS26" s="411">
        <v>2637</v>
      </c>
      <c r="AT26" s="412"/>
      <c r="AU26" s="412"/>
      <c r="AV26" s="412"/>
      <c r="AW26" s="412"/>
      <c r="AX26" s="471"/>
      <c r="AY26" s="498" t="s">
        <v>180</v>
      </c>
      <c r="AZ26" s="418"/>
      <c r="BA26" s="418"/>
      <c r="BB26" s="418"/>
      <c r="BC26" s="418"/>
      <c r="BD26" s="418"/>
      <c r="BE26" s="418"/>
      <c r="BF26" s="418"/>
      <c r="BG26" s="418"/>
      <c r="BH26" s="418"/>
      <c r="BI26" s="418"/>
      <c r="BJ26" s="418"/>
      <c r="BK26" s="418"/>
      <c r="BL26" s="418"/>
      <c r="BM26" s="499"/>
      <c r="BN26" s="458" t="s">
        <v>176</v>
      </c>
      <c r="BO26" s="459"/>
      <c r="BP26" s="459"/>
      <c r="BQ26" s="459"/>
      <c r="BR26" s="459"/>
      <c r="BS26" s="459"/>
      <c r="BT26" s="459"/>
      <c r="BU26" s="460"/>
      <c r="BV26" s="458" t="s">
        <v>176</v>
      </c>
      <c r="BW26" s="459"/>
      <c r="BX26" s="459"/>
      <c r="BY26" s="459"/>
      <c r="BZ26" s="459"/>
      <c r="CA26" s="459"/>
      <c r="CB26" s="459"/>
      <c r="CC26" s="460"/>
      <c r="CD26" s="191"/>
      <c r="CE26" s="490"/>
      <c r="CF26" s="490"/>
      <c r="CG26" s="490"/>
      <c r="CH26" s="490"/>
      <c r="CI26" s="490"/>
      <c r="CJ26" s="490"/>
      <c r="CK26" s="490"/>
      <c r="CL26" s="490"/>
      <c r="CM26" s="490"/>
      <c r="CN26" s="490"/>
      <c r="CO26" s="490"/>
      <c r="CP26" s="490"/>
      <c r="CQ26" s="490"/>
      <c r="CR26" s="490"/>
      <c r="CS26" s="491"/>
      <c r="CT26" s="455"/>
      <c r="CU26" s="456"/>
      <c r="CV26" s="456"/>
      <c r="CW26" s="456"/>
      <c r="CX26" s="456"/>
      <c r="CY26" s="456"/>
      <c r="CZ26" s="456"/>
      <c r="DA26" s="457"/>
      <c r="DB26" s="455"/>
      <c r="DC26" s="456"/>
      <c r="DD26" s="456"/>
      <c r="DE26" s="456"/>
      <c r="DF26" s="456"/>
      <c r="DG26" s="456"/>
      <c r="DH26" s="456"/>
      <c r="DI26" s="457"/>
    </row>
    <row r="27" spans="1:113" ht="18.75" customHeight="1" thickBot="1" x14ac:dyDescent="0.25">
      <c r="A27" s="178"/>
      <c r="B27" s="437"/>
      <c r="C27" s="438"/>
      <c r="D27" s="439"/>
      <c r="E27" s="414" t="s">
        <v>181</v>
      </c>
      <c r="F27" s="415"/>
      <c r="G27" s="415"/>
      <c r="H27" s="415"/>
      <c r="I27" s="415"/>
      <c r="J27" s="415"/>
      <c r="K27" s="416"/>
      <c r="L27" s="411">
        <v>1</v>
      </c>
      <c r="M27" s="412"/>
      <c r="N27" s="412"/>
      <c r="O27" s="412"/>
      <c r="P27" s="413"/>
      <c r="Q27" s="411">
        <v>2870</v>
      </c>
      <c r="R27" s="412"/>
      <c r="S27" s="412"/>
      <c r="T27" s="412"/>
      <c r="U27" s="412"/>
      <c r="V27" s="413"/>
      <c r="W27" s="501"/>
      <c r="X27" s="438"/>
      <c r="Y27" s="439"/>
      <c r="Z27" s="414" t="s">
        <v>182</v>
      </c>
      <c r="AA27" s="415"/>
      <c r="AB27" s="415"/>
      <c r="AC27" s="415"/>
      <c r="AD27" s="415"/>
      <c r="AE27" s="415"/>
      <c r="AF27" s="415"/>
      <c r="AG27" s="416"/>
      <c r="AH27" s="411" t="s">
        <v>176</v>
      </c>
      <c r="AI27" s="412"/>
      <c r="AJ27" s="412"/>
      <c r="AK27" s="412"/>
      <c r="AL27" s="413"/>
      <c r="AM27" s="411" t="s">
        <v>176</v>
      </c>
      <c r="AN27" s="412"/>
      <c r="AO27" s="412"/>
      <c r="AP27" s="412"/>
      <c r="AQ27" s="412"/>
      <c r="AR27" s="413"/>
      <c r="AS27" s="411" t="s">
        <v>176</v>
      </c>
      <c r="AT27" s="412"/>
      <c r="AU27" s="412"/>
      <c r="AV27" s="412"/>
      <c r="AW27" s="412"/>
      <c r="AX27" s="471"/>
      <c r="AY27" s="495" t="s">
        <v>183</v>
      </c>
      <c r="AZ27" s="496"/>
      <c r="BA27" s="496"/>
      <c r="BB27" s="496"/>
      <c r="BC27" s="496"/>
      <c r="BD27" s="496"/>
      <c r="BE27" s="496"/>
      <c r="BF27" s="496"/>
      <c r="BG27" s="496"/>
      <c r="BH27" s="496"/>
      <c r="BI27" s="496"/>
      <c r="BJ27" s="496"/>
      <c r="BK27" s="496"/>
      <c r="BL27" s="496"/>
      <c r="BM27" s="497"/>
      <c r="BN27" s="492">
        <v>114100</v>
      </c>
      <c r="BO27" s="493"/>
      <c r="BP27" s="493"/>
      <c r="BQ27" s="493"/>
      <c r="BR27" s="493"/>
      <c r="BS27" s="493"/>
      <c r="BT27" s="493"/>
      <c r="BU27" s="494"/>
      <c r="BV27" s="492">
        <v>114092</v>
      </c>
      <c r="BW27" s="493"/>
      <c r="BX27" s="493"/>
      <c r="BY27" s="493"/>
      <c r="BZ27" s="493"/>
      <c r="CA27" s="493"/>
      <c r="CB27" s="493"/>
      <c r="CC27" s="494"/>
      <c r="CD27" s="193"/>
      <c r="CE27" s="490"/>
      <c r="CF27" s="490"/>
      <c r="CG27" s="490"/>
      <c r="CH27" s="490"/>
      <c r="CI27" s="490"/>
      <c r="CJ27" s="490"/>
      <c r="CK27" s="490"/>
      <c r="CL27" s="490"/>
      <c r="CM27" s="490"/>
      <c r="CN27" s="490"/>
      <c r="CO27" s="490"/>
      <c r="CP27" s="490"/>
      <c r="CQ27" s="490"/>
      <c r="CR27" s="490"/>
      <c r="CS27" s="491"/>
      <c r="CT27" s="455"/>
      <c r="CU27" s="456"/>
      <c r="CV27" s="456"/>
      <c r="CW27" s="456"/>
      <c r="CX27" s="456"/>
      <c r="CY27" s="456"/>
      <c r="CZ27" s="456"/>
      <c r="DA27" s="457"/>
      <c r="DB27" s="455"/>
      <c r="DC27" s="456"/>
      <c r="DD27" s="456"/>
      <c r="DE27" s="456"/>
      <c r="DF27" s="456"/>
      <c r="DG27" s="456"/>
      <c r="DH27" s="456"/>
      <c r="DI27" s="457"/>
    </row>
    <row r="28" spans="1:113" ht="18.75" customHeight="1" x14ac:dyDescent="0.2">
      <c r="A28" s="178"/>
      <c r="B28" s="437"/>
      <c r="C28" s="438"/>
      <c r="D28" s="439"/>
      <c r="E28" s="414" t="s">
        <v>184</v>
      </c>
      <c r="F28" s="415"/>
      <c r="G28" s="415"/>
      <c r="H28" s="415"/>
      <c r="I28" s="415"/>
      <c r="J28" s="415"/>
      <c r="K28" s="416"/>
      <c r="L28" s="411">
        <v>1</v>
      </c>
      <c r="M28" s="412"/>
      <c r="N28" s="412"/>
      <c r="O28" s="412"/>
      <c r="P28" s="413"/>
      <c r="Q28" s="411">
        <v>2210</v>
      </c>
      <c r="R28" s="412"/>
      <c r="S28" s="412"/>
      <c r="T28" s="412"/>
      <c r="U28" s="412"/>
      <c r="V28" s="413"/>
      <c r="W28" s="501"/>
      <c r="X28" s="438"/>
      <c r="Y28" s="439"/>
      <c r="Z28" s="414" t="s">
        <v>185</v>
      </c>
      <c r="AA28" s="415"/>
      <c r="AB28" s="415"/>
      <c r="AC28" s="415"/>
      <c r="AD28" s="415"/>
      <c r="AE28" s="415"/>
      <c r="AF28" s="415"/>
      <c r="AG28" s="416"/>
      <c r="AH28" s="411" t="s">
        <v>129</v>
      </c>
      <c r="AI28" s="412"/>
      <c r="AJ28" s="412"/>
      <c r="AK28" s="412"/>
      <c r="AL28" s="413"/>
      <c r="AM28" s="411" t="s">
        <v>176</v>
      </c>
      <c r="AN28" s="412"/>
      <c r="AO28" s="412"/>
      <c r="AP28" s="412"/>
      <c r="AQ28" s="412"/>
      <c r="AR28" s="413"/>
      <c r="AS28" s="411" t="s">
        <v>176</v>
      </c>
      <c r="AT28" s="412"/>
      <c r="AU28" s="412"/>
      <c r="AV28" s="412"/>
      <c r="AW28" s="412"/>
      <c r="AX28" s="471"/>
      <c r="AY28" s="475" t="s">
        <v>186</v>
      </c>
      <c r="AZ28" s="476"/>
      <c r="BA28" s="476"/>
      <c r="BB28" s="477"/>
      <c r="BC28" s="484" t="s">
        <v>47</v>
      </c>
      <c r="BD28" s="485"/>
      <c r="BE28" s="485"/>
      <c r="BF28" s="485"/>
      <c r="BG28" s="485"/>
      <c r="BH28" s="485"/>
      <c r="BI28" s="485"/>
      <c r="BJ28" s="485"/>
      <c r="BK28" s="485"/>
      <c r="BL28" s="485"/>
      <c r="BM28" s="486"/>
      <c r="BN28" s="487">
        <v>1868398</v>
      </c>
      <c r="BO28" s="488"/>
      <c r="BP28" s="488"/>
      <c r="BQ28" s="488"/>
      <c r="BR28" s="488"/>
      <c r="BS28" s="488"/>
      <c r="BT28" s="488"/>
      <c r="BU28" s="489"/>
      <c r="BV28" s="487">
        <v>1714224</v>
      </c>
      <c r="BW28" s="488"/>
      <c r="BX28" s="488"/>
      <c r="BY28" s="488"/>
      <c r="BZ28" s="488"/>
      <c r="CA28" s="488"/>
      <c r="CB28" s="488"/>
      <c r="CC28" s="489"/>
      <c r="CD28" s="191"/>
      <c r="CE28" s="490"/>
      <c r="CF28" s="490"/>
      <c r="CG28" s="490"/>
      <c r="CH28" s="490"/>
      <c r="CI28" s="490"/>
      <c r="CJ28" s="490"/>
      <c r="CK28" s="490"/>
      <c r="CL28" s="490"/>
      <c r="CM28" s="490"/>
      <c r="CN28" s="490"/>
      <c r="CO28" s="490"/>
      <c r="CP28" s="490"/>
      <c r="CQ28" s="490"/>
      <c r="CR28" s="490"/>
      <c r="CS28" s="491"/>
      <c r="CT28" s="455"/>
      <c r="CU28" s="456"/>
      <c r="CV28" s="456"/>
      <c r="CW28" s="456"/>
      <c r="CX28" s="456"/>
      <c r="CY28" s="456"/>
      <c r="CZ28" s="456"/>
      <c r="DA28" s="457"/>
      <c r="DB28" s="455"/>
      <c r="DC28" s="456"/>
      <c r="DD28" s="456"/>
      <c r="DE28" s="456"/>
      <c r="DF28" s="456"/>
      <c r="DG28" s="456"/>
      <c r="DH28" s="456"/>
      <c r="DI28" s="457"/>
    </row>
    <row r="29" spans="1:113" ht="18.75" customHeight="1" x14ac:dyDescent="0.2">
      <c r="A29" s="178"/>
      <c r="B29" s="437"/>
      <c r="C29" s="438"/>
      <c r="D29" s="439"/>
      <c r="E29" s="414" t="s">
        <v>187</v>
      </c>
      <c r="F29" s="415"/>
      <c r="G29" s="415"/>
      <c r="H29" s="415"/>
      <c r="I29" s="415"/>
      <c r="J29" s="415"/>
      <c r="K29" s="416"/>
      <c r="L29" s="411">
        <v>11</v>
      </c>
      <c r="M29" s="412"/>
      <c r="N29" s="412"/>
      <c r="O29" s="412"/>
      <c r="P29" s="413"/>
      <c r="Q29" s="411">
        <v>2100</v>
      </c>
      <c r="R29" s="412"/>
      <c r="S29" s="412"/>
      <c r="T29" s="412"/>
      <c r="U29" s="412"/>
      <c r="V29" s="413"/>
      <c r="W29" s="502"/>
      <c r="X29" s="503"/>
      <c r="Y29" s="504"/>
      <c r="Z29" s="414" t="s">
        <v>188</v>
      </c>
      <c r="AA29" s="415"/>
      <c r="AB29" s="415"/>
      <c r="AC29" s="415"/>
      <c r="AD29" s="415"/>
      <c r="AE29" s="415"/>
      <c r="AF29" s="415"/>
      <c r="AG29" s="416"/>
      <c r="AH29" s="411">
        <v>106</v>
      </c>
      <c r="AI29" s="412"/>
      <c r="AJ29" s="412"/>
      <c r="AK29" s="412"/>
      <c r="AL29" s="413"/>
      <c r="AM29" s="411">
        <v>294892</v>
      </c>
      <c r="AN29" s="412"/>
      <c r="AO29" s="412"/>
      <c r="AP29" s="412"/>
      <c r="AQ29" s="412"/>
      <c r="AR29" s="413"/>
      <c r="AS29" s="411">
        <v>2782</v>
      </c>
      <c r="AT29" s="412"/>
      <c r="AU29" s="412"/>
      <c r="AV29" s="412"/>
      <c r="AW29" s="412"/>
      <c r="AX29" s="471"/>
      <c r="AY29" s="478"/>
      <c r="AZ29" s="479"/>
      <c r="BA29" s="479"/>
      <c r="BB29" s="480"/>
      <c r="BC29" s="472" t="s">
        <v>189</v>
      </c>
      <c r="BD29" s="473"/>
      <c r="BE29" s="473"/>
      <c r="BF29" s="473"/>
      <c r="BG29" s="473"/>
      <c r="BH29" s="473"/>
      <c r="BI29" s="473"/>
      <c r="BJ29" s="473"/>
      <c r="BK29" s="473"/>
      <c r="BL29" s="473"/>
      <c r="BM29" s="474"/>
      <c r="BN29" s="458">
        <v>260046</v>
      </c>
      <c r="BO29" s="459"/>
      <c r="BP29" s="459"/>
      <c r="BQ29" s="459"/>
      <c r="BR29" s="459"/>
      <c r="BS29" s="459"/>
      <c r="BT29" s="459"/>
      <c r="BU29" s="460"/>
      <c r="BV29" s="458">
        <v>239920</v>
      </c>
      <c r="BW29" s="459"/>
      <c r="BX29" s="459"/>
      <c r="BY29" s="459"/>
      <c r="BZ29" s="459"/>
      <c r="CA29" s="459"/>
      <c r="CB29" s="459"/>
      <c r="CC29" s="460"/>
      <c r="CD29" s="193"/>
      <c r="CE29" s="490"/>
      <c r="CF29" s="490"/>
      <c r="CG29" s="490"/>
      <c r="CH29" s="490"/>
      <c r="CI29" s="490"/>
      <c r="CJ29" s="490"/>
      <c r="CK29" s="490"/>
      <c r="CL29" s="490"/>
      <c r="CM29" s="490"/>
      <c r="CN29" s="490"/>
      <c r="CO29" s="490"/>
      <c r="CP29" s="490"/>
      <c r="CQ29" s="490"/>
      <c r="CR29" s="490"/>
      <c r="CS29" s="491"/>
      <c r="CT29" s="455"/>
      <c r="CU29" s="456"/>
      <c r="CV29" s="456"/>
      <c r="CW29" s="456"/>
      <c r="CX29" s="456"/>
      <c r="CY29" s="456"/>
      <c r="CZ29" s="456"/>
      <c r="DA29" s="457"/>
      <c r="DB29" s="455"/>
      <c r="DC29" s="456"/>
      <c r="DD29" s="456"/>
      <c r="DE29" s="456"/>
      <c r="DF29" s="456"/>
      <c r="DG29" s="456"/>
      <c r="DH29" s="456"/>
      <c r="DI29" s="457"/>
    </row>
    <row r="30" spans="1:113" ht="18.75" customHeight="1" thickBot="1" x14ac:dyDescent="0.25">
      <c r="A30" s="178"/>
      <c r="B30" s="440"/>
      <c r="C30" s="441"/>
      <c r="D30" s="442"/>
      <c r="E30" s="419"/>
      <c r="F30" s="420"/>
      <c r="G30" s="420"/>
      <c r="H30" s="420"/>
      <c r="I30" s="420"/>
      <c r="J30" s="420"/>
      <c r="K30" s="421"/>
      <c r="L30" s="422"/>
      <c r="M30" s="423"/>
      <c r="N30" s="423"/>
      <c r="O30" s="423"/>
      <c r="P30" s="424"/>
      <c r="Q30" s="422"/>
      <c r="R30" s="423"/>
      <c r="S30" s="423"/>
      <c r="T30" s="423"/>
      <c r="U30" s="423"/>
      <c r="V30" s="424"/>
      <c r="W30" s="425" t="s">
        <v>190</v>
      </c>
      <c r="X30" s="426"/>
      <c r="Y30" s="426"/>
      <c r="Z30" s="426"/>
      <c r="AA30" s="426"/>
      <c r="AB30" s="426"/>
      <c r="AC30" s="426"/>
      <c r="AD30" s="426"/>
      <c r="AE30" s="426"/>
      <c r="AF30" s="426"/>
      <c r="AG30" s="427"/>
      <c r="AH30" s="428">
        <v>95</v>
      </c>
      <c r="AI30" s="429"/>
      <c r="AJ30" s="429"/>
      <c r="AK30" s="429"/>
      <c r="AL30" s="429"/>
      <c r="AM30" s="429"/>
      <c r="AN30" s="429"/>
      <c r="AO30" s="429"/>
      <c r="AP30" s="429"/>
      <c r="AQ30" s="429"/>
      <c r="AR30" s="429"/>
      <c r="AS30" s="429"/>
      <c r="AT30" s="429"/>
      <c r="AU30" s="429"/>
      <c r="AV30" s="429"/>
      <c r="AW30" s="429"/>
      <c r="AX30" s="430"/>
      <c r="AY30" s="481"/>
      <c r="AZ30" s="482"/>
      <c r="BA30" s="482"/>
      <c r="BB30" s="483"/>
      <c r="BC30" s="431" t="s">
        <v>49</v>
      </c>
      <c r="BD30" s="432"/>
      <c r="BE30" s="432"/>
      <c r="BF30" s="432"/>
      <c r="BG30" s="432"/>
      <c r="BH30" s="432"/>
      <c r="BI30" s="432"/>
      <c r="BJ30" s="432"/>
      <c r="BK30" s="432"/>
      <c r="BL30" s="432"/>
      <c r="BM30" s="433"/>
      <c r="BN30" s="492">
        <v>582132</v>
      </c>
      <c r="BO30" s="493"/>
      <c r="BP30" s="493"/>
      <c r="BQ30" s="493"/>
      <c r="BR30" s="493"/>
      <c r="BS30" s="493"/>
      <c r="BT30" s="493"/>
      <c r="BU30" s="494"/>
      <c r="BV30" s="492">
        <v>487385</v>
      </c>
      <c r="BW30" s="493"/>
      <c r="BX30" s="493"/>
      <c r="BY30" s="493"/>
      <c r="BZ30" s="493"/>
      <c r="CA30" s="493"/>
      <c r="CB30" s="493"/>
      <c r="CC30" s="494"/>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417" t="s">
        <v>191</v>
      </c>
      <c r="D32" s="417"/>
      <c r="E32" s="417"/>
      <c r="F32" s="417"/>
      <c r="G32" s="417"/>
      <c r="H32" s="417"/>
      <c r="I32" s="417"/>
      <c r="J32" s="417"/>
      <c r="K32" s="417"/>
      <c r="L32" s="417"/>
      <c r="M32" s="417"/>
      <c r="N32" s="417"/>
      <c r="O32" s="417"/>
      <c r="P32" s="417"/>
      <c r="Q32" s="417"/>
      <c r="R32" s="417"/>
      <c r="S32" s="417"/>
      <c r="U32" s="418" t="s">
        <v>192</v>
      </c>
      <c r="V32" s="418"/>
      <c r="W32" s="418"/>
      <c r="X32" s="418"/>
      <c r="Y32" s="418"/>
      <c r="Z32" s="418"/>
      <c r="AA32" s="418"/>
      <c r="AB32" s="418"/>
      <c r="AC32" s="418"/>
      <c r="AD32" s="418"/>
      <c r="AE32" s="418"/>
      <c r="AF32" s="418"/>
      <c r="AG32" s="418"/>
      <c r="AH32" s="418"/>
      <c r="AI32" s="418"/>
      <c r="AJ32" s="418"/>
      <c r="AK32" s="418"/>
      <c r="AM32" s="418" t="s">
        <v>193</v>
      </c>
      <c r="AN32" s="418"/>
      <c r="AO32" s="418"/>
      <c r="AP32" s="418"/>
      <c r="AQ32" s="418"/>
      <c r="AR32" s="418"/>
      <c r="AS32" s="418"/>
      <c r="AT32" s="418"/>
      <c r="AU32" s="418"/>
      <c r="AV32" s="418"/>
      <c r="AW32" s="418"/>
      <c r="AX32" s="418"/>
      <c r="AY32" s="418"/>
      <c r="AZ32" s="418"/>
      <c r="BA32" s="418"/>
      <c r="BB32" s="418"/>
      <c r="BC32" s="418"/>
      <c r="BE32" s="418" t="s">
        <v>194</v>
      </c>
      <c r="BF32" s="418"/>
      <c r="BG32" s="418"/>
      <c r="BH32" s="418"/>
      <c r="BI32" s="418"/>
      <c r="BJ32" s="418"/>
      <c r="BK32" s="418"/>
      <c r="BL32" s="418"/>
      <c r="BM32" s="418"/>
      <c r="BN32" s="418"/>
      <c r="BO32" s="418"/>
      <c r="BP32" s="418"/>
      <c r="BQ32" s="418"/>
      <c r="BR32" s="418"/>
      <c r="BS32" s="418"/>
      <c r="BT32" s="418"/>
      <c r="BU32" s="418"/>
      <c r="BW32" s="418" t="s">
        <v>195</v>
      </c>
      <c r="BX32" s="418"/>
      <c r="BY32" s="418"/>
      <c r="BZ32" s="418"/>
      <c r="CA32" s="418"/>
      <c r="CB32" s="418"/>
      <c r="CC32" s="418"/>
      <c r="CD32" s="418"/>
      <c r="CE32" s="418"/>
      <c r="CF32" s="418"/>
      <c r="CG32" s="418"/>
      <c r="CH32" s="418"/>
      <c r="CI32" s="418"/>
      <c r="CJ32" s="418"/>
      <c r="CK32" s="418"/>
      <c r="CL32" s="418"/>
      <c r="CM32" s="418"/>
      <c r="CO32" s="418" t="s">
        <v>196</v>
      </c>
      <c r="CP32" s="418"/>
      <c r="CQ32" s="418"/>
      <c r="CR32" s="418"/>
      <c r="CS32" s="418"/>
      <c r="CT32" s="418"/>
      <c r="CU32" s="418"/>
      <c r="CV32" s="418"/>
      <c r="CW32" s="418"/>
      <c r="CX32" s="418"/>
      <c r="CY32" s="418"/>
      <c r="CZ32" s="418"/>
      <c r="DA32" s="418"/>
      <c r="DB32" s="418"/>
      <c r="DC32" s="418"/>
      <c r="DD32" s="418"/>
      <c r="DE32" s="418"/>
      <c r="DI32" s="201"/>
    </row>
    <row r="33" spans="1:113" ht="13.5" customHeight="1" x14ac:dyDescent="0.2">
      <c r="A33" s="178"/>
      <c r="B33" s="202"/>
      <c r="C33" s="410" t="s">
        <v>197</v>
      </c>
      <c r="D33" s="410"/>
      <c r="E33" s="409" t="s">
        <v>198</v>
      </c>
      <c r="F33" s="409"/>
      <c r="G33" s="409"/>
      <c r="H33" s="409"/>
      <c r="I33" s="409"/>
      <c r="J33" s="409"/>
      <c r="K33" s="409"/>
      <c r="L33" s="409"/>
      <c r="M33" s="409"/>
      <c r="N33" s="409"/>
      <c r="O33" s="409"/>
      <c r="P33" s="409"/>
      <c r="Q33" s="409"/>
      <c r="R33" s="409"/>
      <c r="S33" s="409"/>
      <c r="T33" s="203"/>
      <c r="U33" s="410" t="s">
        <v>199</v>
      </c>
      <c r="V33" s="410"/>
      <c r="W33" s="409" t="s">
        <v>198</v>
      </c>
      <c r="X33" s="409"/>
      <c r="Y33" s="409"/>
      <c r="Z33" s="409"/>
      <c r="AA33" s="409"/>
      <c r="AB33" s="409"/>
      <c r="AC33" s="409"/>
      <c r="AD33" s="409"/>
      <c r="AE33" s="409"/>
      <c r="AF33" s="409"/>
      <c r="AG33" s="409"/>
      <c r="AH33" s="409"/>
      <c r="AI33" s="409"/>
      <c r="AJ33" s="409"/>
      <c r="AK33" s="409"/>
      <c r="AL33" s="203"/>
      <c r="AM33" s="410" t="s">
        <v>199</v>
      </c>
      <c r="AN33" s="410"/>
      <c r="AO33" s="409" t="s">
        <v>198</v>
      </c>
      <c r="AP33" s="409"/>
      <c r="AQ33" s="409"/>
      <c r="AR33" s="409"/>
      <c r="AS33" s="409"/>
      <c r="AT33" s="409"/>
      <c r="AU33" s="409"/>
      <c r="AV33" s="409"/>
      <c r="AW33" s="409"/>
      <c r="AX33" s="409"/>
      <c r="AY33" s="409"/>
      <c r="AZ33" s="409"/>
      <c r="BA33" s="409"/>
      <c r="BB33" s="409"/>
      <c r="BC33" s="409"/>
      <c r="BD33" s="204"/>
      <c r="BE33" s="409" t="s">
        <v>200</v>
      </c>
      <c r="BF33" s="409"/>
      <c r="BG33" s="409" t="s">
        <v>201</v>
      </c>
      <c r="BH33" s="409"/>
      <c r="BI33" s="409"/>
      <c r="BJ33" s="409"/>
      <c r="BK33" s="409"/>
      <c r="BL33" s="409"/>
      <c r="BM33" s="409"/>
      <c r="BN33" s="409"/>
      <c r="BO33" s="409"/>
      <c r="BP33" s="409"/>
      <c r="BQ33" s="409"/>
      <c r="BR33" s="409"/>
      <c r="BS33" s="409"/>
      <c r="BT33" s="409"/>
      <c r="BU33" s="409"/>
      <c r="BV33" s="204"/>
      <c r="BW33" s="410" t="s">
        <v>200</v>
      </c>
      <c r="BX33" s="410"/>
      <c r="BY33" s="409" t="s">
        <v>202</v>
      </c>
      <c r="BZ33" s="409"/>
      <c r="CA33" s="409"/>
      <c r="CB33" s="409"/>
      <c r="CC33" s="409"/>
      <c r="CD33" s="409"/>
      <c r="CE33" s="409"/>
      <c r="CF33" s="409"/>
      <c r="CG33" s="409"/>
      <c r="CH33" s="409"/>
      <c r="CI33" s="409"/>
      <c r="CJ33" s="409"/>
      <c r="CK33" s="409"/>
      <c r="CL33" s="409"/>
      <c r="CM33" s="409"/>
      <c r="CN33" s="203"/>
      <c r="CO33" s="410" t="s">
        <v>199</v>
      </c>
      <c r="CP33" s="410"/>
      <c r="CQ33" s="409" t="s">
        <v>203</v>
      </c>
      <c r="CR33" s="409"/>
      <c r="CS33" s="409"/>
      <c r="CT33" s="409"/>
      <c r="CU33" s="409"/>
      <c r="CV33" s="409"/>
      <c r="CW33" s="409"/>
      <c r="CX33" s="409"/>
      <c r="CY33" s="409"/>
      <c r="CZ33" s="409"/>
      <c r="DA33" s="409"/>
      <c r="DB33" s="409"/>
      <c r="DC33" s="409"/>
      <c r="DD33" s="409"/>
      <c r="DE33" s="409"/>
      <c r="DF33" s="203"/>
      <c r="DG33" s="408" t="s">
        <v>204</v>
      </c>
      <c r="DH33" s="408"/>
      <c r="DI33" s="205"/>
    </row>
    <row r="34" spans="1:113" ht="32.25" customHeight="1" x14ac:dyDescent="0.2">
      <c r="A34" s="178"/>
      <c r="B34" s="202"/>
      <c r="C34" s="406">
        <f>IF(E34="","",1)</f>
        <v>1</v>
      </c>
      <c r="D34" s="406"/>
      <c r="E34" s="407" t="str">
        <f>IF('各会計、関係団体の財政状況及び健全化判断比率'!B7="","",'各会計、関係団体の財政状況及び健全化判断比率'!B7)</f>
        <v>一般会計</v>
      </c>
      <c r="F34" s="407"/>
      <c r="G34" s="407"/>
      <c r="H34" s="407"/>
      <c r="I34" s="407"/>
      <c r="J34" s="407"/>
      <c r="K34" s="407"/>
      <c r="L34" s="407"/>
      <c r="M34" s="407"/>
      <c r="N34" s="407"/>
      <c r="O34" s="407"/>
      <c r="P34" s="407"/>
      <c r="Q34" s="407"/>
      <c r="R34" s="407"/>
      <c r="S34" s="407"/>
      <c r="T34" s="178"/>
      <c r="U34" s="406">
        <f>IF(W34="","",MAX(C34:D43)+1)</f>
        <v>4</v>
      </c>
      <c r="V34" s="406"/>
      <c r="W34" s="407" t="str">
        <f>IF('各会計、関係団体の財政状況及び健全化判断比率'!B28="","",'各会計、関係団体の財政状況及び健全化判断比率'!B28)</f>
        <v>国民健康保険特別会計</v>
      </c>
      <c r="X34" s="407"/>
      <c r="Y34" s="407"/>
      <c r="Z34" s="407"/>
      <c r="AA34" s="407"/>
      <c r="AB34" s="407"/>
      <c r="AC34" s="407"/>
      <c r="AD34" s="407"/>
      <c r="AE34" s="407"/>
      <c r="AF34" s="407"/>
      <c r="AG34" s="407"/>
      <c r="AH34" s="407"/>
      <c r="AI34" s="407"/>
      <c r="AJ34" s="407"/>
      <c r="AK34" s="407"/>
      <c r="AL34" s="178"/>
      <c r="AM34" s="406">
        <f>IF(AO34="","",MAX(C34:D43,U34:V43)+1)</f>
        <v>7</v>
      </c>
      <c r="AN34" s="406"/>
      <c r="AO34" s="407" t="str">
        <f>IF('各会計、関係団体の財政状況及び健全化判断比率'!B31="","",'各会計、関係団体の財政状況及び健全化判断比率'!B31)</f>
        <v>水道事業会計</v>
      </c>
      <c r="AP34" s="407"/>
      <c r="AQ34" s="407"/>
      <c r="AR34" s="407"/>
      <c r="AS34" s="407"/>
      <c r="AT34" s="407"/>
      <c r="AU34" s="407"/>
      <c r="AV34" s="407"/>
      <c r="AW34" s="407"/>
      <c r="AX34" s="407"/>
      <c r="AY34" s="407"/>
      <c r="AZ34" s="407"/>
      <c r="BA34" s="407"/>
      <c r="BB34" s="407"/>
      <c r="BC34" s="407"/>
      <c r="BD34" s="178"/>
      <c r="BE34" s="406">
        <f>IF(BG34="","",MAX(C34:D43,U34:V43,AM34:AN43)+1)</f>
        <v>11</v>
      </c>
      <c r="BF34" s="406"/>
      <c r="BG34" s="407" t="str">
        <f>IF('各会計、関係団体の財政状況及び健全化判断比率'!B35="","",'各会計、関係団体の財政状況及び健全化判断比率'!B35)</f>
        <v>農業集落排水事業特別会計</v>
      </c>
      <c r="BH34" s="407"/>
      <c r="BI34" s="407"/>
      <c r="BJ34" s="407"/>
      <c r="BK34" s="407"/>
      <c r="BL34" s="407"/>
      <c r="BM34" s="407"/>
      <c r="BN34" s="407"/>
      <c r="BO34" s="407"/>
      <c r="BP34" s="407"/>
      <c r="BQ34" s="407"/>
      <c r="BR34" s="407"/>
      <c r="BS34" s="407"/>
      <c r="BT34" s="407"/>
      <c r="BU34" s="407"/>
      <c r="BV34" s="178"/>
      <c r="BW34" s="406">
        <f>IF(BY34="","",MAX(C34:D43,U34:V43,AM34:AN43,BE34:BF43)+1)</f>
        <v>12</v>
      </c>
      <c r="BX34" s="406"/>
      <c r="BY34" s="407" t="str">
        <f>IF('各会計、関係団体の財政状況及び健全化判断比率'!B68="","",'各会計、関係団体の財政状況及び健全化判断比率'!B68)</f>
        <v>わたらい老人福祉施設組合（一般会計）</v>
      </c>
      <c r="BZ34" s="407"/>
      <c r="CA34" s="407"/>
      <c r="CB34" s="407"/>
      <c r="CC34" s="407"/>
      <c r="CD34" s="407"/>
      <c r="CE34" s="407"/>
      <c r="CF34" s="407"/>
      <c r="CG34" s="407"/>
      <c r="CH34" s="407"/>
      <c r="CI34" s="407"/>
      <c r="CJ34" s="407"/>
      <c r="CK34" s="407"/>
      <c r="CL34" s="407"/>
      <c r="CM34" s="407"/>
      <c r="CN34" s="178"/>
      <c r="CO34" s="406">
        <f>IF(CQ34="","",MAX(C34:D43,U34:V43,AM34:AN43,BE34:BF43,BW34:BX43)+1)</f>
        <v>22</v>
      </c>
      <c r="CP34" s="406"/>
      <c r="CQ34" s="407" t="str">
        <f>IF('各会計、関係団体の財政状況及び健全化判断比率'!BS7="","",'各会計、関係団体の財政状況及び健全化判断比率'!BS7)</f>
        <v>度会土地開発公社</v>
      </c>
      <c r="CR34" s="407"/>
      <c r="CS34" s="407"/>
      <c r="CT34" s="407"/>
      <c r="CU34" s="407"/>
      <c r="CV34" s="407"/>
      <c r="CW34" s="407"/>
      <c r="CX34" s="407"/>
      <c r="CY34" s="407"/>
      <c r="CZ34" s="407"/>
      <c r="DA34" s="407"/>
      <c r="DB34" s="407"/>
      <c r="DC34" s="407"/>
      <c r="DD34" s="407"/>
      <c r="DE34" s="407"/>
      <c r="DG34" s="404" t="str">
        <f>IF('各会計、関係団体の財政状況及び健全化判断比率'!BR7="","",'各会計、関係団体の財政状況及び健全化判断比率'!BR7)</f>
        <v/>
      </c>
      <c r="DH34" s="404"/>
      <c r="DI34" s="205"/>
    </row>
    <row r="35" spans="1:113" ht="32.25" customHeight="1" x14ac:dyDescent="0.2">
      <c r="A35" s="178"/>
      <c r="B35" s="202"/>
      <c r="C35" s="406">
        <f>IF(E35="","",C34+1)</f>
        <v>2</v>
      </c>
      <c r="D35" s="406"/>
      <c r="E35" s="407" t="str">
        <f>IF('各会計、関係団体の財政状況及び健全化判断比率'!B8="","",'各会計、関係団体の財政状況及び健全化判断比率'!B8)</f>
        <v>住宅新築資金等貸付事業特別会計</v>
      </c>
      <c r="F35" s="407"/>
      <c r="G35" s="407"/>
      <c r="H35" s="407"/>
      <c r="I35" s="407"/>
      <c r="J35" s="407"/>
      <c r="K35" s="407"/>
      <c r="L35" s="407"/>
      <c r="M35" s="407"/>
      <c r="N35" s="407"/>
      <c r="O35" s="407"/>
      <c r="P35" s="407"/>
      <c r="Q35" s="407"/>
      <c r="R35" s="407"/>
      <c r="S35" s="407"/>
      <c r="T35" s="178"/>
      <c r="U35" s="406">
        <f>IF(W35="","",U34+1)</f>
        <v>5</v>
      </c>
      <c r="V35" s="406"/>
      <c r="W35" s="407" t="str">
        <f>IF('各会計、関係団体の財政状況及び健全化判断比率'!B29="","",'各会計、関係団体の財政状況及び健全化判断比率'!B29)</f>
        <v>介護保険特別会計</v>
      </c>
      <c r="X35" s="407"/>
      <c r="Y35" s="407"/>
      <c r="Z35" s="407"/>
      <c r="AA35" s="407"/>
      <c r="AB35" s="407"/>
      <c r="AC35" s="407"/>
      <c r="AD35" s="407"/>
      <c r="AE35" s="407"/>
      <c r="AF35" s="407"/>
      <c r="AG35" s="407"/>
      <c r="AH35" s="407"/>
      <c r="AI35" s="407"/>
      <c r="AJ35" s="407"/>
      <c r="AK35" s="407"/>
      <c r="AL35" s="178"/>
      <c r="AM35" s="406">
        <f t="shared" ref="AM35:AM43" si="0">IF(AO35="","",AM34+1)</f>
        <v>8</v>
      </c>
      <c r="AN35" s="406"/>
      <c r="AO35" s="407" t="str">
        <f>IF('各会計、関係団体の財政状況及び健全化判断比率'!B32="","",'各会計、関係団体の財政状況及び健全化判断比率'!B32)</f>
        <v>下水道事業会計</v>
      </c>
      <c r="AP35" s="407"/>
      <c r="AQ35" s="407"/>
      <c r="AR35" s="407"/>
      <c r="AS35" s="407"/>
      <c r="AT35" s="407"/>
      <c r="AU35" s="407"/>
      <c r="AV35" s="407"/>
      <c r="AW35" s="407"/>
      <c r="AX35" s="407"/>
      <c r="AY35" s="407"/>
      <c r="AZ35" s="407"/>
      <c r="BA35" s="407"/>
      <c r="BB35" s="407"/>
      <c r="BC35" s="407"/>
      <c r="BD35" s="178"/>
      <c r="BE35" s="406" t="str">
        <f t="shared" ref="BE35:BE43" si="1">IF(BG35="","",BE34+1)</f>
        <v/>
      </c>
      <c r="BF35" s="406"/>
      <c r="BG35" s="407"/>
      <c r="BH35" s="407"/>
      <c r="BI35" s="407"/>
      <c r="BJ35" s="407"/>
      <c r="BK35" s="407"/>
      <c r="BL35" s="407"/>
      <c r="BM35" s="407"/>
      <c r="BN35" s="407"/>
      <c r="BO35" s="407"/>
      <c r="BP35" s="407"/>
      <c r="BQ35" s="407"/>
      <c r="BR35" s="407"/>
      <c r="BS35" s="407"/>
      <c r="BT35" s="407"/>
      <c r="BU35" s="407"/>
      <c r="BV35" s="178"/>
      <c r="BW35" s="406">
        <f t="shared" ref="BW35:BW43" si="2">IF(BY35="","",BW34+1)</f>
        <v>13</v>
      </c>
      <c r="BX35" s="406"/>
      <c r="BY35" s="407" t="str">
        <f>IF('各会計、関係団体の財政状況及び健全化判断比率'!B69="","",'各会計、関係団体の財政状況及び健全化判断比率'!B69)</f>
        <v>〃（特別養護老人ホーム高砂寮特別会計）</v>
      </c>
      <c r="BZ35" s="407"/>
      <c r="CA35" s="407"/>
      <c r="CB35" s="407"/>
      <c r="CC35" s="407"/>
      <c r="CD35" s="407"/>
      <c r="CE35" s="407"/>
      <c r="CF35" s="407"/>
      <c r="CG35" s="407"/>
      <c r="CH35" s="407"/>
      <c r="CI35" s="407"/>
      <c r="CJ35" s="407"/>
      <c r="CK35" s="407"/>
      <c r="CL35" s="407"/>
      <c r="CM35" s="407"/>
      <c r="CN35" s="178"/>
      <c r="CO35" s="406" t="str">
        <f t="shared" ref="CO35:CO43" si="3">IF(CQ35="","",CO34+1)</f>
        <v/>
      </c>
      <c r="CP35" s="406"/>
      <c r="CQ35" s="407" t="str">
        <f>IF('各会計、関係団体の財政状況及び健全化判断比率'!BS8="","",'各会計、関係団体の財政状況及び健全化判断比率'!BS8)</f>
        <v/>
      </c>
      <c r="CR35" s="407"/>
      <c r="CS35" s="407"/>
      <c r="CT35" s="407"/>
      <c r="CU35" s="407"/>
      <c r="CV35" s="407"/>
      <c r="CW35" s="407"/>
      <c r="CX35" s="407"/>
      <c r="CY35" s="407"/>
      <c r="CZ35" s="407"/>
      <c r="DA35" s="407"/>
      <c r="DB35" s="407"/>
      <c r="DC35" s="407"/>
      <c r="DD35" s="407"/>
      <c r="DE35" s="407"/>
      <c r="DG35" s="404" t="str">
        <f>IF('各会計、関係団体の財政状況及び健全化判断比率'!BR8="","",'各会計、関係団体の財政状況及び健全化判断比率'!BR8)</f>
        <v/>
      </c>
      <c r="DH35" s="404"/>
      <c r="DI35" s="205"/>
    </row>
    <row r="36" spans="1:113" ht="32.25" customHeight="1" x14ac:dyDescent="0.2">
      <c r="A36" s="178"/>
      <c r="B36" s="202"/>
      <c r="C36" s="406">
        <f>IF(E36="","",C35+1)</f>
        <v>3</v>
      </c>
      <c r="D36" s="406"/>
      <c r="E36" s="407" t="str">
        <f>IF('各会計、関係団体の財政状況及び健全化判断比率'!B9="","",'各会計、関係団体の財政状況及び健全化判断比率'!B9)</f>
        <v>山村振興事業特別会計</v>
      </c>
      <c r="F36" s="407"/>
      <c r="G36" s="407"/>
      <c r="H36" s="407"/>
      <c r="I36" s="407"/>
      <c r="J36" s="407"/>
      <c r="K36" s="407"/>
      <c r="L36" s="407"/>
      <c r="M36" s="407"/>
      <c r="N36" s="407"/>
      <c r="O36" s="407"/>
      <c r="P36" s="407"/>
      <c r="Q36" s="407"/>
      <c r="R36" s="407"/>
      <c r="S36" s="407"/>
      <c r="T36" s="178"/>
      <c r="U36" s="406">
        <f t="shared" ref="U36:U43" si="4">IF(W36="","",U35+1)</f>
        <v>6</v>
      </c>
      <c r="V36" s="406"/>
      <c r="W36" s="407" t="str">
        <f>IF('各会計、関係団体の財政状況及び健全化判断比率'!B30="","",'各会計、関係団体の財政状況及び健全化判断比率'!B30)</f>
        <v>後期高齢者医療特別会計</v>
      </c>
      <c r="X36" s="407"/>
      <c r="Y36" s="407"/>
      <c r="Z36" s="407"/>
      <c r="AA36" s="407"/>
      <c r="AB36" s="407"/>
      <c r="AC36" s="407"/>
      <c r="AD36" s="407"/>
      <c r="AE36" s="407"/>
      <c r="AF36" s="407"/>
      <c r="AG36" s="407"/>
      <c r="AH36" s="407"/>
      <c r="AI36" s="407"/>
      <c r="AJ36" s="407"/>
      <c r="AK36" s="407"/>
      <c r="AL36" s="178"/>
      <c r="AM36" s="406">
        <f t="shared" si="0"/>
        <v>9</v>
      </c>
      <c r="AN36" s="406"/>
      <c r="AO36" s="407" t="str">
        <f>IF('各会計、関係団体の財政状況及び健全化判断比率'!B33="","",'各会計、関係団体の財政状況及び健全化判断比率'!B33)</f>
        <v>病院事業会計</v>
      </c>
      <c r="AP36" s="407"/>
      <c r="AQ36" s="407"/>
      <c r="AR36" s="407"/>
      <c r="AS36" s="407"/>
      <c r="AT36" s="407"/>
      <c r="AU36" s="407"/>
      <c r="AV36" s="407"/>
      <c r="AW36" s="407"/>
      <c r="AX36" s="407"/>
      <c r="AY36" s="407"/>
      <c r="AZ36" s="407"/>
      <c r="BA36" s="407"/>
      <c r="BB36" s="407"/>
      <c r="BC36" s="407"/>
      <c r="BD36" s="178"/>
      <c r="BE36" s="406" t="str">
        <f t="shared" si="1"/>
        <v/>
      </c>
      <c r="BF36" s="406"/>
      <c r="BG36" s="407"/>
      <c r="BH36" s="407"/>
      <c r="BI36" s="407"/>
      <c r="BJ36" s="407"/>
      <c r="BK36" s="407"/>
      <c r="BL36" s="407"/>
      <c r="BM36" s="407"/>
      <c r="BN36" s="407"/>
      <c r="BO36" s="407"/>
      <c r="BP36" s="407"/>
      <c r="BQ36" s="407"/>
      <c r="BR36" s="407"/>
      <c r="BS36" s="407"/>
      <c r="BT36" s="407"/>
      <c r="BU36" s="407"/>
      <c r="BV36" s="178"/>
      <c r="BW36" s="406">
        <f t="shared" si="2"/>
        <v>14</v>
      </c>
      <c r="BX36" s="406"/>
      <c r="BY36" s="407" t="str">
        <f>IF('各会計、関係団体の財政状況及び健全化判断比率'!B70="","",'各会計、関係団体の財政状況及び健全化判断比率'!B70)</f>
        <v>〃（指定通所事業所高砂寮特別会計）</v>
      </c>
      <c r="BZ36" s="407"/>
      <c r="CA36" s="407"/>
      <c r="CB36" s="407"/>
      <c r="CC36" s="407"/>
      <c r="CD36" s="407"/>
      <c r="CE36" s="407"/>
      <c r="CF36" s="407"/>
      <c r="CG36" s="407"/>
      <c r="CH36" s="407"/>
      <c r="CI36" s="407"/>
      <c r="CJ36" s="407"/>
      <c r="CK36" s="407"/>
      <c r="CL36" s="407"/>
      <c r="CM36" s="407"/>
      <c r="CN36" s="178"/>
      <c r="CO36" s="406" t="str">
        <f t="shared" si="3"/>
        <v/>
      </c>
      <c r="CP36" s="406"/>
      <c r="CQ36" s="407" t="str">
        <f>IF('各会計、関係団体の財政状況及び健全化判断比率'!BS9="","",'各会計、関係団体の財政状況及び健全化判断比率'!BS9)</f>
        <v/>
      </c>
      <c r="CR36" s="407"/>
      <c r="CS36" s="407"/>
      <c r="CT36" s="407"/>
      <c r="CU36" s="407"/>
      <c r="CV36" s="407"/>
      <c r="CW36" s="407"/>
      <c r="CX36" s="407"/>
      <c r="CY36" s="407"/>
      <c r="CZ36" s="407"/>
      <c r="DA36" s="407"/>
      <c r="DB36" s="407"/>
      <c r="DC36" s="407"/>
      <c r="DD36" s="407"/>
      <c r="DE36" s="407"/>
      <c r="DG36" s="404" t="str">
        <f>IF('各会計、関係団体の財政状況及び健全化判断比率'!BR9="","",'各会計、関係団体の財政状況及び健全化判断比率'!BR9)</f>
        <v/>
      </c>
      <c r="DH36" s="404"/>
      <c r="DI36" s="205"/>
    </row>
    <row r="37" spans="1:113" ht="32.25" customHeight="1" x14ac:dyDescent="0.2">
      <c r="A37" s="178"/>
      <c r="B37" s="202"/>
      <c r="C37" s="406" t="str">
        <f>IF(E37="","",C36+1)</f>
        <v/>
      </c>
      <c r="D37" s="406"/>
      <c r="E37" s="407" t="str">
        <f>IF('各会計、関係団体の財政状況及び健全化判断比率'!B10="","",'各会計、関係団体の財政状況及び健全化判断比率'!B10)</f>
        <v/>
      </c>
      <c r="F37" s="407"/>
      <c r="G37" s="407"/>
      <c r="H37" s="407"/>
      <c r="I37" s="407"/>
      <c r="J37" s="407"/>
      <c r="K37" s="407"/>
      <c r="L37" s="407"/>
      <c r="M37" s="407"/>
      <c r="N37" s="407"/>
      <c r="O37" s="407"/>
      <c r="P37" s="407"/>
      <c r="Q37" s="407"/>
      <c r="R37" s="407"/>
      <c r="S37" s="407"/>
      <c r="T37" s="178"/>
      <c r="U37" s="406" t="str">
        <f t="shared" si="4"/>
        <v/>
      </c>
      <c r="V37" s="406"/>
      <c r="W37" s="407"/>
      <c r="X37" s="407"/>
      <c r="Y37" s="407"/>
      <c r="Z37" s="407"/>
      <c r="AA37" s="407"/>
      <c r="AB37" s="407"/>
      <c r="AC37" s="407"/>
      <c r="AD37" s="407"/>
      <c r="AE37" s="407"/>
      <c r="AF37" s="407"/>
      <c r="AG37" s="407"/>
      <c r="AH37" s="407"/>
      <c r="AI37" s="407"/>
      <c r="AJ37" s="407"/>
      <c r="AK37" s="407"/>
      <c r="AL37" s="178"/>
      <c r="AM37" s="406">
        <f t="shared" si="0"/>
        <v>10</v>
      </c>
      <c r="AN37" s="406"/>
      <c r="AO37" s="407" t="str">
        <f>IF('各会計、関係団体の財政状況及び健全化判断比率'!B34="","",'各会計、関係団体の財政状況及び健全化判断比率'!B34)</f>
        <v>介護老人保健施設事業会計</v>
      </c>
      <c r="AP37" s="407"/>
      <c r="AQ37" s="407"/>
      <c r="AR37" s="407"/>
      <c r="AS37" s="407"/>
      <c r="AT37" s="407"/>
      <c r="AU37" s="407"/>
      <c r="AV37" s="407"/>
      <c r="AW37" s="407"/>
      <c r="AX37" s="407"/>
      <c r="AY37" s="407"/>
      <c r="AZ37" s="407"/>
      <c r="BA37" s="407"/>
      <c r="BB37" s="407"/>
      <c r="BC37" s="407"/>
      <c r="BD37" s="178"/>
      <c r="BE37" s="406" t="str">
        <f t="shared" si="1"/>
        <v/>
      </c>
      <c r="BF37" s="406"/>
      <c r="BG37" s="407"/>
      <c r="BH37" s="407"/>
      <c r="BI37" s="407"/>
      <c r="BJ37" s="407"/>
      <c r="BK37" s="407"/>
      <c r="BL37" s="407"/>
      <c r="BM37" s="407"/>
      <c r="BN37" s="407"/>
      <c r="BO37" s="407"/>
      <c r="BP37" s="407"/>
      <c r="BQ37" s="407"/>
      <c r="BR37" s="407"/>
      <c r="BS37" s="407"/>
      <c r="BT37" s="407"/>
      <c r="BU37" s="407"/>
      <c r="BV37" s="178"/>
      <c r="BW37" s="406">
        <f t="shared" si="2"/>
        <v>15</v>
      </c>
      <c r="BX37" s="406"/>
      <c r="BY37" s="407" t="str">
        <f>IF('各会計、関係団体の財政状況及び健全化判断比率'!B71="","",'各会計、関係団体の財政状況及び健全化判断比率'!B71)</f>
        <v>〃（特別養護老人ホーム真砂寮特別会計）</v>
      </c>
      <c r="BZ37" s="407"/>
      <c r="CA37" s="407"/>
      <c r="CB37" s="407"/>
      <c r="CC37" s="407"/>
      <c r="CD37" s="407"/>
      <c r="CE37" s="407"/>
      <c r="CF37" s="407"/>
      <c r="CG37" s="407"/>
      <c r="CH37" s="407"/>
      <c r="CI37" s="407"/>
      <c r="CJ37" s="407"/>
      <c r="CK37" s="407"/>
      <c r="CL37" s="407"/>
      <c r="CM37" s="407"/>
      <c r="CN37" s="178"/>
      <c r="CO37" s="406" t="str">
        <f t="shared" si="3"/>
        <v/>
      </c>
      <c r="CP37" s="406"/>
      <c r="CQ37" s="407" t="str">
        <f>IF('各会計、関係団体の財政状況及び健全化判断比率'!BS10="","",'各会計、関係団体の財政状況及び健全化判断比率'!BS10)</f>
        <v/>
      </c>
      <c r="CR37" s="407"/>
      <c r="CS37" s="407"/>
      <c r="CT37" s="407"/>
      <c r="CU37" s="407"/>
      <c r="CV37" s="407"/>
      <c r="CW37" s="407"/>
      <c r="CX37" s="407"/>
      <c r="CY37" s="407"/>
      <c r="CZ37" s="407"/>
      <c r="DA37" s="407"/>
      <c r="DB37" s="407"/>
      <c r="DC37" s="407"/>
      <c r="DD37" s="407"/>
      <c r="DE37" s="407"/>
      <c r="DG37" s="404" t="str">
        <f>IF('各会計、関係団体の財政状況及び健全化判断比率'!BR10="","",'各会計、関係団体の財政状況及び健全化判断比率'!BR10)</f>
        <v/>
      </c>
      <c r="DH37" s="404"/>
      <c r="DI37" s="205"/>
    </row>
    <row r="38" spans="1:113" ht="32.25" customHeight="1" x14ac:dyDescent="0.2">
      <c r="A38" s="178"/>
      <c r="B38" s="202"/>
      <c r="C38" s="406" t="str">
        <f t="shared" ref="C38:C43" si="5">IF(E38="","",C37+1)</f>
        <v/>
      </c>
      <c r="D38" s="406"/>
      <c r="E38" s="407" t="str">
        <f>IF('各会計、関係団体の財政状況及び健全化判断比率'!B11="","",'各会計、関係団体の財政状況及び健全化判断比率'!B11)</f>
        <v/>
      </c>
      <c r="F38" s="407"/>
      <c r="G38" s="407"/>
      <c r="H38" s="407"/>
      <c r="I38" s="407"/>
      <c r="J38" s="407"/>
      <c r="K38" s="407"/>
      <c r="L38" s="407"/>
      <c r="M38" s="407"/>
      <c r="N38" s="407"/>
      <c r="O38" s="407"/>
      <c r="P38" s="407"/>
      <c r="Q38" s="407"/>
      <c r="R38" s="407"/>
      <c r="S38" s="407"/>
      <c r="T38" s="178"/>
      <c r="U38" s="406" t="str">
        <f t="shared" si="4"/>
        <v/>
      </c>
      <c r="V38" s="406"/>
      <c r="W38" s="407"/>
      <c r="X38" s="407"/>
      <c r="Y38" s="407"/>
      <c r="Z38" s="407"/>
      <c r="AA38" s="407"/>
      <c r="AB38" s="407"/>
      <c r="AC38" s="407"/>
      <c r="AD38" s="407"/>
      <c r="AE38" s="407"/>
      <c r="AF38" s="407"/>
      <c r="AG38" s="407"/>
      <c r="AH38" s="407"/>
      <c r="AI38" s="407"/>
      <c r="AJ38" s="407"/>
      <c r="AK38" s="407"/>
      <c r="AL38" s="178"/>
      <c r="AM38" s="406" t="str">
        <f t="shared" si="0"/>
        <v/>
      </c>
      <c r="AN38" s="406"/>
      <c r="AO38" s="407"/>
      <c r="AP38" s="407"/>
      <c r="AQ38" s="407"/>
      <c r="AR38" s="407"/>
      <c r="AS38" s="407"/>
      <c r="AT38" s="407"/>
      <c r="AU38" s="407"/>
      <c r="AV38" s="407"/>
      <c r="AW38" s="407"/>
      <c r="AX38" s="407"/>
      <c r="AY38" s="407"/>
      <c r="AZ38" s="407"/>
      <c r="BA38" s="407"/>
      <c r="BB38" s="407"/>
      <c r="BC38" s="407"/>
      <c r="BD38" s="178"/>
      <c r="BE38" s="406" t="str">
        <f t="shared" si="1"/>
        <v/>
      </c>
      <c r="BF38" s="406"/>
      <c r="BG38" s="407"/>
      <c r="BH38" s="407"/>
      <c r="BI38" s="407"/>
      <c r="BJ38" s="407"/>
      <c r="BK38" s="407"/>
      <c r="BL38" s="407"/>
      <c r="BM38" s="407"/>
      <c r="BN38" s="407"/>
      <c r="BO38" s="407"/>
      <c r="BP38" s="407"/>
      <c r="BQ38" s="407"/>
      <c r="BR38" s="407"/>
      <c r="BS38" s="407"/>
      <c r="BT38" s="407"/>
      <c r="BU38" s="407"/>
      <c r="BV38" s="178"/>
      <c r="BW38" s="406">
        <f t="shared" si="2"/>
        <v>16</v>
      </c>
      <c r="BX38" s="406"/>
      <c r="BY38" s="407" t="str">
        <f>IF('各会計、関係団体の財政状況及び健全化判断比率'!B72="","",'各会計、関係団体の財政状況及び健全化判断比率'!B72)</f>
        <v>〃（特別養護老人ホームわたらい緑清苑特別会計）</v>
      </c>
      <c r="BZ38" s="407"/>
      <c r="CA38" s="407"/>
      <c r="CB38" s="407"/>
      <c r="CC38" s="407"/>
      <c r="CD38" s="407"/>
      <c r="CE38" s="407"/>
      <c r="CF38" s="407"/>
      <c r="CG38" s="407"/>
      <c r="CH38" s="407"/>
      <c r="CI38" s="407"/>
      <c r="CJ38" s="407"/>
      <c r="CK38" s="407"/>
      <c r="CL38" s="407"/>
      <c r="CM38" s="407"/>
      <c r="CN38" s="178"/>
      <c r="CO38" s="406" t="str">
        <f t="shared" si="3"/>
        <v/>
      </c>
      <c r="CP38" s="406"/>
      <c r="CQ38" s="407" t="str">
        <f>IF('各会計、関係団体の財政状況及び健全化判断比率'!BS11="","",'各会計、関係団体の財政状況及び健全化判断比率'!BS11)</f>
        <v/>
      </c>
      <c r="CR38" s="407"/>
      <c r="CS38" s="407"/>
      <c r="CT38" s="407"/>
      <c r="CU38" s="407"/>
      <c r="CV38" s="407"/>
      <c r="CW38" s="407"/>
      <c r="CX38" s="407"/>
      <c r="CY38" s="407"/>
      <c r="CZ38" s="407"/>
      <c r="DA38" s="407"/>
      <c r="DB38" s="407"/>
      <c r="DC38" s="407"/>
      <c r="DD38" s="407"/>
      <c r="DE38" s="407"/>
      <c r="DG38" s="404" t="str">
        <f>IF('各会計、関係団体の財政状況及び健全化判断比率'!BR11="","",'各会計、関係団体の財政状況及び健全化判断比率'!BR11)</f>
        <v/>
      </c>
      <c r="DH38" s="404"/>
      <c r="DI38" s="205"/>
    </row>
    <row r="39" spans="1:113" ht="32.25" customHeight="1" x14ac:dyDescent="0.2">
      <c r="A39" s="178"/>
      <c r="B39" s="202"/>
      <c r="C39" s="406" t="str">
        <f t="shared" si="5"/>
        <v/>
      </c>
      <c r="D39" s="406"/>
      <c r="E39" s="407" t="str">
        <f>IF('各会計、関係団体の財政状況及び健全化判断比率'!B12="","",'各会計、関係団体の財政状況及び健全化判断比率'!B12)</f>
        <v/>
      </c>
      <c r="F39" s="407"/>
      <c r="G39" s="407"/>
      <c r="H39" s="407"/>
      <c r="I39" s="407"/>
      <c r="J39" s="407"/>
      <c r="K39" s="407"/>
      <c r="L39" s="407"/>
      <c r="M39" s="407"/>
      <c r="N39" s="407"/>
      <c r="O39" s="407"/>
      <c r="P39" s="407"/>
      <c r="Q39" s="407"/>
      <c r="R39" s="407"/>
      <c r="S39" s="407"/>
      <c r="T39" s="178"/>
      <c r="U39" s="406" t="str">
        <f t="shared" si="4"/>
        <v/>
      </c>
      <c r="V39" s="406"/>
      <c r="W39" s="407"/>
      <c r="X39" s="407"/>
      <c r="Y39" s="407"/>
      <c r="Z39" s="407"/>
      <c r="AA39" s="407"/>
      <c r="AB39" s="407"/>
      <c r="AC39" s="407"/>
      <c r="AD39" s="407"/>
      <c r="AE39" s="407"/>
      <c r="AF39" s="407"/>
      <c r="AG39" s="407"/>
      <c r="AH39" s="407"/>
      <c r="AI39" s="407"/>
      <c r="AJ39" s="407"/>
      <c r="AK39" s="407"/>
      <c r="AL39" s="178"/>
      <c r="AM39" s="406" t="str">
        <f t="shared" si="0"/>
        <v/>
      </c>
      <c r="AN39" s="406"/>
      <c r="AO39" s="407"/>
      <c r="AP39" s="407"/>
      <c r="AQ39" s="407"/>
      <c r="AR39" s="407"/>
      <c r="AS39" s="407"/>
      <c r="AT39" s="407"/>
      <c r="AU39" s="407"/>
      <c r="AV39" s="407"/>
      <c r="AW39" s="407"/>
      <c r="AX39" s="407"/>
      <c r="AY39" s="407"/>
      <c r="AZ39" s="407"/>
      <c r="BA39" s="407"/>
      <c r="BB39" s="407"/>
      <c r="BC39" s="407"/>
      <c r="BD39" s="178"/>
      <c r="BE39" s="406" t="str">
        <f t="shared" si="1"/>
        <v/>
      </c>
      <c r="BF39" s="406"/>
      <c r="BG39" s="407"/>
      <c r="BH39" s="407"/>
      <c r="BI39" s="407"/>
      <c r="BJ39" s="407"/>
      <c r="BK39" s="407"/>
      <c r="BL39" s="407"/>
      <c r="BM39" s="407"/>
      <c r="BN39" s="407"/>
      <c r="BO39" s="407"/>
      <c r="BP39" s="407"/>
      <c r="BQ39" s="407"/>
      <c r="BR39" s="407"/>
      <c r="BS39" s="407"/>
      <c r="BT39" s="407"/>
      <c r="BU39" s="407"/>
      <c r="BV39" s="178"/>
      <c r="BW39" s="406">
        <f t="shared" si="2"/>
        <v>17</v>
      </c>
      <c r="BX39" s="406"/>
      <c r="BY39" s="407" t="str">
        <f>IF('各会計、関係団体の財政状況及び健全化判断比率'!B73="","",'各会計、関係団体の財政状況及び健全化判断比率'!B73)</f>
        <v>三重県市町総合事務組合（一般会計）</v>
      </c>
      <c r="BZ39" s="407"/>
      <c r="CA39" s="407"/>
      <c r="CB39" s="407"/>
      <c r="CC39" s="407"/>
      <c r="CD39" s="407"/>
      <c r="CE39" s="407"/>
      <c r="CF39" s="407"/>
      <c r="CG39" s="407"/>
      <c r="CH39" s="407"/>
      <c r="CI39" s="407"/>
      <c r="CJ39" s="407"/>
      <c r="CK39" s="407"/>
      <c r="CL39" s="407"/>
      <c r="CM39" s="407"/>
      <c r="CN39" s="178"/>
      <c r="CO39" s="406" t="str">
        <f t="shared" si="3"/>
        <v/>
      </c>
      <c r="CP39" s="406"/>
      <c r="CQ39" s="407" t="str">
        <f>IF('各会計、関係団体の財政状況及び健全化判断比率'!BS12="","",'各会計、関係団体の財政状況及び健全化判断比率'!BS12)</f>
        <v/>
      </c>
      <c r="CR39" s="407"/>
      <c r="CS39" s="407"/>
      <c r="CT39" s="407"/>
      <c r="CU39" s="407"/>
      <c r="CV39" s="407"/>
      <c r="CW39" s="407"/>
      <c r="CX39" s="407"/>
      <c r="CY39" s="407"/>
      <c r="CZ39" s="407"/>
      <c r="DA39" s="407"/>
      <c r="DB39" s="407"/>
      <c r="DC39" s="407"/>
      <c r="DD39" s="407"/>
      <c r="DE39" s="407"/>
      <c r="DG39" s="404" t="str">
        <f>IF('各会計、関係団体の財政状況及び健全化判断比率'!BR12="","",'各会計、関係団体の財政状況及び健全化判断比率'!BR12)</f>
        <v/>
      </c>
      <c r="DH39" s="404"/>
      <c r="DI39" s="205"/>
    </row>
    <row r="40" spans="1:113" ht="32.25" customHeight="1" x14ac:dyDescent="0.2">
      <c r="A40" s="178"/>
      <c r="B40" s="202"/>
      <c r="C40" s="406" t="str">
        <f t="shared" si="5"/>
        <v/>
      </c>
      <c r="D40" s="406"/>
      <c r="E40" s="407" t="str">
        <f>IF('各会計、関係団体の財政状況及び健全化判断比率'!B13="","",'各会計、関係団体の財政状況及び健全化判断比率'!B13)</f>
        <v/>
      </c>
      <c r="F40" s="407"/>
      <c r="G40" s="407"/>
      <c r="H40" s="407"/>
      <c r="I40" s="407"/>
      <c r="J40" s="407"/>
      <c r="K40" s="407"/>
      <c r="L40" s="407"/>
      <c r="M40" s="407"/>
      <c r="N40" s="407"/>
      <c r="O40" s="407"/>
      <c r="P40" s="407"/>
      <c r="Q40" s="407"/>
      <c r="R40" s="407"/>
      <c r="S40" s="407"/>
      <c r="T40" s="178"/>
      <c r="U40" s="406" t="str">
        <f t="shared" si="4"/>
        <v/>
      </c>
      <c r="V40" s="406"/>
      <c r="W40" s="407"/>
      <c r="X40" s="407"/>
      <c r="Y40" s="407"/>
      <c r="Z40" s="407"/>
      <c r="AA40" s="407"/>
      <c r="AB40" s="407"/>
      <c r="AC40" s="407"/>
      <c r="AD40" s="407"/>
      <c r="AE40" s="407"/>
      <c r="AF40" s="407"/>
      <c r="AG40" s="407"/>
      <c r="AH40" s="407"/>
      <c r="AI40" s="407"/>
      <c r="AJ40" s="407"/>
      <c r="AK40" s="407"/>
      <c r="AL40" s="178"/>
      <c r="AM40" s="406" t="str">
        <f t="shared" si="0"/>
        <v/>
      </c>
      <c r="AN40" s="406"/>
      <c r="AO40" s="407"/>
      <c r="AP40" s="407"/>
      <c r="AQ40" s="407"/>
      <c r="AR40" s="407"/>
      <c r="AS40" s="407"/>
      <c r="AT40" s="407"/>
      <c r="AU40" s="407"/>
      <c r="AV40" s="407"/>
      <c r="AW40" s="407"/>
      <c r="AX40" s="407"/>
      <c r="AY40" s="407"/>
      <c r="AZ40" s="407"/>
      <c r="BA40" s="407"/>
      <c r="BB40" s="407"/>
      <c r="BC40" s="407"/>
      <c r="BD40" s="178"/>
      <c r="BE40" s="406" t="str">
        <f t="shared" si="1"/>
        <v/>
      </c>
      <c r="BF40" s="406"/>
      <c r="BG40" s="407"/>
      <c r="BH40" s="407"/>
      <c r="BI40" s="407"/>
      <c r="BJ40" s="407"/>
      <c r="BK40" s="407"/>
      <c r="BL40" s="407"/>
      <c r="BM40" s="407"/>
      <c r="BN40" s="407"/>
      <c r="BO40" s="407"/>
      <c r="BP40" s="407"/>
      <c r="BQ40" s="407"/>
      <c r="BR40" s="407"/>
      <c r="BS40" s="407"/>
      <c r="BT40" s="407"/>
      <c r="BU40" s="407"/>
      <c r="BV40" s="178"/>
      <c r="BW40" s="406">
        <f t="shared" si="2"/>
        <v>18</v>
      </c>
      <c r="BX40" s="406"/>
      <c r="BY40" s="407" t="str">
        <f>IF('各会計、関係団体の財政状況及び健全化判断比率'!B74="","",'各会計、関係団体の財政状況及び健全化判断比率'!B74)</f>
        <v>〃（共同研修特別会計）</v>
      </c>
      <c r="BZ40" s="407"/>
      <c r="CA40" s="407"/>
      <c r="CB40" s="407"/>
      <c r="CC40" s="407"/>
      <c r="CD40" s="407"/>
      <c r="CE40" s="407"/>
      <c r="CF40" s="407"/>
      <c r="CG40" s="407"/>
      <c r="CH40" s="407"/>
      <c r="CI40" s="407"/>
      <c r="CJ40" s="407"/>
      <c r="CK40" s="407"/>
      <c r="CL40" s="407"/>
      <c r="CM40" s="407"/>
      <c r="CN40" s="178"/>
      <c r="CO40" s="406" t="str">
        <f t="shared" si="3"/>
        <v/>
      </c>
      <c r="CP40" s="406"/>
      <c r="CQ40" s="407" t="str">
        <f>IF('各会計、関係団体の財政状況及び健全化判断比率'!BS13="","",'各会計、関係団体の財政状況及び健全化判断比率'!BS13)</f>
        <v/>
      </c>
      <c r="CR40" s="407"/>
      <c r="CS40" s="407"/>
      <c r="CT40" s="407"/>
      <c r="CU40" s="407"/>
      <c r="CV40" s="407"/>
      <c r="CW40" s="407"/>
      <c r="CX40" s="407"/>
      <c r="CY40" s="407"/>
      <c r="CZ40" s="407"/>
      <c r="DA40" s="407"/>
      <c r="DB40" s="407"/>
      <c r="DC40" s="407"/>
      <c r="DD40" s="407"/>
      <c r="DE40" s="407"/>
      <c r="DG40" s="404" t="str">
        <f>IF('各会計、関係団体の財政状況及び健全化判断比率'!BR13="","",'各会計、関係団体の財政状況及び健全化判断比率'!BR13)</f>
        <v/>
      </c>
      <c r="DH40" s="404"/>
      <c r="DI40" s="205"/>
    </row>
    <row r="41" spans="1:113" ht="32.25" customHeight="1" x14ac:dyDescent="0.2">
      <c r="A41" s="178"/>
      <c r="B41" s="202"/>
      <c r="C41" s="406" t="str">
        <f t="shared" si="5"/>
        <v/>
      </c>
      <c r="D41" s="406"/>
      <c r="E41" s="407" t="str">
        <f>IF('各会計、関係団体の財政状況及び健全化判断比率'!B14="","",'各会計、関係団体の財政状況及び健全化判断比率'!B14)</f>
        <v/>
      </c>
      <c r="F41" s="407"/>
      <c r="G41" s="407"/>
      <c r="H41" s="407"/>
      <c r="I41" s="407"/>
      <c r="J41" s="407"/>
      <c r="K41" s="407"/>
      <c r="L41" s="407"/>
      <c r="M41" s="407"/>
      <c r="N41" s="407"/>
      <c r="O41" s="407"/>
      <c r="P41" s="407"/>
      <c r="Q41" s="407"/>
      <c r="R41" s="407"/>
      <c r="S41" s="407"/>
      <c r="T41" s="178"/>
      <c r="U41" s="406" t="str">
        <f t="shared" si="4"/>
        <v/>
      </c>
      <c r="V41" s="406"/>
      <c r="W41" s="407"/>
      <c r="X41" s="407"/>
      <c r="Y41" s="407"/>
      <c r="Z41" s="407"/>
      <c r="AA41" s="407"/>
      <c r="AB41" s="407"/>
      <c r="AC41" s="407"/>
      <c r="AD41" s="407"/>
      <c r="AE41" s="407"/>
      <c r="AF41" s="407"/>
      <c r="AG41" s="407"/>
      <c r="AH41" s="407"/>
      <c r="AI41" s="407"/>
      <c r="AJ41" s="407"/>
      <c r="AK41" s="407"/>
      <c r="AL41" s="178"/>
      <c r="AM41" s="406" t="str">
        <f t="shared" si="0"/>
        <v/>
      </c>
      <c r="AN41" s="406"/>
      <c r="AO41" s="407"/>
      <c r="AP41" s="407"/>
      <c r="AQ41" s="407"/>
      <c r="AR41" s="407"/>
      <c r="AS41" s="407"/>
      <c r="AT41" s="407"/>
      <c r="AU41" s="407"/>
      <c r="AV41" s="407"/>
      <c r="AW41" s="407"/>
      <c r="AX41" s="407"/>
      <c r="AY41" s="407"/>
      <c r="AZ41" s="407"/>
      <c r="BA41" s="407"/>
      <c r="BB41" s="407"/>
      <c r="BC41" s="407"/>
      <c r="BD41" s="178"/>
      <c r="BE41" s="406" t="str">
        <f t="shared" si="1"/>
        <v/>
      </c>
      <c r="BF41" s="406"/>
      <c r="BG41" s="407"/>
      <c r="BH41" s="407"/>
      <c r="BI41" s="407"/>
      <c r="BJ41" s="407"/>
      <c r="BK41" s="407"/>
      <c r="BL41" s="407"/>
      <c r="BM41" s="407"/>
      <c r="BN41" s="407"/>
      <c r="BO41" s="407"/>
      <c r="BP41" s="407"/>
      <c r="BQ41" s="407"/>
      <c r="BR41" s="407"/>
      <c r="BS41" s="407"/>
      <c r="BT41" s="407"/>
      <c r="BU41" s="407"/>
      <c r="BV41" s="178"/>
      <c r="BW41" s="406">
        <f t="shared" si="2"/>
        <v>19</v>
      </c>
      <c r="BX41" s="406"/>
      <c r="BY41" s="407" t="str">
        <f>IF('各会計、関係団体の財政状況及び健全化判断比率'!B75="","",'各会計、関係団体の財政状況及び健全化判断比率'!B75)</f>
        <v>〃（デジタル地図特別会計）</v>
      </c>
      <c r="BZ41" s="407"/>
      <c r="CA41" s="407"/>
      <c r="CB41" s="407"/>
      <c r="CC41" s="407"/>
      <c r="CD41" s="407"/>
      <c r="CE41" s="407"/>
      <c r="CF41" s="407"/>
      <c r="CG41" s="407"/>
      <c r="CH41" s="407"/>
      <c r="CI41" s="407"/>
      <c r="CJ41" s="407"/>
      <c r="CK41" s="407"/>
      <c r="CL41" s="407"/>
      <c r="CM41" s="407"/>
      <c r="CN41" s="178"/>
      <c r="CO41" s="406" t="str">
        <f t="shared" si="3"/>
        <v/>
      </c>
      <c r="CP41" s="406"/>
      <c r="CQ41" s="407" t="str">
        <f>IF('各会計、関係団体の財政状況及び健全化判断比率'!BS14="","",'各会計、関係団体の財政状況及び健全化判断比率'!BS14)</f>
        <v/>
      </c>
      <c r="CR41" s="407"/>
      <c r="CS41" s="407"/>
      <c r="CT41" s="407"/>
      <c r="CU41" s="407"/>
      <c r="CV41" s="407"/>
      <c r="CW41" s="407"/>
      <c r="CX41" s="407"/>
      <c r="CY41" s="407"/>
      <c r="CZ41" s="407"/>
      <c r="DA41" s="407"/>
      <c r="DB41" s="407"/>
      <c r="DC41" s="407"/>
      <c r="DD41" s="407"/>
      <c r="DE41" s="407"/>
      <c r="DG41" s="404" t="str">
        <f>IF('各会計、関係団体の財政状況及び健全化判断比率'!BR14="","",'各会計、関係団体の財政状況及び健全化判断比率'!BR14)</f>
        <v/>
      </c>
      <c r="DH41" s="404"/>
      <c r="DI41" s="205"/>
    </row>
    <row r="42" spans="1:113" ht="32.25" customHeight="1" x14ac:dyDescent="0.2">
      <c r="B42" s="202"/>
      <c r="C42" s="406" t="str">
        <f t="shared" si="5"/>
        <v/>
      </c>
      <c r="D42" s="406"/>
      <c r="E42" s="407" t="str">
        <f>IF('各会計、関係団体の財政状況及び健全化判断比率'!B15="","",'各会計、関係団体の財政状況及び健全化判断比率'!B15)</f>
        <v/>
      </c>
      <c r="F42" s="407"/>
      <c r="G42" s="407"/>
      <c r="H42" s="407"/>
      <c r="I42" s="407"/>
      <c r="J42" s="407"/>
      <c r="K42" s="407"/>
      <c r="L42" s="407"/>
      <c r="M42" s="407"/>
      <c r="N42" s="407"/>
      <c r="O42" s="407"/>
      <c r="P42" s="407"/>
      <c r="Q42" s="407"/>
      <c r="R42" s="407"/>
      <c r="S42" s="407"/>
      <c r="T42" s="178"/>
      <c r="U42" s="406" t="str">
        <f t="shared" si="4"/>
        <v/>
      </c>
      <c r="V42" s="406"/>
      <c r="W42" s="407"/>
      <c r="X42" s="407"/>
      <c r="Y42" s="407"/>
      <c r="Z42" s="407"/>
      <c r="AA42" s="407"/>
      <c r="AB42" s="407"/>
      <c r="AC42" s="407"/>
      <c r="AD42" s="407"/>
      <c r="AE42" s="407"/>
      <c r="AF42" s="407"/>
      <c r="AG42" s="407"/>
      <c r="AH42" s="407"/>
      <c r="AI42" s="407"/>
      <c r="AJ42" s="407"/>
      <c r="AK42" s="407"/>
      <c r="AL42" s="178"/>
      <c r="AM42" s="406" t="str">
        <f t="shared" si="0"/>
        <v/>
      </c>
      <c r="AN42" s="406"/>
      <c r="AO42" s="407"/>
      <c r="AP42" s="407"/>
      <c r="AQ42" s="407"/>
      <c r="AR42" s="407"/>
      <c r="AS42" s="407"/>
      <c r="AT42" s="407"/>
      <c r="AU42" s="407"/>
      <c r="AV42" s="407"/>
      <c r="AW42" s="407"/>
      <c r="AX42" s="407"/>
      <c r="AY42" s="407"/>
      <c r="AZ42" s="407"/>
      <c r="BA42" s="407"/>
      <c r="BB42" s="407"/>
      <c r="BC42" s="407"/>
      <c r="BD42" s="178"/>
      <c r="BE42" s="406" t="str">
        <f t="shared" si="1"/>
        <v/>
      </c>
      <c r="BF42" s="406"/>
      <c r="BG42" s="407"/>
      <c r="BH42" s="407"/>
      <c r="BI42" s="407"/>
      <c r="BJ42" s="407"/>
      <c r="BK42" s="407"/>
      <c r="BL42" s="407"/>
      <c r="BM42" s="407"/>
      <c r="BN42" s="407"/>
      <c r="BO42" s="407"/>
      <c r="BP42" s="407"/>
      <c r="BQ42" s="407"/>
      <c r="BR42" s="407"/>
      <c r="BS42" s="407"/>
      <c r="BT42" s="407"/>
      <c r="BU42" s="407"/>
      <c r="BV42" s="178"/>
      <c r="BW42" s="406">
        <f t="shared" si="2"/>
        <v>20</v>
      </c>
      <c r="BX42" s="406"/>
      <c r="BY42" s="407" t="str">
        <f>IF('各会計、関係団体の財政状況及び健全化判断比率'!B76="","",'各会計、関係団体の財政状況及び健全化判断比率'!B76)</f>
        <v>〃（物品特別会計）</v>
      </c>
      <c r="BZ42" s="407"/>
      <c r="CA42" s="407"/>
      <c r="CB42" s="407"/>
      <c r="CC42" s="407"/>
      <c r="CD42" s="407"/>
      <c r="CE42" s="407"/>
      <c r="CF42" s="407"/>
      <c r="CG42" s="407"/>
      <c r="CH42" s="407"/>
      <c r="CI42" s="407"/>
      <c r="CJ42" s="407"/>
      <c r="CK42" s="407"/>
      <c r="CL42" s="407"/>
      <c r="CM42" s="407"/>
      <c r="CN42" s="178"/>
      <c r="CO42" s="406" t="str">
        <f t="shared" si="3"/>
        <v/>
      </c>
      <c r="CP42" s="406"/>
      <c r="CQ42" s="407" t="str">
        <f>IF('各会計、関係団体の財政状況及び健全化判断比率'!BS15="","",'各会計、関係団体の財政状況及び健全化判断比率'!BS15)</f>
        <v/>
      </c>
      <c r="CR42" s="407"/>
      <c r="CS42" s="407"/>
      <c r="CT42" s="407"/>
      <c r="CU42" s="407"/>
      <c r="CV42" s="407"/>
      <c r="CW42" s="407"/>
      <c r="CX42" s="407"/>
      <c r="CY42" s="407"/>
      <c r="CZ42" s="407"/>
      <c r="DA42" s="407"/>
      <c r="DB42" s="407"/>
      <c r="DC42" s="407"/>
      <c r="DD42" s="407"/>
      <c r="DE42" s="407"/>
      <c r="DG42" s="404" t="str">
        <f>IF('各会計、関係団体の財政状況及び健全化判断比率'!BR15="","",'各会計、関係団体の財政状況及び健全化判断比率'!BR15)</f>
        <v/>
      </c>
      <c r="DH42" s="404"/>
      <c r="DI42" s="205"/>
    </row>
    <row r="43" spans="1:113" ht="32.25" customHeight="1" x14ac:dyDescent="0.2">
      <c r="B43" s="202"/>
      <c r="C43" s="406" t="str">
        <f t="shared" si="5"/>
        <v/>
      </c>
      <c r="D43" s="406"/>
      <c r="E43" s="407" t="str">
        <f>IF('各会計、関係団体の財政状況及び健全化判断比率'!B16="","",'各会計、関係団体の財政状況及び健全化判断比率'!B16)</f>
        <v/>
      </c>
      <c r="F43" s="407"/>
      <c r="G43" s="407"/>
      <c r="H43" s="407"/>
      <c r="I43" s="407"/>
      <c r="J43" s="407"/>
      <c r="K43" s="407"/>
      <c r="L43" s="407"/>
      <c r="M43" s="407"/>
      <c r="N43" s="407"/>
      <c r="O43" s="407"/>
      <c r="P43" s="407"/>
      <c r="Q43" s="407"/>
      <c r="R43" s="407"/>
      <c r="S43" s="407"/>
      <c r="T43" s="178"/>
      <c r="U43" s="406" t="str">
        <f t="shared" si="4"/>
        <v/>
      </c>
      <c r="V43" s="406"/>
      <c r="W43" s="407"/>
      <c r="X43" s="407"/>
      <c r="Y43" s="407"/>
      <c r="Z43" s="407"/>
      <c r="AA43" s="407"/>
      <c r="AB43" s="407"/>
      <c r="AC43" s="407"/>
      <c r="AD43" s="407"/>
      <c r="AE43" s="407"/>
      <c r="AF43" s="407"/>
      <c r="AG43" s="407"/>
      <c r="AH43" s="407"/>
      <c r="AI43" s="407"/>
      <c r="AJ43" s="407"/>
      <c r="AK43" s="407"/>
      <c r="AL43" s="178"/>
      <c r="AM43" s="406" t="str">
        <f t="shared" si="0"/>
        <v/>
      </c>
      <c r="AN43" s="406"/>
      <c r="AO43" s="407"/>
      <c r="AP43" s="407"/>
      <c r="AQ43" s="407"/>
      <c r="AR43" s="407"/>
      <c r="AS43" s="407"/>
      <c r="AT43" s="407"/>
      <c r="AU43" s="407"/>
      <c r="AV43" s="407"/>
      <c r="AW43" s="407"/>
      <c r="AX43" s="407"/>
      <c r="AY43" s="407"/>
      <c r="AZ43" s="407"/>
      <c r="BA43" s="407"/>
      <c r="BB43" s="407"/>
      <c r="BC43" s="407"/>
      <c r="BD43" s="178"/>
      <c r="BE43" s="406" t="str">
        <f t="shared" si="1"/>
        <v/>
      </c>
      <c r="BF43" s="406"/>
      <c r="BG43" s="407"/>
      <c r="BH43" s="407"/>
      <c r="BI43" s="407"/>
      <c r="BJ43" s="407"/>
      <c r="BK43" s="407"/>
      <c r="BL43" s="407"/>
      <c r="BM43" s="407"/>
      <c r="BN43" s="407"/>
      <c r="BO43" s="407"/>
      <c r="BP43" s="407"/>
      <c r="BQ43" s="407"/>
      <c r="BR43" s="407"/>
      <c r="BS43" s="407"/>
      <c r="BT43" s="407"/>
      <c r="BU43" s="407"/>
      <c r="BV43" s="178"/>
      <c r="BW43" s="406">
        <f t="shared" si="2"/>
        <v>21</v>
      </c>
      <c r="BX43" s="406"/>
      <c r="BY43" s="407" t="str">
        <f>IF('各会計、関係団体の財政状況及び健全化判断比率'!B77="","",'各会計、関係団体の財政状況及び健全化判断比率'!B77)</f>
        <v>〃（退職手当特別会計）</v>
      </c>
      <c r="BZ43" s="407"/>
      <c r="CA43" s="407"/>
      <c r="CB43" s="407"/>
      <c r="CC43" s="407"/>
      <c r="CD43" s="407"/>
      <c r="CE43" s="407"/>
      <c r="CF43" s="407"/>
      <c r="CG43" s="407"/>
      <c r="CH43" s="407"/>
      <c r="CI43" s="407"/>
      <c r="CJ43" s="407"/>
      <c r="CK43" s="407"/>
      <c r="CL43" s="407"/>
      <c r="CM43" s="407"/>
      <c r="CN43" s="178"/>
      <c r="CO43" s="406" t="str">
        <f t="shared" si="3"/>
        <v/>
      </c>
      <c r="CP43" s="406"/>
      <c r="CQ43" s="407" t="str">
        <f>IF('各会計、関係団体の財政状況及び健全化判断比率'!BS16="","",'各会計、関係団体の財政状況及び健全化判断比率'!BS16)</f>
        <v/>
      </c>
      <c r="CR43" s="407"/>
      <c r="CS43" s="407"/>
      <c r="CT43" s="407"/>
      <c r="CU43" s="407"/>
      <c r="CV43" s="407"/>
      <c r="CW43" s="407"/>
      <c r="CX43" s="407"/>
      <c r="CY43" s="407"/>
      <c r="CZ43" s="407"/>
      <c r="DA43" s="407"/>
      <c r="DB43" s="407"/>
      <c r="DC43" s="407"/>
      <c r="DD43" s="407"/>
      <c r="DE43" s="407"/>
      <c r="DG43" s="404" t="str">
        <f>IF('各会計、関係団体の財政状況及び健全化判断比率'!BR16="","",'各会計、関係団体の財政状況及び健全化判断比率'!BR16)</f>
        <v/>
      </c>
      <c r="DH43" s="404"/>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205</v>
      </c>
      <c r="E46" s="403" t="s">
        <v>206</v>
      </c>
      <c r="F46" s="403"/>
      <c r="G46" s="403"/>
      <c r="H46" s="403"/>
      <c r="I46" s="403"/>
      <c r="J46" s="403"/>
      <c r="K46" s="403"/>
      <c r="L46" s="403"/>
      <c r="M46" s="403"/>
      <c r="N46" s="403"/>
      <c r="O46" s="403"/>
      <c r="P46" s="403"/>
      <c r="Q46" s="403"/>
      <c r="R46" s="403"/>
      <c r="S46" s="403"/>
      <c r="T46" s="403"/>
      <c r="U46" s="403"/>
      <c r="V46" s="403"/>
      <c r="W46" s="403"/>
      <c r="X46" s="403"/>
      <c r="Y46" s="403"/>
      <c r="Z46" s="403"/>
      <c r="AA46" s="403"/>
      <c r="AB46" s="403"/>
      <c r="AC46" s="403"/>
      <c r="AD46" s="403"/>
      <c r="AE46" s="403"/>
      <c r="AF46" s="403"/>
      <c r="AG46" s="403"/>
      <c r="AH46" s="403"/>
      <c r="AI46" s="403"/>
      <c r="AJ46" s="403"/>
      <c r="AK46" s="403"/>
      <c r="AL46" s="403"/>
      <c r="AM46" s="403"/>
      <c r="AN46" s="403"/>
      <c r="AO46" s="403"/>
      <c r="AP46" s="403"/>
      <c r="AQ46" s="403"/>
      <c r="AR46" s="403"/>
      <c r="AS46" s="403"/>
      <c r="AT46" s="403"/>
      <c r="AU46" s="403"/>
      <c r="AV46" s="403"/>
      <c r="AW46" s="403"/>
      <c r="AX46" s="403"/>
      <c r="AY46" s="403"/>
      <c r="AZ46" s="403"/>
      <c r="BA46" s="403"/>
      <c r="BB46" s="403"/>
      <c r="BC46" s="403"/>
      <c r="BD46" s="403"/>
      <c r="BE46" s="403"/>
      <c r="BF46" s="403"/>
      <c r="BG46" s="403"/>
      <c r="BH46" s="403"/>
      <c r="BI46" s="403"/>
      <c r="BJ46" s="403"/>
      <c r="BK46" s="403"/>
      <c r="BL46" s="403"/>
      <c r="BM46" s="403"/>
      <c r="BN46" s="403"/>
      <c r="BO46" s="403"/>
      <c r="BP46" s="403"/>
      <c r="BQ46" s="403"/>
      <c r="BR46" s="403"/>
      <c r="BS46" s="403"/>
      <c r="BT46" s="403"/>
      <c r="BU46" s="403"/>
      <c r="BV46" s="403"/>
      <c r="BW46" s="403"/>
      <c r="BX46" s="403"/>
      <c r="BY46" s="403"/>
      <c r="BZ46" s="403"/>
      <c r="CA46" s="403"/>
      <c r="CB46" s="403"/>
      <c r="CC46" s="403"/>
      <c r="CD46" s="403"/>
      <c r="CE46" s="403"/>
      <c r="CF46" s="403"/>
      <c r="CG46" s="403"/>
      <c r="CH46" s="403"/>
      <c r="CI46" s="403"/>
      <c r="CJ46" s="403"/>
      <c r="CK46" s="403"/>
      <c r="CL46" s="403"/>
      <c r="CM46" s="403"/>
      <c r="CN46" s="403"/>
      <c r="CO46" s="403"/>
      <c r="CP46" s="403"/>
      <c r="CQ46" s="403"/>
      <c r="CR46" s="403"/>
      <c r="CS46" s="403"/>
      <c r="CT46" s="403"/>
      <c r="CU46" s="403"/>
      <c r="CV46" s="403"/>
      <c r="CW46" s="403"/>
      <c r="CX46" s="403"/>
      <c r="CY46" s="403"/>
      <c r="CZ46" s="403"/>
      <c r="DA46" s="403"/>
      <c r="DB46" s="403"/>
      <c r="DC46" s="403"/>
      <c r="DD46" s="403"/>
      <c r="DE46" s="403"/>
      <c r="DF46" s="403"/>
      <c r="DG46" s="403"/>
      <c r="DH46" s="403"/>
      <c r="DI46" s="403"/>
    </row>
    <row r="47" spans="1:113" x14ac:dyDescent="0.2">
      <c r="E47" s="403" t="s">
        <v>207</v>
      </c>
      <c r="F47" s="403"/>
      <c r="G47" s="403"/>
      <c r="H47" s="403"/>
      <c r="I47" s="403"/>
      <c r="J47" s="403"/>
      <c r="K47" s="403"/>
      <c r="L47" s="403"/>
      <c r="M47" s="403"/>
      <c r="N47" s="403"/>
      <c r="O47" s="403"/>
      <c r="P47" s="403"/>
      <c r="Q47" s="403"/>
      <c r="R47" s="403"/>
      <c r="S47" s="403"/>
      <c r="T47" s="403"/>
      <c r="U47" s="403"/>
      <c r="V47" s="403"/>
      <c r="W47" s="403"/>
      <c r="X47" s="403"/>
      <c r="Y47" s="403"/>
      <c r="Z47" s="403"/>
      <c r="AA47" s="403"/>
      <c r="AB47" s="403"/>
      <c r="AC47" s="403"/>
      <c r="AD47" s="403"/>
      <c r="AE47" s="403"/>
      <c r="AF47" s="403"/>
      <c r="AG47" s="403"/>
      <c r="AH47" s="403"/>
      <c r="AI47" s="403"/>
      <c r="AJ47" s="403"/>
      <c r="AK47" s="403"/>
      <c r="AL47" s="403"/>
      <c r="AM47" s="403"/>
      <c r="AN47" s="403"/>
      <c r="AO47" s="403"/>
      <c r="AP47" s="403"/>
      <c r="AQ47" s="403"/>
      <c r="AR47" s="403"/>
      <c r="AS47" s="403"/>
      <c r="AT47" s="403"/>
      <c r="AU47" s="403"/>
      <c r="AV47" s="403"/>
      <c r="AW47" s="403"/>
      <c r="AX47" s="403"/>
      <c r="AY47" s="403"/>
      <c r="AZ47" s="403"/>
      <c r="BA47" s="403"/>
      <c r="BB47" s="403"/>
      <c r="BC47" s="403"/>
      <c r="BD47" s="403"/>
      <c r="BE47" s="403"/>
      <c r="BF47" s="403"/>
      <c r="BG47" s="403"/>
      <c r="BH47" s="403"/>
      <c r="BI47" s="403"/>
      <c r="BJ47" s="403"/>
      <c r="BK47" s="403"/>
      <c r="BL47" s="403"/>
      <c r="BM47" s="403"/>
      <c r="BN47" s="403"/>
      <c r="BO47" s="403"/>
      <c r="BP47" s="403"/>
      <c r="BQ47" s="403"/>
      <c r="BR47" s="403"/>
      <c r="BS47" s="403"/>
      <c r="BT47" s="403"/>
      <c r="BU47" s="403"/>
      <c r="BV47" s="403"/>
      <c r="BW47" s="403"/>
      <c r="BX47" s="403"/>
      <c r="BY47" s="403"/>
      <c r="BZ47" s="403"/>
      <c r="CA47" s="403"/>
      <c r="CB47" s="403"/>
      <c r="CC47" s="403"/>
      <c r="CD47" s="403"/>
      <c r="CE47" s="403"/>
      <c r="CF47" s="403"/>
      <c r="CG47" s="403"/>
      <c r="CH47" s="403"/>
      <c r="CI47" s="403"/>
      <c r="CJ47" s="403"/>
      <c r="CK47" s="403"/>
      <c r="CL47" s="403"/>
      <c r="CM47" s="403"/>
      <c r="CN47" s="403"/>
      <c r="CO47" s="403"/>
      <c r="CP47" s="403"/>
      <c r="CQ47" s="403"/>
      <c r="CR47" s="403"/>
      <c r="CS47" s="403"/>
      <c r="CT47" s="403"/>
      <c r="CU47" s="403"/>
      <c r="CV47" s="403"/>
      <c r="CW47" s="403"/>
      <c r="CX47" s="403"/>
      <c r="CY47" s="403"/>
      <c r="CZ47" s="403"/>
      <c r="DA47" s="403"/>
      <c r="DB47" s="403"/>
      <c r="DC47" s="403"/>
      <c r="DD47" s="403"/>
      <c r="DE47" s="403"/>
      <c r="DF47" s="403"/>
      <c r="DG47" s="403"/>
      <c r="DH47" s="403"/>
      <c r="DI47" s="403"/>
    </row>
    <row r="48" spans="1:113" x14ac:dyDescent="0.2">
      <c r="E48" s="403" t="s">
        <v>208</v>
      </c>
      <c r="F48" s="403"/>
      <c r="G48" s="403"/>
      <c r="H48" s="403"/>
      <c r="I48" s="403"/>
      <c r="J48" s="403"/>
      <c r="K48" s="403"/>
      <c r="L48" s="403"/>
      <c r="M48" s="403"/>
      <c r="N48" s="403"/>
      <c r="O48" s="403"/>
      <c r="P48" s="403"/>
      <c r="Q48" s="403"/>
      <c r="R48" s="403"/>
      <c r="S48" s="403"/>
      <c r="T48" s="403"/>
      <c r="U48" s="403"/>
      <c r="V48" s="403"/>
      <c r="W48" s="403"/>
      <c r="X48" s="403"/>
      <c r="Y48" s="403"/>
      <c r="Z48" s="403"/>
      <c r="AA48" s="403"/>
      <c r="AB48" s="403"/>
      <c r="AC48" s="403"/>
      <c r="AD48" s="403"/>
      <c r="AE48" s="403"/>
      <c r="AF48" s="403"/>
      <c r="AG48" s="403"/>
      <c r="AH48" s="403"/>
      <c r="AI48" s="403"/>
      <c r="AJ48" s="403"/>
      <c r="AK48" s="403"/>
      <c r="AL48" s="403"/>
      <c r="AM48" s="403"/>
      <c r="AN48" s="403"/>
      <c r="AO48" s="403"/>
      <c r="AP48" s="403"/>
      <c r="AQ48" s="403"/>
      <c r="AR48" s="403"/>
      <c r="AS48" s="403"/>
      <c r="AT48" s="403"/>
      <c r="AU48" s="403"/>
      <c r="AV48" s="403"/>
      <c r="AW48" s="403"/>
      <c r="AX48" s="403"/>
      <c r="AY48" s="403"/>
      <c r="AZ48" s="403"/>
      <c r="BA48" s="403"/>
      <c r="BB48" s="403"/>
      <c r="BC48" s="403"/>
      <c r="BD48" s="403"/>
      <c r="BE48" s="403"/>
      <c r="BF48" s="403"/>
      <c r="BG48" s="403"/>
      <c r="BH48" s="403"/>
      <c r="BI48" s="403"/>
      <c r="BJ48" s="403"/>
      <c r="BK48" s="403"/>
      <c r="BL48" s="403"/>
      <c r="BM48" s="403"/>
      <c r="BN48" s="403"/>
      <c r="BO48" s="403"/>
      <c r="BP48" s="403"/>
      <c r="BQ48" s="403"/>
      <c r="BR48" s="403"/>
      <c r="BS48" s="403"/>
      <c r="BT48" s="403"/>
      <c r="BU48" s="403"/>
      <c r="BV48" s="403"/>
      <c r="BW48" s="403"/>
      <c r="BX48" s="403"/>
      <c r="BY48" s="403"/>
      <c r="BZ48" s="403"/>
      <c r="CA48" s="403"/>
      <c r="CB48" s="403"/>
      <c r="CC48" s="403"/>
      <c r="CD48" s="403"/>
      <c r="CE48" s="403"/>
      <c r="CF48" s="403"/>
      <c r="CG48" s="403"/>
      <c r="CH48" s="403"/>
      <c r="CI48" s="403"/>
      <c r="CJ48" s="403"/>
      <c r="CK48" s="403"/>
      <c r="CL48" s="403"/>
      <c r="CM48" s="403"/>
      <c r="CN48" s="403"/>
      <c r="CO48" s="403"/>
      <c r="CP48" s="403"/>
      <c r="CQ48" s="403"/>
      <c r="CR48" s="403"/>
      <c r="CS48" s="403"/>
      <c r="CT48" s="403"/>
      <c r="CU48" s="403"/>
      <c r="CV48" s="403"/>
      <c r="CW48" s="403"/>
      <c r="CX48" s="403"/>
      <c r="CY48" s="403"/>
      <c r="CZ48" s="403"/>
      <c r="DA48" s="403"/>
      <c r="DB48" s="403"/>
      <c r="DC48" s="403"/>
      <c r="DD48" s="403"/>
      <c r="DE48" s="403"/>
      <c r="DF48" s="403"/>
      <c r="DG48" s="403"/>
      <c r="DH48" s="403"/>
      <c r="DI48" s="403"/>
    </row>
    <row r="49" spans="5:113" x14ac:dyDescent="0.2">
      <c r="E49" s="405" t="s">
        <v>209</v>
      </c>
      <c r="F49" s="405"/>
      <c r="G49" s="405"/>
      <c r="H49" s="405"/>
      <c r="I49" s="405"/>
      <c r="J49" s="405"/>
      <c r="K49" s="405"/>
      <c r="L49" s="405"/>
      <c r="M49" s="405"/>
      <c r="N49" s="405"/>
      <c r="O49" s="405"/>
      <c r="P49" s="405"/>
      <c r="Q49" s="405"/>
      <c r="R49" s="405"/>
      <c r="S49" s="405"/>
      <c r="T49" s="405"/>
      <c r="U49" s="405"/>
      <c r="V49" s="405"/>
      <c r="W49" s="405"/>
      <c r="X49" s="405"/>
      <c r="Y49" s="405"/>
      <c r="Z49" s="405"/>
      <c r="AA49" s="405"/>
      <c r="AB49" s="405"/>
      <c r="AC49" s="405"/>
      <c r="AD49" s="405"/>
      <c r="AE49" s="405"/>
      <c r="AF49" s="405"/>
      <c r="AG49" s="405"/>
      <c r="AH49" s="405"/>
      <c r="AI49" s="405"/>
      <c r="AJ49" s="405"/>
      <c r="AK49" s="405"/>
      <c r="AL49" s="405"/>
      <c r="AM49" s="405"/>
      <c r="AN49" s="405"/>
      <c r="AO49" s="405"/>
      <c r="AP49" s="405"/>
      <c r="AQ49" s="405"/>
      <c r="AR49" s="405"/>
      <c r="AS49" s="405"/>
      <c r="AT49" s="405"/>
      <c r="AU49" s="405"/>
      <c r="AV49" s="405"/>
      <c r="AW49" s="405"/>
      <c r="AX49" s="405"/>
      <c r="AY49" s="405"/>
      <c r="AZ49" s="405"/>
      <c r="BA49" s="405"/>
      <c r="BB49" s="405"/>
      <c r="BC49" s="405"/>
      <c r="BD49" s="405"/>
      <c r="BE49" s="405"/>
      <c r="BF49" s="405"/>
      <c r="BG49" s="405"/>
      <c r="BH49" s="405"/>
      <c r="BI49" s="405"/>
      <c r="BJ49" s="405"/>
      <c r="BK49" s="405"/>
      <c r="BL49" s="405"/>
      <c r="BM49" s="405"/>
      <c r="BN49" s="405"/>
      <c r="BO49" s="405"/>
      <c r="BP49" s="405"/>
      <c r="BQ49" s="405"/>
      <c r="BR49" s="405"/>
      <c r="BS49" s="405"/>
      <c r="BT49" s="405"/>
      <c r="BU49" s="405"/>
      <c r="BV49" s="405"/>
      <c r="BW49" s="405"/>
      <c r="BX49" s="405"/>
      <c r="BY49" s="405"/>
      <c r="BZ49" s="405"/>
      <c r="CA49" s="405"/>
      <c r="CB49" s="405"/>
      <c r="CC49" s="405"/>
      <c r="CD49" s="405"/>
      <c r="CE49" s="405"/>
      <c r="CF49" s="405"/>
      <c r="CG49" s="405"/>
      <c r="CH49" s="405"/>
      <c r="CI49" s="405"/>
      <c r="CJ49" s="405"/>
      <c r="CK49" s="405"/>
      <c r="CL49" s="405"/>
      <c r="CM49" s="405"/>
      <c r="CN49" s="405"/>
      <c r="CO49" s="405"/>
      <c r="CP49" s="405"/>
      <c r="CQ49" s="405"/>
      <c r="CR49" s="405"/>
      <c r="CS49" s="405"/>
      <c r="CT49" s="405"/>
      <c r="CU49" s="405"/>
      <c r="CV49" s="405"/>
      <c r="CW49" s="405"/>
      <c r="CX49" s="405"/>
      <c r="CY49" s="405"/>
      <c r="CZ49" s="405"/>
      <c r="DA49" s="405"/>
      <c r="DB49" s="405"/>
      <c r="DC49" s="405"/>
      <c r="DD49" s="405"/>
      <c r="DE49" s="405"/>
      <c r="DF49" s="405"/>
      <c r="DG49" s="405"/>
      <c r="DH49" s="405"/>
      <c r="DI49" s="405"/>
    </row>
    <row r="50" spans="5:113" x14ac:dyDescent="0.2">
      <c r="E50" s="403" t="s">
        <v>210</v>
      </c>
      <c r="F50" s="403"/>
      <c r="G50" s="403"/>
      <c r="H50" s="403"/>
      <c r="I50" s="403"/>
      <c r="J50" s="403"/>
      <c r="K50" s="403"/>
      <c r="L50" s="403"/>
      <c r="M50" s="403"/>
      <c r="N50" s="403"/>
      <c r="O50" s="403"/>
      <c r="P50" s="403"/>
      <c r="Q50" s="403"/>
      <c r="R50" s="403"/>
      <c r="S50" s="403"/>
      <c r="T50" s="403"/>
      <c r="U50" s="403"/>
      <c r="V50" s="403"/>
      <c r="W50" s="403"/>
      <c r="X50" s="403"/>
      <c r="Y50" s="403"/>
      <c r="Z50" s="403"/>
      <c r="AA50" s="403"/>
      <c r="AB50" s="403"/>
      <c r="AC50" s="403"/>
      <c r="AD50" s="403"/>
      <c r="AE50" s="403"/>
      <c r="AF50" s="403"/>
      <c r="AG50" s="403"/>
      <c r="AH50" s="403"/>
      <c r="AI50" s="403"/>
      <c r="AJ50" s="403"/>
      <c r="AK50" s="403"/>
      <c r="AL50" s="403"/>
      <c r="AM50" s="403"/>
      <c r="AN50" s="403"/>
      <c r="AO50" s="403"/>
      <c r="AP50" s="403"/>
      <c r="AQ50" s="403"/>
      <c r="AR50" s="403"/>
      <c r="AS50" s="403"/>
      <c r="AT50" s="403"/>
      <c r="AU50" s="403"/>
      <c r="AV50" s="403"/>
      <c r="AW50" s="403"/>
      <c r="AX50" s="403"/>
      <c r="AY50" s="403"/>
      <c r="AZ50" s="403"/>
      <c r="BA50" s="403"/>
      <c r="BB50" s="403"/>
      <c r="BC50" s="403"/>
      <c r="BD50" s="403"/>
      <c r="BE50" s="403"/>
      <c r="BF50" s="403"/>
      <c r="BG50" s="403"/>
      <c r="BH50" s="403"/>
      <c r="BI50" s="403"/>
      <c r="BJ50" s="403"/>
      <c r="BK50" s="403"/>
      <c r="BL50" s="403"/>
      <c r="BM50" s="403"/>
      <c r="BN50" s="403"/>
      <c r="BO50" s="403"/>
      <c r="BP50" s="403"/>
      <c r="BQ50" s="403"/>
      <c r="BR50" s="403"/>
      <c r="BS50" s="403"/>
      <c r="BT50" s="403"/>
      <c r="BU50" s="403"/>
      <c r="BV50" s="403"/>
      <c r="BW50" s="403"/>
      <c r="BX50" s="403"/>
      <c r="BY50" s="403"/>
      <c r="BZ50" s="403"/>
      <c r="CA50" s="403"/>
      <c r="CB50" s="403"/>
      <c r="CC50" s="403"/>
      <c r="CD50" s="403"/>
      <c r="CE50" s="403"/>
      <c r="CF50" s="403"/>
      <c r="CG50" s="403"/>
      <c r="CH50" s="403"/>
      <c r="CI50" s="403"/>
      <c r="CJ50" s="403"/>
      <c r="CK50" s="403"/>
      <c r="CL50" s="403"/>
      <c r="CM50" s="403"/>
      <c r="CN50" s="403"/>
      <c r="CO50" s="403"/>
      <c r="CP50" s="403"/>
      <c r="CQ50" s="403"/>
      <c r="CR50" s="403"/>
      <c r="CS50" s="403"/>
      <c r="CT50" s="403"/>
      <c r="CU50" s="403"/>
      <c r="CV50" s="403"/>
      <c r="CW50" s="403"/>
      <c r="CX50" s="403"/>
      <c r="CY50" s="403"/>
      <c r="CZ50" s="403"/>
      <c r="DA50" s="403"/>
      <c r="DB50" s="403"/>
      <c r="DC50" s="403"/>
      <c r="DD50" s="403"/>
      <c r="DE50" s="403"/>
      <c r="DF50" s="403"/>
      <c r="DG50" s="403"/>
      <c r="DH50" s="403"/>
      <c r="DI50" s="403"/>
    </row>
    <row r="51" spans="5:113" x14ac:dyDescent="0.2">
      <c r="E51" s="403" t="s">
        <v>211</v>
      </c>
      <c r="F51" s="403"/>
      <c r="G51" s="403"/>
      <c r="H51" s="403"/>
      <c r="I51" s="403"/>
      <c r="J51" s="403"/>
      <c r="K51" s="403"/>
      <c r="L51" s="403"/>
      <c r="M51" s="403"/>
      <c r="N51" s="403"/>
      <c r="O51" s="403"/>
      <c r="P51" s="403"/>
      <c r="Q51" s="403"/>
      <c r="R51" s="403"/>
      <c r="S51" s="403"/>
      <c r="T51" s="403"/>
      <c r="U51" s="403"/>
      <c r="V51" s="403"/>
      <c r="W51" s="403"/>
      <c r="X51" s="403"/>
      <c r="Y51" s="403"/>
      <c r="Z51" s="403"/>
      <c r="AA51" s="403"/>
      <c r="AB51" s="403"/>
      <c r="AC51" s="403"/>
      <c r="AD51" s="403"/>
      <c r="AE51" s="403"/>
      <c r="AF51" s="403"/>
      <c r="AG51" s="403"/>
      <c r="AH51" s="403"/>
      <c r="AI51" s="403"/>
      <c r="AJ51" s="403"/>
      <c r="AK51" s="403"/>
      <c r="AL51" s="403"/>
      <c r="AM51" s="403"/>
      <c r="AN51" s="403"/>
      <c r="AO51" s="403"/>
      <c r="AP51" s="403"/>
      <c r="AQ51" s="403"/>
      <c r="AR51" s="403"/>
      <c r="AS51" s="403"/>
      <c r="AT51" s="403"/>
      <c r="AU51" s="403"/>
      <c r="AV51" s="403"/>
      <c r="AW51" s="403"/>
      <c r="AX51" s="403"/>
      <c r="AY51" s="403"/>
      <c r="AZ51" s="403"/>
      <c r="BA51" s="403"/>
      <c r="BB51" s="403"/>
      <c r="BC51" s="403"/>
      <c r="BD51" s="403"/>
      <c r="BE51" s="403"/>
      <c r="BF51" s="403"/>
      <c r="BG51" s="403"/>
      <c r="BH51" s="403"/>
      <c r="BI51" s="403"/>
      <c r="BJ51" s="403"/>
      <c r="BK51" s="403"/>
      <c r="BL51" s="403"/>
      <c r="BM51" s="403"/>
      <c r="BN51" s="403"/>
      <c r="BO51" s="403"/>
      <c r="BP51" s="403"/>
      <c r="BQ51" s="403"/>
      <c r="BR51" s="403"/>
      <c r="BS51" s="403"/>
      <c r="BT51" s="403"/>
      <c r="BU51" s="403"/>
      <c r="BV51" s="403"/>
      <c r="BW51" s="403"/>
      <c r="BX51" s="403"/>
      <c r="BY51" s="403"/>
      <c r="BZ51" s="403"/>
      <c r="CA51" s="403"/>
      <c r="CB51" s="403"/>
      <c r="CC51" s="403"/>
      <c r="CD51" s="403"/>
      <c r="CE51" s="403"/>
      <c r="CF51" s="403"/>
      <c r="CG51" s="403"/>
      <c r="CH51" s="403"/>
      <c r="CI51" s="403"/>
      <c r="CJ51" s="403"/>
      <c r="CK51" s="403"/>
      <c r="CL51" s="403"/>
      <c r="CM51" s="403"/>
      <c r="CN51" s="403"/>
      <c r="CO51" s="403"/>
      <c r="CP51" s="403"/>
      <c r="CQ51" s="403"/>
      <c r="CR51" s="403"/>
      <c r="CS51" s="403"/>
      <c r="CT51" s="403"/>
      <c r="CU51" s="403"/>
      <c r="CV51" s="403"/>
      <c r="CW51" s="403"/>
      <c r="CX51" s="403"/>
      <c r="CY51" s="403"/>
      <c r="CZ51" s="403"/>
      <c r="DA51" s="403"/>
      <c r="DB51" s="403"/>
      <c r="DC51" s="403"/>
      <c r="DD51" s="403"/>
      <c r="DE51" s="403"/>
      <c r="DF51" s="403"/>
      <c r="DG51" s="403"/>
      <c r="DH51" s="403"/>
      <c r="DI51" s="403"/>
    </row>
    <row r="52" spans="5:113" x14ac:dyDescent="0.2">
      <c r="E52" s="403" t="s">
        <v>212</v>
      </c>
      <c r="F52" s="403"/>
      <c r="G52" s="403"/>
      <c r="H52" s="403"/>
      <c r="I52" s="403"/>
      <c r="J52" s="403"/>
      <c r="K52" s="403"/>
      <c r="L52" s="403"/>
      <c r="M52" s="403"/>
      <c r="N52" s="403"/>
      <c r="O52" s="403"/>
      <c r="P52" s="403"/>
      <c r="Q52" s="403"/>
      <c r="R52" s="403"/>
      <c r="S52" s="403"/>
      <c r="T52" s="403"/>
      <c r="U52" s="403"/>
      <c r="V52" s="403"/>
      <c r="W52" s="403"/>
      <c r="X52" s="403"/>
      <c r="Y52" s="403"/>
      <c r="Z52" s="403"/>
      <c r="AA52" s="403"/>
      <c r="AB52" s="403"/>
      <c r="AC52" s="403"/>
      <c r="AD52" s="403"/>
      <c r="AE52" s="403"/>
      <c r="AF52" s="403"/>
      <c r="AG52" s="403"/>
      <c r="AH52" s="403"/>
      <c r="AI52" s="403"/>
      <c r="AJ52" s="403"/>
      <c r="AK52" s="403"/>
      <c r="AL52" s="403"/>
      <c r="AM52" s="403"/>
      <c r="AN52" s="403"/>
      <c r="AO52" s="403"/>
      <c r="AP52" s="403"/>
      <c r="AQ52" s="403"/>
      <c r="AR52" s="403"/>
      <c r="AS52" s="403"/>
      <c r="AT52" s="403"/>
      <c r="AU52" s="403"/>
      <c r="AV52" s="403"/>
      <c r="AW52" s="403"/>
      <c r="AX52" s="403"/>
      <c r="AY52" s="403"/>
      <c r="AZ52" s="403"/>
      <c r="BA52" s="403"/>
      <c r="BB52" s="403"/>
      <c r="BC52" s="403"/>
      <c r="BD52" s="403"/>
      <c r="BE52" s="403"/>
      <c r="BF52" s="403"/>
      <c r="BG52" s="403"/>
      <c r="BH52" s="403"/>
      <c r="BI52" s="403"/>
      <c r="BJ52" s="403"/>
      <c r="BK52" s="403"/>
      <c r="BL52" s="403"/>
      <c r="BM52" s="403"/>
      <c r="BN52" s="403"/>
      <c r="BO52" s="403"/>
      <c r="BP52" s="403"/>
      <c r="BQ52" s="403"/>
      <c r="BR52" s="403"/>
      <c r="BS52" s="403"/>
      <c r="BT52" s="403"/>
      <c r="BU52" s="403"/>
      <c r="BV52" s="403"/>
      <c r="BW52" s="403"/>
      <c r="BX52" s="403"/>
      <c r="BY52" s="403"/>
      <c r="BZ52" s="403"/>
      <c r="CA52" s="403"/>
      <c r="CB52" s="403"/>
      <c r="CC52" s="403"/>
      <c r="CD52" s="403"/>
      <c r="CE52" s="403"/>
      <c r="CF52" s="403"/>
      <c r="CG52" s="403"/>
      <c r="CH52" s="403"/>
      <c r="CI52" s="403"/>
      <c r="CJ52" s="403"/>
      <c r="CK52" s="403"/>
      <c r="CL52" s="403"/>
      <c r="CM52" s="403"/>
      <c r="CN52" s="403"/>
      <c r="CO52" s="403"/>
      <c r="CP52" s="403"/>
      <c r="CQ52" s="403"/>
      <c r="CR52" s="403"/>
      <c r="CS52" s="403"/>
      <c r="CT52" s="403"/>
      <c r="CU52" s="403"/>
      <c r="CV52" s="403"/>
      <c r="CW52" s="403"/>
      <c r="CX52" s="403"/>
      <c r="CY52" s="403"/>
      <c r="CZ52" s="403"/>
      <c r="DA52" s="403"/>
      <c r="DB52" s="403"/>
      <c r="DC52" s="403"/>
      <c r="DD52" s="403"/>
      <c r="DE52" s="403"/>
      <c r="DF52" s="403"/>
      <c r="DG52" s="403"/>
      <c r="DH52" s="403"/>
      <c r="DI52" s="403"/>
    </row>
    <row r="53" spans="5:113" x14ac:dyDescent="0.2">
      <c r="E53" s="177" t="s">
        <v>637</v>
      </c>
    </row>
    <row r="54" spans="5:113" x14ac:dyDescent="0.2"/>
    <row r="55" spans="5:113" x14ac:dyDescent="0.2"/>
    <row r="56" spans="5:113" x14ac:dyDescent="0.2"/>
  </sheetData>
  <sheetProtection password="C5BB" sheet="1" objects="1" scenarios="1"/>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5546875" style="23" customWidth="1"/>
    <col min="2" max="2" width="11" style="23" customWidth="1"/>
    <col min="3" max="3" width="17" style="23" customWidth="1"/>
    <col min="4" max="5" width="16.554687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578</v>
      </c>
      <c r="G33" s="29" t="s">
        <v>579</v>
      </c>
      <c r="H33" s="29" t="s">
        <v>580</v>
      </c>
      <c r="I33" s="29" t="s">
        <v>581</v>
      </c>
      <c r="J33" s="30" t="s">
        <v>582</v>
      </c>
      <c r="K33" s="22"/>
      <c r="L33" s="22"/>
      <c r="M33" s="22"/>
      <c r="N33" s="22"/>
      <c r="O33" s="22"/>
      <c r="P33" s="22"/>
    </row>
    <row r="34" spans="1:16" ht="39" customHeight="1" x14ac:dyDescent="0.2">
      <c r="A34" s="22"/>
      <c r="B34" s="31"/>
      <c r="C34" s="1215" t="s">
        <v>586</v>
      </c>
      <c r="D34" s="1215"/>
      <c r="E34" s="1216"/>
      <c r="F34" s="32">
        <v>19.57</v>
      </c>
      <c r="G34" s="33">
        <v>20.74</v>
      </c>
      <c r="H34" s="33">
        <v>20.3</v>
      </c>
      <c r="I34" s="33">
        <v>19.940000000000001</v>
      </c>
      <c r="J34" s="34">
        <v>20.28</v>
      </c>
      <c r="K34" s="22"/>
      <c r="L34" s="22"/>
      <c r="M34" s="22"/>
      <c r="N34" s="22"/>
      <c r="O34" s="22"/>
      <c r="P34" s="22"/>
    </row>
    <row r="35" spans="1:16" ht="39" customHeight="1" x14ac:dyDescent="0.2">
      <c r="A35" s="22"/>
      <c r="B35" s="35"/>
      <c r="C35" s="1209" t="s">
        <v>587</v>
      </c>
      <c r="D35" s="1210"/>
      <c r="E35" s="1211"/>
      <c r="F35" s="36">
        <v>11.78</v>
      </c>
      <c r="G35" s="37">
        <v>11.54</v>
      </c>
      <c r="H35" s="37">
        <v>11.11</v>
      </c>
      <c r="I35" s="37">
        <v>11.11</v>
      </c>
      <c r="J35" s="38">
        <v>14.17</v>
      </c>
      <c r="K35" s="22"/>
      <c r="L35" s="22"/>
      <c r="M35" s="22"/>
      <c r="N35" s="22"/>
      <c r="O35" s="22"/>
      <c r="P35" s="22"/>
    </row>
    <row r="36" spans="1:16" ht="39" customHeight="1" x14ac:dyDescent="0.2">
      <c r="A36" s="22"/>
      <c r="B36" s="35"/>
      <c r="C36" s="1209" t="s">
        <v>588</v>
      </c>
      <c r="D36" s="1210"/>
      <c r="E36" s="1211"/>
      <c r="F36" s="36">
        <v>7.78</v>
      </c>
      <c r="G36" s="37">
        <v>8.24</v>
      </c>
      <c r="H36" s="37">
        <v>8.94</v>
      </c>
      <c r="I36" s="37">
        <v>8.67</v>
      </c>
      <c r="J36" s="38">
        <v>8.4</v>
      </c>
      <c r="K36" s="22"/>
      <c r="L36" s="22"/>
      <c r="M36" s="22"/>
      <c r="N36" s="22"/>
      <c r="O36" s="22"/>
      <c r="P36" s="22"/>
    </row>
    <row r="37" spans="1:16" ht="39" customHeight="1" x14ac:dyDescent="0.2">
      <c r="A37" s="22"/>
      <c r="B37" s="35"/>
      <c r="C37" s="1209" t="s">
        <v>589</v>
      </c>
      <c r="D37" s="1210"/>
      <c r="E37" s="1211"/>
      <c r="F37" s="36">
        <v>7.88</v>
      </c>
      <c r="G37" s="37">
        <v>5.78</v>
      </c>
      <c r="H37" s="37">
        <v>4.8099999999999996</v>
      </c>
      <c r="I37" s="37">
        <v>5.08</v>
      </c>
      <c r="J37" s="38">
        <v>5.82</v>
      </c>
      <c r="K37" s="22"/>
      <c r="L37" s="22"/>
      <c r="M37" s="22"/>
      <c r="N37" s="22"/>
      <c r="O37" s="22"/>
      <c r="P37" s="22"/>
    </row>
    <row r="38" spans="1:16" ht="39" customHeight="1" x14ac:dyDescent="0.2">
      <c r="A38" s="22"/>
      <c r="B38" s="35"/>
      <c r="C38" s="1209" t="s">
        <v>590</v>
      </c>
      <c r="D38" s="1210"/>
      <c r="E38" s="1211"/>
      <c r="F38" s="36">
        <v>1.44</v>
      </c>
      <c r="G38" s="37">
        <v>1.23</v>
      </c>
      <c r="H38" s="37">
        <v>1.33</v>
      </c>
      <c r="I38" s="37">
        <v>1.1200000000000001</v>
      </c>
      <c r="J38" s="38">
        <v>1.03</v>
      </c>
      <c r="K38" s="22"/>
      <c r="L38" s="22"/>
      <c r="M38" s="22"/>
      <c r="N38" s="22"/>
      <c r="O38" s="22"/>
      <c r="P38" s="22"/>
    </row>
    <row r="39" spans="1:16" ht="39" customHeight="1" x14ac:dyDescent="0.2">
      <c r="A39" s="22"/>
      <c r="B39" s="35"/>
      <c r="C39" s="1209" t="s">
        <v>591</v>
      </c>
      <c r="D39" s="1210"/>
      <c r="E39" s="1211"/>
      <c r="F39" s="36">
        <v>2.2200000000000002</v>
      </c>
      <c r="G39" s="37">
        <v>1.58</v>
      </c>
      <c r="H39" s="37">
        <v>0.87</v>
      </c>
      <c r="I39" s="37">
        <v>0.53</v>
      </c>
      <c r="J39" s="38">
        <v>0.89</v>
      </c>
      <c r="K39" s="22"/>
      <c r="L39" s="22"/>
      <c r="M39" s="22"/>
      <c r="N39" s="22"/>
      <c r="O39" s="22"/>
      <c r="P39" s="22"/>
    </row>
    <row r="40" spans="1:16" ht="39" customHeight="1" x14ac:dyDescent="0.2">
      <c r="A40" s="22"/>
      <c r="B40" s="35"/>
      <c r="C40" s="1209" t="s">
        <v>592</v>
      </c>
      <c r="D40" s="1210"/>
      <c r="E40" s="1211"/>
      <c r="F40" s="36">
        <v>3.07</v>
      </c>
      <c r="G40" s="37">
        <v>2.0099999999999998</v>
      </c>
      <c r="H40" s="37">
        <v>1</v>
      </c>
      <c r="I40" s="37">
        <v>0.57999999999999996</v>
      </c>
      <c r="J40" s="38">
        <v>0.68</v>
      </c>
      <c r="K40" s="22"/>
      <c r="L40" s="22"/>
      <c r="M40" s="22"/>
      <c r="N40" s="22"/>
      <c r="O40" s="22"/>
      <c r="P40" s="22"/>
    </row>
    <row r="41" spans="1:16" ht="39" customHeight="1" x14ac:dyDescent="0.2">
      <c r="A41" s="22"/>
      <c r="B41" s="35"/>
      <c r="C41" s="1209" t="s">
        <v>593</v>
      </c>
      <c r="D41" s="1210"/>
      <c r="E41" s="1211"/>
      <c r="F41" s="36">
        <v>7.0000000000000007E-2</v>
      </c>
      <c r="G41" s="37">
        <v>7.0000000000000007E-2</v>
      </c>
      <c r="H41" s="37">
        <v>0.06</v>
      </c>
      <c r="I41" s="37">
        <v>0.05</v>
      </c>
      <c r="J41" s="38">
        <v>0.06</v>
      </c>
      <c r="K41" s="22"/>
      <c r="L41" s="22"/>
      <c r="M41" s="22"/>
      <c r="N41" s="22"/>
      <c r="O41" s="22"/>
      <c r="P41" s="22"/>
    </row>
    <row r="42" spans="1:16" ht="39" customHeight="1" x14ac:dyDescent="0.2">
      <c r="A42" s="22"/>
      <c r="B42" s="39"/>
      <c r="C42" s="1209" t="s">
        <v>594</v>
      </c>
      <c r="D42" s="1210"/>
      <c r="E42" s="1211"/>
      <c r="F42" s="36" t="s">
        <v>595</v>
      </c>
      <c r="G42" s="37" t="s">
        <v>596</v>
      </c>
      <c r="H42" s="37" t="s">
        <v>597</v>
      </c>
      <c r="I42" s="37" t="s">
        <v>598</v>
      </c>
      <c r="J42" s="38" t="s">
        <v>537</v>
      </c>
      <c r="K42" s="22"/>
      <c r="L42" s="22"/>
      <c r="M42" s="22"/>
      <c r="N42" s="22"/>
      <c r="O42" s="22"/>
      <c r="P42" s="22"/>
    </row>
    <row r="43" spans="1:16" ht="39" customHeight="1" thickBot="1" x14ac:dyDescent="0.25">
      <c r="A43" s="22"/>
      <c r="B43" s="40"/>
      <c r="C43" s="1212" t="s">
        <v>599</v>
      </c>
      <c r="D43" s="1213"/>
      <c r="E43" s="1214"/>
      <c r="F43" s="41">
        <v>0.14000000000000001</v>
      </c>
      <c r="G43" s="42">
        <v>0.04</v>
      </c>
      <c r="H43" s="42">
        <v>0.04</v>
      </c>
      <c r="I43" s="42">
        <v>0.02</v>
      </c>
      <c r="J43" s="43">
        <v>0.05</v>
      </c>
      <c r="K43" s="22"/>
      <c r="L43" s="22"/>
      <c r="M43" s="22"/>
      <c r="N43" s="22"/>
      <c r="O43" s="22"/>
      <c r="P43" s="22"/>
    </row>
    <row r="44" spans="1:16" ht="39" customHeight="1" x14ac:dyDescent="0.2">
      <c r="A44" s="22"/>
      <c r="B44" s="44" t="s">
        <v>7</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45FB4uridqaMiUR23dvHoOt9bv+rHmSrB9nHB05eMLD8KqnFtdy2kEFEX5oUZDYy8xZJUUoH4UUUDN0+JhiRLA==" saltValue="6bj4GuKQSZXky2sjWHP1s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2"/>
  <cols>
    <col min="1" max="1" width="6.5546875" style="49" customWidth="1"/>
    <col min="2" max="3" width="10.77734375" style="49" customWidth="1"/>
    <col min="4" max="4" width="10" style="49" customWidth="1"/>
    <col min="5" max="10" width="11" style="49" customWidth="1"/>
    <col min="11" max="15" width="13.218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5">
      <c r="A44" s="48"/>
      <c r="B44" s="51" t="s">
        <v>9</v>
      </c>
      <c r="C44" s="52"/>
      <c r="D44" s="52"/>
      <c r="E44" s="53"/>
      <c r="F44" s="53"/>
      <c r="G44" s="53"/>
      <c r="H44" s="53"/>
      <c r="I44" s="53"/>
      <c r="J44" s="54" t="s">
        <v>2</v>
      </c>
      <c r="K44" s="55" t="s">
        <v>578</v>
      </c>
      <c r="L44" s="56" t="s">
        <v>579</v>
      </c>
      <c r="M44" s="56" t="s">
        <v>580</v>
      </c>
      <c r="N44" s="56" t="s">
        <v>581</v>
      </c>
      <c r="O44" s="57" t="s">
        <v>582</v>
      </c>
      <c r="P44" s="48"/>
      <c r="Q44" s="48"/>
      <c r="R44" s="48"/>
      <c r="S44" s="48"/>
      <c r="T44" s="48"/>
      <c r="U44" s="48"/>
    </row>
    <row r="45" spans="1:21" ht="30.75" customHeight="1" x14ac:dyDescent="0.2">
      <c r="A45" s="48"/>
      <c r="B45" s="1235" t="s">
        <v>10</v>
      </c>
      <c r="C45" s="1236"/>
      <c r="D45" s="58"/>
      <c r="E45" s="1241" t="s">
        <v>11</v>
      </c>
      <c r="F45" s="1241"/>
      <c r="G45" s="1241"/>
      <c r="H45" s="1241"/>
      <c r="I45" s="1241"/>
      <c r="J45" s="1242"/>
      <c r="K45" s="59">
        <v>424</v>
      </c>
      <c r="L45" s="60">
        <v>413</v>
      </c>
      <c r="M45" s="60">
        <v>408</v>
      </c>
      <c r="N45" s="60">
        <v>409</v>
      </c>
      <c r="O45" s="61">
        <v>449</v>
      </c>
      <c r="P45" s="48"/>
      <c r="Q45" s="48"/>
      <c r="R45" s="48"/>
      <c r="S45" s="48"/>
      <c r="T45" s="48"/>
      <c r="U45" s="48"/>
    </row>
    <row r="46" spans="1:21" ht="30.75" customHeight="1" x14ac:dyDescent="0.2">
      <c r="A46" s="48"/>
      <c r="B46" s="1237"/>
      <c r="C46" s="1238"/>
      <c r="D46" s="62"/>
      <c r="E46" s="1219" t="s">
        <v>12</v>
      </c>
      <c r="F46" s="1219"/>
      <c r="G46" s="1219"/>
      <c r="H46" s="1219"/>
      <c r="I46" s="1219"/>
      <c r="J46" s="1220"/>
      <c r="K46" s="63" t="s">
        <v>537</v>
      </c>
      <c r="L46" s="64" t="s">
        <v>537</v>
      </c>
      <c r="M46" s="64" t="s">
        <v>537</v>
      </c>
      <c r="N46" s="64" t="s">
        <v>537</v>
      </c>
      <c r="O46" s="65" t="s">
        <v>537</v>
      </c>
      <c r="P46" s="48"/>
      <c r="Q46" s="48"/>
      <c r="R46" s="48"/>
      <c r="S46" s="48"/>
      <c r="T46" s="48"/>
      <c r="U46" s="48"/>
    </row>
    <row r="47" spans="1:21" ht="30.75" customHeight="1" x14ac:dyDescent="0.2">
      <c r="A47" s="48"/>
      <c r="B47" s="1237"/>
      <c r="C47" s="1238"/>
      <c r="D47" s="62"/>
      <c r="E47" s="1219" t="s">
        <v>13</v>
      </c>
      <c r="F47" s="1219"/>
      <c r="G47" s="1219"/>
      <c r="H47" s="1219"/>
      <c r="I47" s="1219"/>
      <c r="J47" s="1220"/>
      <c r="K47" s="63" t="s">
        <v>537</v>
      </c>
      <c r="L47" s="64" t="s">
        <v>537</v>
      </c>
      <c r="M47" s="64" t="s">
        <v>537</v>
      </c>
      <c r="N47" s="64" t="s">
        <v>537</v>
      </c>
      <c r="O47" s="65" t="s">
        <v>537</v>
      </c>
      <c r="P47" s="48"/>
      <c r="Q47" s="48"/>
      <c r="R47" s="48"/>
      <c r="S47" s="48"/>
      <c r="T47" s="48"/>
      <c r="U47" s="48"/>
    </row>
    <row r="48" spans="1:21" ht="30.75" customHeight="1" x14ac:dyDescent="0.2">
      <c r="A48" s="48"/>
      <c r="B48" s="1237"/>
      <c r="C48" s="1238"/>
      <c r="D48" s="62"/>
      <c r="E48" s="1219" t="s">
        <v>14</v>
      </c>
      <c r="F48" s="1219"/>
      <c r="G48" s="1219"/>
      <c r="H48" s="1219"/>
      <c r="I48" s="1219"/>
      <c r="J48" s="1220"/>
      <c r="K48" s="63">
        <v>356</v>
      </c>
      <c r="L48" s="64">
        <v>362</v>
      </c>
      <c r="M48" s="64">
        <v>373</v>
      </c>
      <c r="N48" s="64">
        <v>371</v>
      </c>
      <c r="O48" s="65">
        <v>334</v>
      </c>
      <c r="P48" s="48"/>
      <c r="Q48" s="48"/>
      <c r="R48" s="48"/>
      <c r="S48" s="48"/>
      <c r="T48" s="48"/>
      <c r="U48" s="48"/>
    </row>
    <row r="49" spans="1:21" ht="30.75" customHeight="1" x14ac:dyDescent="0.2">
      <c r="A49" s="48"/>
      <c r="B49" s="1237"/>
      <c r="C49" s="1238"/>
      <c r="D49" s="62"/>
      <c r="E49" s="1219" t="s">
        <v>15</v>
      </c>
      <c r="F49" s="1219"/>
      <c r="G49" s="1219"/>
      <c r="H49" s="1219"/>
      <c r="I49" s="1219"/>
      <c r="J49" s="1220"/>
      <c r="K49" s="63">
        <v>51</v>
      </c>
      <c r="L49" s="64">
        <v>56</v>
      </c>
      <c r="M49" s="64">
        <v>40</v>
      </c>
      <c r="N49" s="64">
        <v>19</v>
      </c>
      <c r="O49" s="65">
        <v>19</v>
      </c>
      <c r="P49" s="48"/>
      <c r="Q49" s="48"/>
      <c r="R49" s="48"/>
      <c r="S49" s="48"/>
      <c r="T49" s="48"/>
      <c r="U49" s="48"/>
    </row>
    <row r="50" spans="1:21" ht="30.75" customHeight="1" x14ac:dyDescent="0.2">
      <c r="A50" s="48"/>
      <c r="B50" s="1237"/>
      <c r="C50" s="1238"/>
      <c r="D50" s="62"/>
      <c r="E50" s="1219" t="s">
        <v>16</v>
      </c>
      <c r="F50" s="1219"/>
      <c r="G50" s="1219"/>
      <c r="H50" s="1219"/>
      <c r="I50" s="1219"/>
      <c r="J50" s="1220"/>
      <c r="K50" s="63" t="s">
        <v>537</v>
      </c>
      <c r="L50" s="64" t="s">
        <v>537</v>
      </c>
      <c r="M50" s="64" t="s">
        <v>537</v>
      </c>
      <c r="N50" s="64" t="s">
        <v>537</v>
      </c>
      <c r="O50" s="65" t="s">
        <v>537</v>
      </c>
      <c r="P50" s="48"/>
      <c r="Q50" s="48"/>
      <c r="R50" s="48"/>
      <c r="S50" s="48"/>
      <c r="T50" s="48"/>
      <c r="U50" s="48"/>
    </row>
    <row r="51" spans="1:21" ht="30.75" customHeight="1" x14ac:dyDescent="0.2">
      <c r="A51" s="48"/>
      <c r="B51" s="1239"/>
      <c r="C51" s="1240"/>
      <c r="D51" s="66"/>
      <c r="E51" s="1219" t="s">
        <v>17</v>
      </c>
      <c r="F51" s="1219"/>
      <c r="G51" s="1219"/>
      <c r="H51" s="1219"/>
      <c r="I51" s="1219"/>
      <c r="J51" s="1220"/>
      <c r="K51" s="63">
        <v>0</v>
      </c>
      <c r="L51" s="64">
        <v>0</v>
      </c>
      <c r="M51" s="64">
        <v>0</v>
      </c>
      <c r="N51" s="64">
        <v>0</v>
      </c>
      <c r="O51" s="65">
        <v>0</v>
      </c>
      <c r="P51" s="48"/>
      <c r="Q51" s="48"/>
      <c r="R51" s="48"/>
      <c r="S51" s="48"/>
      <c r="T51" s="48"/>
      <c r="U51" s="48"/>
    </row>
    <row r="52" spans="1:21" ht="30.75" customHeight="1" x14ac:dyDescent="0.2">
      <c r="A52" s="48"/>
      <c r="B52" s="1217" t="s">
        <v>18</v>
      </c>
      <c r="C52" s="1218"/>
      <c r="D52" s="66"/>
      <c r="E52" s="1219" t="s">
        <v>19</v>
      </c>
      <c r="F52" s="1219"/>
      <c r="G52" s="1219"/>
      <c r="H52" s="1219"/>
      <c r="I52" s="1219"/>
      <c r="J52" s="1220"/>
      <c r="K52" s="63">
        <v>559</v>
      </c>
      <c r="L52" s="64">
        <v>577</v>
      </c>
      <c r="M52" s="64">
        <v>562</v>
      </c>
      <c r="N52" s="64">
        <v>567</v>
      </c>
      <c r="O52" s="65">
        <v>589</v>
      </c>
      <c r="P52" s="48"/>
      <c r="Q52" s="48"/>
      <c r="R52" s="48"/>
      <c r="S52" s="48"/>
      <c r="T52" s="48"/>
      <c r="U52" s="48"/>
    </row>
    <row r="53" spans="1:21" ht="30.75" customHeight="1" thickBot="1" x14ac:dyDescent="0.25">
      <c r="A53" s="48"/>
      <c r="B53" s="1221" t="s">
        <v>20</v>
      </c>
      <c r="C53" s="1222"/>
      <c r="D53" s="67"/>
      <c r="E53" s="1223" t="s">
        <v>21</v>
      </c>
      <c r="F53" s="1223"/>
      <c r="G53" s="1223"/>
      <c r="H53" s="1223"/>
      <c r="I53" s="1223"/>
      <c r="J53" s="1224"/>
      <c r="K53" s="68">
        <v>272</v>
      </c>
      <c r="L53" s="69">
        <v>254</v>
      </c>
      <c r="M53" s="69">
        <v>259</v>
      </c>
      <c r="N53" s="69">
        <v>232</v>
      </c>
      <c r="O53" s="70">
        <v>213</v>
      </c>
      <c r="P53" s="48"/>
      <c r="Q53" s="48"/>
      <c r="R53" s="48"/>
      <c r="S53" s="48"/>
      <c r="T53" s="48"/>
      <c r="U53" s="48"/>
    </row>
    <row r="54" spans="1:21" ht="24" customHeight="1" x14ac:dyDescent="0.2">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23</v>
      </c>
      <c r="C55" s="73"/>
      <c r="D55" s="73"/>
      <c r="E55" s="73"/>
      <c r="F55" s="73"/>
      <c r="G55" s="73"/>
      <c r="H55" s="73"/>
      <c r="I55" s="73"/>
      <c r="J55" s="73"/>
      <c r="K55" s="74"/>
      <c r="L55" s="74"/>
      <c r="M55" s="74"/>
      <c r="N55" s="74"/>
      <c r="O55" s="75" t="s">
        <v>600</v>
      </c>
      <c r="P55" s="48"/>
      <c r="Q55" s="48"/>
      <c r="R55" s="48"/>
      <c r="S55" s="48"/>
      <c r="T55" s="48"/>
      <c r="U55" s="48"/>
    </row>
    <row r="56" spans="1:21" ht="31.5" customHeight="1" thickBot="1" x14ac:dyDescent="0.25">
      <c r="A56" s="48"/>
      <c r="B56" s="76"/>
      <c r="C56" s="77"/>
      <c r="D56" s="77"/>
      <c r="E56" s="78"/>
      <c r="F56" s="78"/>
      <c r="G56" s="78"/>
      <c r="H56" s="78"/>
      <c r="I56" s="78"/>
      <c r="J56" s="79" t="s">
        <v>2</v>
      </c>
      <c r="K56" s="80" t="s">
        <v>601</v>
      </c>
      <c r="L56" s="81" t="s">
        <v>602</v>
      </c>
      <c r="M56" s="81" t="s">
        <v>603</v>
      </c>
      <c r="N56" s="81" t="s">
        <v>604</v>
      </c>
      <c r="O56" s="82" t="s">
        <v>605</v>
      </c>
      <c r="P56" s="48"/>
      <c r="Q56" s="48"/>
      <c r="R56" s="48"/>
      <c r="S56" s="48"/>
      <c r="T56" s="48"/>
      <c r="U56" s="48"/>
    </row>
    <row r="57" spans="1:21" ht="31.5" customHeight="1" x14ac:dyDescent="0.2">
      <c r="B57" s="1225" t="s">
        <v>24</v>
      </c>
      <c r="C57" s="1226"/>
      <c r="D57" s="1229" t="s">
        <v>25</v>
      </c>
      <c r="E57" s="1230"/>
      <c r="F57" s="1230"/>
      <c r="G57" s="1230"/>
      <c r="H57" s="1230"/>
      <c r="I57" s="1230"/>
      <c r="J57" s="1231"/>
      <c r="K57" s="83"/>
      <c r="L57" s="84"/>
      <c r="M57" s="84"/>
      <c r="N57" s="84"/>
      <c r="O57" s="85"/>
    </row>
    <row r="58" spans="1:21" ht="31.5" customHeight="1" thickBot="1" x14ac:dyDescent="0.25">
      <c r="B58" s="1227"/>
      <c r="C58" s="1228"/>
      <c r="D58" s="1232" t="s">
        <v>26</v>
      </c>
      <c r="E58" s="1233"/>
      <c r="F58" s="1233"/>
      <c r="G58" s="1233"/>
      <c r="H58" s="1233"/>
      <c r="I58" s="1233"/>
      <c r="J58" s="1234"/>
      <c r="K58" s="86"/>
      <c r="L58" s="87"/>
      <c r="M58" s="87"/>
      <c r="N58" s="87"/>
      <c r="O58" s="88"/>
    </row>
    <row r="59" spans="1:21" ht="24" customHeight="1" x14ac:dyDescent="0.2">
      <c r="B59" s="89"/>
      <c r="C59" s="89"/>
      <c r="D59" s="90" t="s">
        <v>27</v>
      </c>
      <c r="E59" s="91"/>
      <c r="F59" s="91"/>
      <c r="G59" s="91"/>
      <c r="H59" s="91"/>
      <c r="I59" s="91"/>
      <c r="J59" s="91"/>
      <c r="K59" s="91"/>
      <c r="L59" s="91"/>
      <c r="M59" s="91"/>
      <c r="N59" s="91"/>
      <c r="O59" s="91"/>
    </row>
    <row r="60" spans="1:21" ht="24" customHeight="1" x14ac:dyDescent="0.2">
      <c r="B60" s="92"/>
      <c r="C60" s="92"/>
      <c r="D60" s="90" t="s">
        <v>28</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uGlrLdphA188R5L9Nx5udpw26bYk8wZWjVXjRHePuEfyhdM2LUdrAqqEj0BvDCs/ftVPi9xX5ep+ppEnttMwQQ==" saltValue="CDA6rVapZXfVMr2KQt7lp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5546875" style="93" customWidth="1"/>
    <col min="2" max="3" width="12.5546875" style="93" customWidth="1"/>
    <col min="4" max="4" width="11.5546875" style="93" customWidth="1"/>
    <col min="5" max="8" width="10.44140625" style="93" customWidth="1"/>
    <col min="9" max="13" width="16.44140625" style="93" customWidth="1"/>
    <col min="14" max="19" width="12.554687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8</v>
      </c>
    </row>
    <row r="40" spans="2:13" ht="27.75" customHeight="1" thickBot="1" x14ac:dyDescent="0.25">
      <c r="B40" s="95" t="s">
        <v>9</v>
      </c>
      <c r="C40" s="96"/>
      <c r="D40" s="96"/>
      <c r="E40" s="97"/>
      <c r="F40" s="97"/>
      <c r="G40" s="97"/>
      <c r="H40" s="98" t="s">
        <v>2</v>
      </c>
      <c r="I40" s="99" t="s">
        <v>578</v>
      </c>
      <c r="J40" s="100" t="s">
        <v>579</v>
      </c>
      <c r="K40" s="100" t="s">
        <v>580</v>
      </c>
      <c r="L40" s="100" t="s">
        <v>581</v>
      </c>
      <c r="M40" s="101" t="s">
        <v>582</v>
      </c>
    </row>
    <row r="41" spans="2:13" ht="27.75" customHeight="1" x14ac:dyDescent="0.2">
      <c r="B41" s="1255" t="s">
        <v>29</v>
      </c>
      <c r="C41" s="1256"/>
      <c r="D41" s="102"/>
      <c r="E41" s="1257" t="s">
        <v>30</v>
      </c>
      <c r="F41" s="1257"/>
      <c r="G41" s="1257"/>
      <c r="H41" s="1258"/>
      <c r="I41" s="351">
        <v>5069</v>
      </c>
      <c r="J41" s="352">
        <v>5133</v>
      </c>
      <c r="K41" s="352">
        <v>5145</v>
      </c>
      <c r="L41" s="352">
        <v>5335</v>
      </c>
      <c r="M41" s="353">
        <v>5500</v>
      </c>
    </row>
    <row r="42" spans="2:13" ht="27.75" customHeight="1" x14ac:dyDescent="0.2">
      <c r="B42" s="1245"/>
      <c r="C42" s="1246"/>
      <c r="D42" s="103"/>
      <c r="E42" s="1249" t="s">
        <v>31</v>
      </c>
      <c r="F42" s="1249"/>
      <c r="G42" s="1249"/>
      <c r="H42" s="1250"/>
      <c r="I42" s="354">
        <v>4</v>
      </c>
      <c r="J42" s="355">
        <v>3</v>
      </c>
      <c r="K42" s="355">
        <v>3</v>
      </c>
      <c r="L42" s="355">
        <v>8</v>
      </c>
      <c r="M42" s="356">
        <v>6</v>
      </c>
    </row>
    <row r="43" spans="2:13" ht="27.75" customHeight="1" x14ac:dyDescent="0.2">
      <c r="B43" s="1245"/>
      <c r="C43" s="1246"/>
      <c r="D43" s="103"/>
      <c r="E43" s="1249" t="s">
        <v>32</v>
      </c>
      <c r="F43" s="1249"/>
      <c r="G43" s="1249"/>
      <c r="H43" s="1250"/>
      <c r="I43" s="354">
        <v>6249</v>
      </c>
      <c r="J43" s="355">
        <v>5783</v>
      </c>
      <c r="K43" s="355">
        <v>5681</v>
      </c>
      <c r="L43" s="355">
        <v>5370</v>
      </c>
      <c r="M43" s="356">
        <v>4948</v>
      </c>
    </row>
    <row r="44" spans="2:13" ht="27.75" customHeight="1" x14ac:dyDescent="0.2">
      <c r="B44" s="1245"/>
      <c r="C44" s="1246"/>
      <c r="D44" s="103"/>
      <c r="E44" s="1249" t="s">
        <v>33</v>
      </c>
      <c r="F44" s="1249"/>
      <c r="G44" s="1249"/>
      <c r="H44" s="1250"/>
      <c r="I44" s="354">
        <v>181</v>
      </c>
      <c r="J44" s="355">
        <v>147</v>
      </c>
      <c r="K44" s="355">
        <v>121</v>
      </c>
      <c r="L44" s="355">
        <v>106</v>
      </c>
      <c r="M44" s="356">
        <v>90</v>
      </c>
    </row>
    <row r="45" spans="2:13" ht="27.75" customHeight="1" x14ac:dyDescent="0.2">
      <c r="B45" s="1245"/>
      <c r="C45" s="1246"/>
      <c r="D45" s="103"/>
      <c r="E45" s="1249" t="s">
        <v>34</v>
      </c>
      <c r="F45" s="1249"/>
      <c r="G45" s="1249"/>
      <c r="H45" s="1250"/>
      <c r="I45" s="354">
        <v>219</v>
      </c>
      <c r="J45" s="355">
        <v>172</v>
      </c>
      <c r="K45" s="355">
        <v>177</v>
      </c>
      <c r="L45" s="355">
        <v>172</v>
      </c>
      <c r="M45" s="356">
        <v>114</v>
      </c>
    </row>
    <row r="46" spans="2:13" ht="27.75" customHeight="1" x14ac:dyDescent="0.2">
      <c r="B46" s="1245"/>
      <c r="C46" s="1246"/>
      <c r="D46" s="104"/>
      <c r="E46" s="1249" t="s">
        <v>35</v>
      </c>
      <c r="F46" s="1249"/>
      <c r="G46" s="1249"/>
      <c r="H46" s="1250"/>
      <c r="I46" s="354" t="s">
        <v>537</v>
      </c>
      <c r="J46" s="355" t="s">
        <v>537</v>
      </c>
      <c r="K46" s="355" t="s">
        <v>537</v>
      </c>
      <c r="L46" s="355" t="s">
        <v>537</v>
      </c>
      <c r="M46" s="356">
        <v>11</v>
      </c>
    </row>
    <row r="47" spans="2:13" ht="27.75" customHeight="1" x14ac:dyDescent="0.2">
      <c r="B47" s="1245"/>
      <c r="C47" s="1246"/>
      <c r="D47" s="105"/>
      <c r="E47" s="1259" t="s">
        <v>36</v>
      </c>
      <c r="F47" s="1260"/>
      <c r="G47" s="1260"/>
      <c r="H47" s="1261"/>
      <c r="I47" s="354" t="s">
        <v>537</v>
      </c>
      <c r="J47" s="355" t="s">
        <v>537</v>
      </c>
      <c r="K47" s="355" t="s">
        <v>537</v>
      </c>
      <c r="L47" s="355" t="s">
        <v>537</v>
      </c>
      <c r="M47" s="356" t="s">
        <v>537</v>
      </c>
    </row>
    <row r="48" spans="2:13" ht="27.75" customHeight="1" x14ac:dyDescent="0.2">
      <c r="B48" s="1245"/>
      <c r="C48" s="1246"/>
      <c r="D48" s="103"/>
      <c r="E48" s="1249" t="s">
        <v>37</v>
      </c>
      <c r="F48" s="1249"/>
      <c r="G48" s="1249"/>
      <c r="H48" s="1250"/>
      <c r="I48" s="354" t="s">
        <v>537</v>
      </c>
      <c r="J48" s="355" t="s">
        <v>537</v>
      </c>
      <c r="K48" s="355" t="s">
        <v>537</v>
      </c>
      <c r="L48" s="355" t="s">
        <v>537</v>
      </c>
      <c r="M48" s="356" t="s">
        <v>537</v>
      </c>
    </row>
    <row r="49" spans="2:13" ht="27.75" customHeight="1" x14ac:dyDescent="0.2">
      <c r="B49" s="1247"/>
      <c r="C49" s="1248"/>
      <c r="D49" s="103"/>
      <c r="E49" s="1249" t="s">
        <v>38</v>
      </c>
      <c r="F49" s="1249"/>
      <c r="G49" s="1249"/>
      <c r="H49" s="1250"/>
      <c r="I49" s="354" t="s">
        <v>537</v>
      </c>
      <c r="J49" s="355" t="s">
        <v>537</v>
      </c>
      <c r="K49" s="355" t="s">
        <v>537</v>
      </c>
      <c r="L49" s="355" t="s">
        <v>537</v>
      </c>
      <c r="M49" s="356" t="s">
        <v>537</v>
      </c>
    </row>
    <row r="50" spans="2:13" ht="27.75" customHeight="1" x14ac:dyDescent="0.2">
      <c r="B50" s="1243" t="s">
        <v>39</v>
      </c>
      <c r="C50" s="1244"/>
      <c r="D50" s="106"/>
      <c r="E50" s="1249" t="s">
        <v>40</v>
      </c>
      <c r="F50" s="1249"/>
      <c r="G50" s="1249"/>
      <c r="H50" s="1250"/>
      <c r="I50" s="354">
        <v>2114</v>
      </c>
      <c r="J50" s="355">
        <v>2318</v>
      </c>
      <c r="K50" s="355">
        <v>2356</v>
      </c>
      <c r="L50" s="355">
        <v>2440</v>
      </c>
      <c r="M50" s="356">
        <v>2706</v>
      </c>
    </row>
    <row r="51" spans="2:13" ht="27.75" customHeight="1" x14ac:dyDescent="0.2">
      <c r="B51" s="1245"/>
      <c r="C51" s="1246"/>
      <c r="D51" s="103"/>
      <c r="E51" s="1249" t="s">
        <v>41</v>
      </c>
      <c r="F51" s="1249"/>
      <c r="G51" s="1249"/>
      <c r="H51" s="1250"/>
      <c r="I51" s="354">
        <v>38</v>
      </c>
      <c r="J51" s="355">
        <v>33</v>
      </c>
      <c r="K51" s="355">
        <v>24</v>
      </c>
      <c r="L51" s="355">
        <v>17</v>
      </c>
      <c r="M51" s="356">
        <v>10</v>
      </c>
    </row>
    <row r="52" spans="2:13" ht="27.75" customHeight="1" x14ac:dyDescent="0.2">
      <c r="B52" s="1247"/>
      <c r="C52" s="1248"/>
      <c r="D52" s="103"/>
      <c r="E52" s="1249" t="s">
        <v>42</v>
      </c>
      <c r="F52" s="1249"/>
      <c r="G52" s="1249"/>
      <c r="H52" s="1250"/>
      <c r="I52" s="354">
        <v>7283</v>
      </c>
      <c r="J52" s="355">
        <v>6960</v>
      </c>
      <c r="K52" s="355">
        <v>6797</v>
      </c>
      <c r="L52" s="355">
        <v>6821</v>
      </c>
      <c r="M52" s="356">
        <v>6794</v>
      </c>
    </row>
    <row r="53" spans="2:13" ht="27.75" customHeight="1" thickBot="1" x14ac:dyDescent="0.25">
      <c r="B53" s="1251" t="s">
        <v>43</v>
      </c>
      <c r="C53" s="1252"/>
      <c r="D53" s="107"/>
      <c r="E53" s="1253" t="s">
        <v>44</v>
      </c>
      <c r="F53" s="1253"/>
      <c r="G53" s="1253"/>
      <c r="H53" s="1254"/>
      <c r="I53" s="357">
        <v>2287</v>
      </c>
      <c r="J53" s="358">
        <v>1927</v>
      </c>
      <c r="K53" s="358">
        <v>1949</v>
      </c>
      <c r="L53" s="358">
        <v>1713</v>
      </c>
      <c r="M53" s="359">
        <v>1159</v>
      </c>
    </row>
    <row r="54" spans="2:13" ht="27.75" customHeight="1" x14ac:dyDescent="0.2">
      <c r="B54" s="108" t="s">
        <v>45</v>
      </c>
      <c r="C54" s="109"/>
      <c r="D54" s="109"/>
      <c r="E54" s="110"/>
      <c r="F54" s="110"/>
      <c r="G54" s="110"/>
      <c r="H54" s="110"/>
      <c r="I54" s="111"/>
      <c r="J54" s="111"/>
      <c r="K54" s="111"/>
      <c r="L54" s="111"/>
      <c r="M54" s="111"/>
    </row>
    <row r="55" spans="2:13" ht="13.2" x14ac:dyDescent="0.2"/>
  </sheetData>
  <sheetProtection algorithmName="SHA-512" hashValue="mF5I5iTs2DWmmyBy7wmDVx+3vNsLpO1kEawIPGJUo3ef8qPUZALY9sdtOhlN/LpAgVtCnfjBDiYa3Squ+pxEkQ==" saltValue="YdKECn1mrTeK/u8wvLgby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44140625" style="1" customWidth="1"/>
    <col min="3" max="5" width="26.21875" style="1" customWidth="1"/>
    <col min="6" max="8" width="24.21875" style="1" customWidth="1"/>
    <col min="9" max="14" width="26" style="1" customWidth="1"/>
    <col min="15" max="15" width="6.218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46</v>
      </c>
    </row>
    <row r="54" spans="2:8" ht="29.25" customHeight="1" thickBot="1" x14ac:dyDescent="0.3">
      <c r="B54" s="113" t="s">
        <v>1</v>
      </c>
      <c r="C54" s="114"/>
      <c r="D54" s="114"/>
      <c r="E54" s="115" t="s">
        <v>2</v>
      </c>
      <c r="F54" s="116" t="s">
        <v>580</v>
      </c>
      <c r="G54" s="116" t="s">
        <v>581</v>
      </c>
      <c r="H54" s="117" t="s">
        <v>582</v>
      </c>
    </row>
    <row r="55" spans="2:8" ht="52.5" customHeight="1" x14ac:dyDescent="0.2">
      <c r="B55" s="118"/>
      <c r="C55" s="1270" t="s">
        <v>47</v>
      </c>
      <c r="D55" s="1270"/>
      <c r="E55" s="1271"/>
      <c r="F55" s="119">
        <v>1613</v>
      </c>
      <c r="G55" s="119">
        <v>1714</v>
      </c>
      <c r="H55" s="120">
        <v>1868</v>
      </c>
    </row>
    <row r="56" spans="2:8" ht="52.5" customHeight="1" x14ac:dyDescent="0.2">
      <c r="B56" s="121"/>
      <c r="C56" s="1272" t="s">
        <v>48</v>
      </c>
      <c r="D56" s="1272"/>
      <c r="E56" s="1273"/>
      <c r="F56" s="122">
        <v>240</v>
      </c>
      <c r="G56" s="122">
        <v>240</v>
      </c>
      <c r="H56" s="123">
        <v>260</v>
      </c>
    </row>
    <row r="57" spans="2:8" ht="53.25" customHeight="1" x14ac:dyDescent="0.2">
      <c r="B57" s="121"/>
      <c r="C57" s="1274" t="s">
        <v>49</v>
      </c>
      <c r="D57" s="1274"/>
      <c r="E57" s="1275"/>
      <c r="F57" s="124">
        <v>503</v>
      </c>
      <c r="G57" s="124">
        <v>487</v>
      </c>
      <c r="H57" s="125">
        <v>582</v>
      </c>
    </row>
    <row r="58" spans="2:8" ht="45.75" customHeight="1" x14ac:dyDescent="0.2">
      <c r="B58" s="126"/>
      <c r="C58" s="1262" t="s">
        <v>627</v>
      </c>
      <c r="D58" s="1263"/>
      <c r="E58" s="1264"/>
      <c r="F58" s="127">
        <v>216</v>
      </c>
      <c r="G58" s="127">
        <v>217</v>
      </c>
      <c r="H58" s="128">
        <v>217</v>
      </c>
    </row>
    <row r="59" spans="2:8" ht="45.75" customHeight="1" x14ac:dyDescent="0.2">
      <c r="B59" s="126"/>
      <c r="C59" s="1262" t="s">
        <v>628</v>
      </c>
      <c r="D59" s="1263"/>
      <c r="E59" s="1264"/>
      <c r="F59" s="127">
        <v>112</v>
      </c>
      <c r="G59" s="127">
        <v>126</v>
      </c>
      <c r="H59" s="128">
        <v>160</v>
      </c>
    </row>
    <row r="60" spans="2:8" ht="45.75" customHeight="1" x14ac:dyDescent="0.2">
      <c r="B60" s="126"/>
      <c r="C60" s="1262" t="s">
        <v>629</v>
      </c>
      <c r="D60" s="1263"/>
      <c r="E60" s="1264"/>
      <c r="F60" s="127">
        <v>135</v>
      </c>
      <c r="G60" s="127">
        <v>101</v>
      </c>
      <c r="H60" s="128">
        <v>98</v>
      </c>
    </row>
    <row r="61" spans="2:8" ht="45.75" customHeight="1" x14ac:dyDescent="0.2">
      <c r="B61" s="126"/>
      <c r="C61" s="1262" t="s">
        <v>630</v>
      </c>
      <c r="D61" s="1263"/>
      <c r="E61" s="1264"/>
      <c r="F61" s="127" t="s">
        <v>634</v>
      </c>
      <c r="G61" s="127" t="s">
        <v>634</v>
      </c>
      <c r="H61" s="128">
        <v>50</v>
      </c>
    </row>
    <row r="62" spans="2:8" ht="45.75" customHeight="1" thickBot="1" x14ac:dyDescent="0.25">
      <c r="B62" s="129"/>
      <c r="C62" s="1265" t="s">
        <v>631</v>
      </c>
      <c r="D62" s="1266"/>
      <c r="E62" s="1267"/>
      <c r="F62" s="130">
        <v>11</v>
      </c>
      <c r="G62" s="130">
        <v>11</v>
      </c>
      <c r="H62" s="131">
        <v>11</v>
      </c>
    </row>
    <row r="63" spans="2:8" ht="52.5" customHeight="1" thickBot="1" x14ac:dyDescent="0.25">
      <c r="B63" s="132"/>
      <c r="C63" s="1268" t="s">
        <v>50</v>
      </c>
      <c r="D63" s="1268"/>
      <c r="E63" s="1269"/>
      <c r="F63" s="133">
        <v>2356</v>
      </c>
      <c r="G63" s="133">
        <v>2442</v>
      </c>
      <c r="H63" s="134">
        <v>2711</v>
      </c>
    </row>
    <row r="64" spans="2:8" ht="13.2" x14ac:dyDescent="0.2"/>
  </sheetData>
  <sheetProtection algorithmName="SHA-512" hashValue="wbxuKC/bOekK2ibCFtXE86ZEw5jS2cYS9TImLE5vvJdxXzxTWpuYjOFUuPHSUojtaMTRSgO96W1ajbkKDQtdfg==" saltValue="33GxVpYzTdfg9QsDKqhwz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44140625" style="369" customWidth="1"/>
    <col min="2" max="107" width="2.44140625" style="369" customWidth="1"/>
    <col min="108" max="108" width="6.21875" style="376" customWidth="1"/>
    <col min="109" max="109" width="5.77734375" style="375" customWidth="1"/>
    <col min="110" max="16384" width="8.5546875" style="369" hidden="1"/>
  </cols>
  <sheetData>
    <row r="1" spans="1:109" ht="42.75" customHeight="1" x14ac:dyDescent="0.2">
      <c r="A1" s="367"/>
      <c r="B1" s="368"/>
      <c r="DD1" s="369"/>
      <c r="DE1" s="369"/>
    </row>
    <row r="2" spans="1:109" ht="25.5" customHeight="1" x14ac:dyDescent="0.2">
      <c r="A2" s="370"/>
      <c r="C2" s="370"/>
      <c r="O2" s="370"/>
      <c r="P2" s="370"/>
      <c r="Q2" s="370"/>
      <c r="R2" s="370"/>
      <c r="S2" s="370"/>
      <c r="T2" s="370"/>
      <c r="U2" s="370"/>
      <c r="V2" s="370"/>
      <c r="W2" s="370"/>
      <c r="X2" s="370"/>
      <c r="Y2" s="370"/>
      <c r="Z2" s="370"/>
      <c r="AA2" s="370"/>
      <c r="AB2" s="370"/>
      <c r="AC2" s="370"/>
      <c r="AD2" s="370"/>
      <c r="AE2" s="370"/>
      <c r="AF2" s="370"/>
      <c r="AG2" s="370"/>
      <c r="AH2" s="370"/>
      <c r="AI2" s="370"/>
      <c r="AU2" s="370"/>
      <c r="BG2" s="370"/>
      <c r="BS2" s="370"/>
      <c r="CE2" s="370"/>
      <c r="CQ2" s="370"/>
      <c r="DD2" s="369"/>
      <c r="DE2" s="369"/>
    </row>
    <row r="3" spans="1:109" ht="25.5" customHeight="1" x14ac:dyDescent="0.2">
      <c r="A3" s="370"/>
      <c r="C3" s="370"/>
      <c r="O3" s="370"/>
      <c r="P3" s="370"/>
      <c r="Q3" s="370"/>
      <c r="R3" s="370"/>
      <c r="S3" s="370"/>
      <c r="T3" s="370"/>
      <c r="U3" s="370"/>
      <c r="V3" s="370"/>
      <c r="W3" s="370"/>
      <c r="X3" s="370"/>
      <c r="Y3" s="370"/>
      <c r="Z3" s="370"/>
      <c r="AA3" s="370"/>
      <c r="AB3" s="370"/>
      <c r="AC3" s="370"/>
      <c r="AD3" s="370"/>
      <c r="AE3" s="370"/>
      <c r="AF3" s="370"/>
      <c r="AG3" s="370"/>
      <c r="AH3" s="370"/>
      <c r="AI3" s="370"/>
      <c r="AU3" s="370"/>
      <c r="BG3" s="370"/>
      <c r="BS3" s="370"/>
      <c r="CE3" s="370"/>
      <c r="CQ3" s="370"/>
      <c r="DD3" s="369"/>
      <c r="DE3" s="369"/>
    </row>
    <row r="4" spans="1:109" s="255" customFormat="1" ht="13.2" x14ac:dyDescent="0.2">
      <c r="A4" s="370"/>
      <c r="B4" s="370"/>
      <c r="C4" s="370"/>
      <c r="D4" s="370"/>
      <c r="E4" s="370"/>
      <c r="F4" s="370"/>
      <c r="G4" s="370"/>
      <c r="H4" s="370"/>
      <c r="I4" s="370"/>
      <c r="J4" s="370"/>
      <c r="K4" s="370"/>
      <c r="L4" s="370"/>
      <c r="M4" s="370"/>
      <c r="N4" s="370"/>
      <c r="O4" s="370"/>
      <c r="P4" s="370"/>
      <c r="Q4" s="370"/>
      <c r="R4" s="370"/>
      <c r="S4" s="370"/>
      <c r="T4" s="370"/>
      <c r="U4" s="370"/>
      <c r="V4" s="370"/>
      <c r="W4" s="370"/>
      <c r="X4" s="370"/>
      <c r="Y4" s="370"/>
      <c r="Z4" s="370"/>
      <c r="AA4" s="370"/>
      <c r="AB4" s="370"/>
      <c r="AC4" s="370"/>
      <c r="AD4" s="370"/>
      <c r="AE4" s="370"/>
      <c r="AF4" s="370"/>
      <c r="AG4" s="370"/>
      <c r="AH4" s="370"/>
      <c r="AI4" s="370"/>
      <c r="AJ4" s="370"/>
      <c r="AK4" s="370"/>
      <c r="AL4" s="370"/>
      <c r="AM4" s="370"/>
      <c r="AN4" s="370"/>
      <c r="AO4" s="370"/>
      <c r="AP4" s="370"/>
      <c r="AQ4" s="370"/>
      <c r="AR4" s="370"/>
      <c r="AS4" s="370"/>
      <c r="AT4" s="370"/>
      <c r="AU4" s="370"/>
      <c r="AV4" s="370"/>
      <c r="AW4" s="370"/>
      <c r="AX4" s="370"/>
      <c r="AY4" s="370"/>
      <c r="AZ4" s="370"/>
      <c r="BA4" s="370"/>
      <c r="BB4" s="370"/>
      <c r="BC4" s="370"/>
      <c r="BD4" s="370"/>
      <c r="BE4" s="370"/>
      <c r="BF4" s="370"/>
      <c r="BG4" s="370"/>
      <c r="BH4" s="370"/>
      <c r="BI4" s="370"/>
      <c r="BJ4" s="370"/>
      <c r="BK4" s="370"/>
      <c r="BL4" s="370"/>
      <c r="BM4" s="370"/>
      <c r="BN4" s="370"/>
      <c r="BO4" s="370"/>
      <c r="BP4" s="370"/>
      <c r="BQ4" s="370"/>
      <c r="BR4" s="370"/>
      <c r="BS4" s="370"/>
      <c r="BT4" s="370"/>
      <c r="BU4" s="370"/>
      <c r="BV4" s="370"/>
      <c r="BW4" s="370"/>
      <c r="BX4" s="370"/>
      <c r="BY4" s="370"/>
      <c r="BZ4" s="370"/>
      <c r="CA4" s="370"/>
      <c r="CB4" s="370"/>
      <c r="CC4" s="370"/>
      <c r="CD4" s="370"/>
      <c r="CE4" s="370"/>
      <c r="CF4" s="370"/>
      <c r="CG4" s="370"/>
      <c r="CH4" s="370"/>
      <c r="CI4" s="370"/>
      <c r="CJ4" s="370"/>
      <c r="CK4" s="370"/>
      <c r="CL4" s="370"/>
      <c r="CM4" s="370"/>
      <c r="CN4" s="370"/>
      <c r="CO4" s="370"/>
      <c r="CP4" s="370"/>
      <c r="CQ4" s="370"/>
      <c r="CR4" s="370"/>
      <c r="CS4" s="370"/>
      <c r="CT4" s="370"/>
      <c r="CU4" s="370"/>
      <c r="CV4" s="370"/>
      <c r="CW4" s="370"/>
      <c r="CX4" s="370"/>
      <c r="CY4" s="370"/>
      <c r="CZ4" s="370"/>
      <c r="DA4" s="370"/>
      <c r="DB4" s="370"/>
      <c r="DC4" s="370"/>
      <c r="DD4" s="370"/>
      <c r="DE4" s="370"/>
    </row>
    <row r="5" spans="1:109" s="255" customFormat="1" ht="13.2" x14ac:dyDescent="0.2">
      <c r="A5" s="370"/>
      <c r="B5" s="370"/>
      <c r="C5" s="370"/>
      <c r="D5" s="370"/>
      <c r="E5" s="370"/>
      <c r="F5" s="370"/>
      <c r="G5" s="370"/>
      <c r="H5" s="370"/>
      <c r="I5" s="370"/>
      <c r="J5" s="370"/>
      <c r="K5" s="370"/>
      <c r="L5" s="370"/>
      <c r="M5" s="370"/>
      <c r="N5" s="370"/>
      <c r="O5" s="370"/>
      <c r="P5" s="370"/>
      <c r="Q5" s="370"/>
      <c r="R5" s="370"/>
      <c r="S5" s="370"/>
      <c r="T5" s="370"/>
      <c r="U5" s="370"/>
      <c r="V5" s="370"/>
      <c r="W5" s="370"/>
      <c r="X5" s="370"/>
      <c r="Y5" s="370"/>
      <c r="Z5" s="370"/>
      <c r="AA5" s="370"/>
      <c r="AB5" s="370"/>
      <c r="AC5" s="370"/>
      <c r="AD5" s="370"/>
      <c r="AE5" s="370"/>
      <c r="AF5" s="370"/>
      <c r="AG5" s="370"/>
      <c r="AH5" s="370"/>
      <c r="AI5" s="370"/>
      <c r="AJ5" s="370"/>
      <c r="AK5" s="370"/>
      <c r="AL5" s="370"/>
      <c r="AM5" s="370"/>
      <c r="AN5" s="370"/>
      <c r="AO5" s="370"/>
      <c r="AP5" s="370"/>
      <c r="AQ5" s="370"/>
      <c r="AR5" s="370"/>
      <c r="AS5" s="370"/>
      <c r="AT5" s="370"/>
      <c r="AU5" s="370"/>
      <c r="AV5" s="370"/>
      <c r="AW5" s="370"/>
      <c r="AX5" s="370"/>
      <c r="AY5" s="370"/>
      <c r="AZ5" s="370"/>
      <c r="BA5" s="370"/>
      <c r="BB5" s="370"/>
      <c r="BC5" s="370"/>
      <c r="BD5" s="370"/>
      <c r="BE5" s="370"/>
      <c r="BF5" s="370"/>
      <c r="BG5" s="370"/>
      <c r="BH5" s="370"/>
      <c r="BI5" s="370"/>
      <c r="BJ5" s="370"/>
      <c r="BK5" s="370"/>
      <c r="BL5" s="370"/>
      <c r="BM5" s="370"/>
      <c r="BN5" s="370"/>
      <c r="BO5" s="370"/>
      <c r="BP5" s="370"/>
      <c r="BQ5" s="370"/>
      <c r="BR5" s="370"/>
      <c r="BS5" s="370"/>
      <c r="BT5" s="370"/>
      <c r="BU5" s="370"/>
      <c r="BV5" s="370"/>
      <c r="BW5" s="370"/>
      <c r="BX5" s="370"/>
      <c r="BY5" s="370"/>
      <c r="BZ5" s="370"/>
      <c r="CA5" s="370"/>
      <c r="CB5" s="370"/>
      <c r="CC5" s="370"/>
      <c r="CD5" s="370"/>
      <c r="CE5" s="370"/>
      <c r="CF5" s="370"/>
      <c r="CG5" s="370"/>
      <c r="CH5" s="370"/>
      <c r="CI5" s="370"/>
      <c r="CJ5" s="370"/>
      <c r="CK5" s="370"/>
      <c r="CL5" s="370"/>
      <c r="CM5" s="370"/>
      <c r="CN5" s="370"/>
      <c r="CO5" s="370"/>
      <c r="CP5" s="370"/>
      <c r="CQ5" s="370"/>
      <c r="CR5" s="370"/>
      <c r="CS5" s="370"/>
      <c r="CT5" s="370"/>
      <c r="CU5" s="370"/>
      <c r="CV5" s="370"/>
      <c r="CW5" s="370"/>
      <c r="CX5" s="370"/>
      <c r="CY5" s="370"/>
      <c r="CZ5" s="370"/>
      <c r="DA5" s="370"/>
      <c r="DB5" s="370"/>
      <c r="DC5" s="370"/>
      <c r="DD5" s="370"/>
      <c r="DE5" s="370"/>
    </row>
    <row r="6" spans="1:109" s="255" customFormat="1" ht="13.2" x14ac:dyDescent="0.2">
      <c r="A6" s="370"/>
      <c r="B6" s="370"/>
      <c r="C6" s="370"/>
      <c r="D6" s="370"/>
      <c r="E6" s="370"/>
      <c r="F6" s="370"/>
      <c r="G6" s="370"/>
      <c r="H6" s="370"/>
      <c r="I6" s="370"/>
      <c r="J6" s="370"/>
      <c r="K6" s="370"/>
      <c r="L6" s="370"/>
      <c r="M6" s="370"/>
      <c r="N6" s="370"/>
      <c r="O6" s="370"/>
      <c r="P6" s="370"/>
      <c r="Q6" s="370"/>
      <c r="R6" s="370"/>
      <c r="S6" s="370"/>
      <c r="T6" s="370"/>
      <c r="U6" s="370"/>
      <c r="V6" s="370"/>
      <c r="W6" s="370"/>
      <c r="X6" s="370"/>
      <c r="Y6" s="370"/>
      <c r="Z6" s="370"/>
      <c r="AA6" s="370"/>
      <c r="AB6" s="370"/>
      <c r="AC6" s="370"/>
      <c r="AD6" s="370"/>
      <c r="AE6" s="370"/>
      <c r="AF6" s="370"/>
      <c r="AG6" s="370"/>
      <c r="AH6" s="370"/>
      <c r="AI6" s="370"/>
      <c r="AJ6" s="370"/>
      <c r="AK6" s="370"/>
      <c r="AL6" s="370"/>
      <c r="AM6" s="370"/>
      <c r="AN6" s="370"/>
      <c r="AO6" s="370"/>
      <c r="AP6" s="370"/>
      <c r="AQ6" s="370"/>
      <c r="AR6" s="370"/>
      <c r="AS6" s="370"/>
      <c r="AT6" s="370"/>
      <c r="AU6" s="370"/>
      <c r="AV6" s="370"/>
      <c r="AW6" s="370"/>
      <c r="AX6" s="370"/>
      <c r="AY6" s="370"/>
      <c r="AZ6" s="370"/>
      <c r="BA6" s="370"/>
      <c r="BB6" s="370"/>
      <c r="BC6" s="370"/>
      <c r="BD6" s="370"/>
      <c r="BE6" s="370"/>
      <c r="BF6" s="370"/>
      <c r="BG6" s="370"/>
      <c r="BH6" s="370"/>
      <c r="BI6" s="370"/>
      <c r="BJ6" s="370"/>
      <c r="BK6" s="370"/>
      <c r="BL6" s="370"/>
      <c r="BM6" s="370"/>
      <c r="BN6" s="370"/>
      <c r="BO6" s="370"/>
      <c r="BP6" s="370"/>
      <c r="BQ6" s="370"/>
      <c r="BR6" s="370"/>
      <c r="BS6" s="370"/>
      <c r="BT6" s="370"/>
      <c r="BU6" s="370"/>
      <c r="BV6" s="370"/>
      <c r="BW6" s="370"/>
      <c r="BX6" s="370"/>
      <c r="BY6" s="370"/>
      <c r="BZ6" s="370"/>
      <c r="CA6" s="370"/>
      <c r="CB6" s="370"/>
      <c r="CC6" s="370"/>
      <c r="CD6" s="370"/>
      <c r="CE6" s="370"/>
      <c r="CF6" s="370"/>
      <c r="CG6" s="370"/>
      <c r="CH6" s="370"/>
      <c r="CI6" s="370"/>
      <c r="CJ6" s="370"/>
      <c r="CK6" s="370"/>
      <c r="CL6" s="370"/>
      <c r="CM6" s="370"/>
      <c r="CN6" s="370"/>
      <c r="CO6" s="370"/>
      <c r="CP6" s="370"/>
      <c r="CQ6" s="370"/>
      <c r="CR6" s="370"/>
      <c r="CS6" s="370"/>
      <c r="CT6" s="370"/>
      <c r="CU6" s="370"/>
      <c r="CV6" s="370"/>
      <c r="CW6" s="370"/>
      <c r="CX6" s="370"/>
      <c r="CY6" s="370"/>
      <c r="CZ6" s="370"/>
      <c r="DA6" s="370"/>
      <c r="DB6" s="370"/>
      <c r="DC6" s="370"/>
      <c r="DD6" s="370"/>
      <c r="DE6" s="370"/>
    </row>
    <row r="7" spans="1:109" s="255" customFormat="1" ht="13.2" x14ac:dyDescent="0.2">
      <c r="A7" s="370"/>
      <c r="B7" s="370"/>
      <c r="C7" s="370"/>
      <c r="D7" s="370"/>
      <c r="E7" s="370"/>
      <c r="F7" s="370"/>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0"/>
      <c r="AL7" s="370"/>
      <c r="AM7" s="370"/>
      <c r="AN7" s="370"/>
      <c r="AO7" s="370"/>
      <c r="AP7" s="370"/>
      <c r="AQ7" s="370"/>
      <c r="AR7" s="370"/>
      <c r="AS7" s="370"/>
      <c r="AT7" s="370"/>
      <c r="AU7" s="370"/>
      <c r="AV7" s="370"/>
      <c r="AW7" s="370"/>
      <c r="AX7" s="370"/>
      <c r="AY7" s="370"/>
      <c r="AZ7" s="370"/>
      <c r="BA7" s="370"/>
      <c r="BB7" s="370"/>
      <c r="BC7" s="370"/>
      <c r="BD7" s="370"/>
      <c r="BE7" s="370"/>
      <c r="BF7" s="370"/>
      <c r="BG7" s="370"/>
      <c r="BH7" s="370"/>
      <c r="BI7" s="370"/>
      <c r="BJ7" s="370"/>
      <c r="BK7" s="370"/>
      <c r="BL7" s="370"/>
      <c r="BM7" s="370"/>
      <c r="BN7" s="370"/>
      <c r="BO7" s="370"/>
      <c r="BP7" s="370"/>
      <c r="BQ7" s="370"/>
      <c r="BR7" s="370"/>
      <c r="BS7" s="370"/>
      <c r="BT7" s="370"/>
      <c r="BU7" s="370"/>
      <c r="BV7" s="370"/>
      <c r="BW7" s="370"/>
      <c r="BX7" s="370"/>
      <c r="BY7" s="370"/>
      <c r="BZ7" s="370"/>
      <c r="CA7" s="370"/>
      <c r="CB7" s="370"/>
      <c r="CC7" s="370"/>
      <c r="CD7" s="370"/>
      <c r="CE7" s="370"/>
      <c r="CF7" s="370"/>
      <c r="CG7" s="370"/>
      <c r="CH7" s="370"/>
      <c r="CI7" s="370"/>
      <c r="CJ7" s="370"/>
      <c r="CK7" s="370"/>
      <c r="CL7" s="370"/>
      <c r="CM7" s="370"/>
      <c r="CN7" s="370"/>
      <c r="CO7" s="370"/>
      <c r="CP7" s="370"/>
      <c r="CQ7" s="370"/>
      <c r="CR7" s="370"/>
      <c r="CS7" s="370"/>
      <c r="CT7" s="370"/>
      <c r="CU7" s="370"/>
      <c r="CV7" s="370"/>
      <c r="CW7" s="370"/>
      <c r="CX7" s="370"/>
      <c r="CY7" s="370"/>
      <c r="CZ7" s="370"/>
      <c r="DA7" s="370"/>
      <c r="DB7" s="370"/>
      <c r="DC7" s="370"/>
      <c r="DD7" s="370"/>
      <c r="DE7" s="370"/>
    </row>
    <row r="8" spans="1:109" s="255" customFormat="1" ht="13.2" x14ac:dyDescent="0.2">
      <c r="A8" s="370"/>
      <c r="B8" s="370"/>
      <c r="C8" s="370"/>
      <c r="D8" s="370"/>
      <c r="E8" s="370"/>
      <c r="F8" s="370"/>
      <c r="G8" s="370"/>
      <c r="H8" s="370"/>
      <c r="I8" s="370"/>
      <c r="J8" s="370"/>
      <c r="K8" s="370"/>
      <c r="L8" s="370"/>
      <c r="M8" s="370"/>
      <c r="N8" s="370"/>
      <c r="O8" s="370"/>
      <c r="P8" s="370"/>
      <c r="Q8" s="370"/>
      <c r="R8" s="370"/>
      <c r="S8" s="370"/>
      <c r="T8" s="370"/>
      <c r="U8" s="370"/>
      <c r="V8" s="370"/>
      <c r="W8" s="370"/>
      <c r="X8" s="370"/>
      <c r="Y8" s="370"/>
      <c r="Z8" s="370"/>
      <c r="AA8" s="370"/>
      <c r="AB8" s="370"/>
      <c r="AC8" s="370"/>
      <c r="AD8" s="370"/>
      <c r="AE8" s="370"/>
      <c r="AF8" s="370"/>
      <c r="AG8" s="370"/>
      <c r="AH8" s="370"/>
      <c r="AI8" s="370"/>
      <c r="AJ8" s="370"/>
      <c r="AK8" s="370"/>
      <c r="AL8" s="370"/>
      <c r="AM8" s="370"/>
      <c r="AN8" s="370"/>
      <c r="AO8" s="370"/>
      <c r="AP8" s="370"/>
      <c r="AQ8" s="370"/>
      <c r="AR8" s="370"/>
      <c r="AS8" s="370"/>
      <c r="AT8" s="370"/>
      <c r="AU8" s="370"/>
      <c r="AV8" s="370"/>
      <c r="AW8" s="370"/>
      <c r="AX8" s="370"/>
      <c r="AY8" s="370"/>
      <c r="AZ8" s="370"/>
      <c r="BA8" s="370"/>
      <c r="BB8" s="370"/>
      <c r="BC8" s="370"/>
      <c r="BD8" s="370"/>
      <c r="BE8" s="370"/>
      <c r="BF8" s="370"/>
      <c r="BG8" s="370"/>
      <c r="BH8" s="370"/>
      <c r="BI8" s="370"/>
      <c r="BJ8" s="370"/>
      <c r="BK8" s="370"/>
      <c r="BL8" s="370"/>
      <c r="BM8" s="370"/>
      <c r="BN8" s="370"/>
      <c r="BO8" s="370"/>
      <c r="BP8" s="370"/>
      <c r="BQ8" s="370"/>
      <c r="BR8" s="370"/>
      <c r="BS8" s="370"/>
      <c r="BT8" s="370"/>
      <c r="BU8" s="370"/>
      <c r="BV8" s="370"/>
      <c r="BW8" s="370"/>
      <c r="BX8" s="370"/>
      <c r="BY8" s="370"/>
      <c r="BZ8" s="370"/>
      <c r="CA8" s="370"/>
      <c r="CB8" s="370"/>
      <c r="CC8" s="370"/>
      <c r="CD8" s="370"/>
      <c r="CE8" s="370"/>
      <c r="CF8" s="370"/>
      <c r="CG8" s="370"/>
      <c r="CH8" s="370"/>
      <c r="CI8" s="370"/>
      <c r="CJ8" s="370"/>
      <c r="CK8" s="370"/>
      <c r="CL8" s="370"/>
      <c r="CM8" s="370"/>
      <c r="CN8" s="370"/>
      <c r="CO8" s="370"/>
      <c r="CP8" s="370"/>
      <c r="CQ8" s="370"/>
      <c r="CR8" s="370"/>
      <c r="CS8" s="370"/>
      <c r="CT8" s="370"/>
      <c r="CU8" s="370"/>
      <c r="CV8" s="370"/>
      <c r="CW8" s="370"/>
      <c r="CX8" s="370"/>
      <c r="CY8" s="370"/>
      <c r="CZ8" s="370"/>
      <c r="DA8" s="370"/>
      <c r="DB8" s="370"/>
      <c r="DC8" s="370"/>
      <c r="DD8" s="370"/>
      <c r="DE8" s="370"/>
    </row>
    <row r="9" spans="1:109" s="255" customFormat="1" ht="13.2" x14ac:dyDescent="0.2">
      <c r="A9" s="370"/>
      <c r="B9" s="370"/>
      <c r="C9" s="370"/>
      <c r="D9" s="370"/>
      <c r="E9" s="370"/>
      <c r="F9" s="370"/>
      <c r="G9" s="370"/>
      <c r="H9" s="370"/>
      <c r="I9" s="370"/>
      <c r="J9" s="370"/>
      <c r="K9" s="370"/>
      <c r="L9" s="370"/>
      <c r="M9" s="370"/>
      <c r="N9" s="370"/>
      <c r="O9" s="370"/>
      <c r="P9" s="370"/>
      <c r="Q9" s="370"/>
      <c r="R9" s="370"/>
      <c r="S9" s="370"/>
      <c r="T9" s="370"/>
      <c r="U9" s="370"/>
      <c r="V9" s="370"/>
      <c r="W9" s="370"/>
      <c r="X9" s="370"/>
      <c r="Y9" s="370"/>
      <c r="Z9" s="370"/>
      <c r="AA9" s="370"/>
      <c r="AB9" s="370"/>
      <c r="AC9" s="370"/>
      <c r="AD9" s="370"/>
      <c r="AE9" s="370"/>
      <c r="AF9" s="370"/>
      <c r="AG9" s="370"/>
      <c r="AH9" s="370"/>
      <c r="AI9" s="370"/>
      <c r="AJ9" s="370"/>
      <c r="AK9" s="370"/>
      <c r="AL9" s="370"/>
      <c r="AM9" s="370"/>
      <c r="AN9" s="370"/>
      <c r="AO9" s="370"/>
      <c r="AP9" s="370"/>
      <c r="AQ9" s="370"/>
      <c r="AR9" s="370"/>
      <c r="AS9" s="370"/>
      <c r="AT9" s="370"/>
      <c r="AU9" s="370"/>
      <c r="AV9" s="370"/>
      <c r="AW9" s="370"/>
      <c r="AX9" s="370"/>
      <c r="AY9" s="370"/>
      <c r="AZ9" s="370"/>
      <c r="BA9" s="370"/>
      <c r="BB9" s="370"/>
      <c r="BC9" s="370"/>
      <c r="BD9" s="370"/>
      <c r="BE9" s="370"/>
      <c r="BF9" s="370"/>
      <c r="BG9" s="370"/>
      <c r="BH9" s="370"/>
      <c r="BI9" s="370"/>
      <c r="BJ9" s="370"/>
      <c r="BK9" s="370"/>
      <c r="BL9" s="370"/>
      <c r="BM9" s="370"/>
      <c r="BN9" s="370"/>
      <c r="BO9" s="370"/>
      <c r="BP9" s="370"/>
      <c r="BQ9" s="370"/>
      <c r="BR9" s="370"/>
      <c r="BS9" s="370"/>
      <c r="BT9" s="370"/>
      <c r="BU9" s="370"/>
      <c r="BV9" s="370"/>
      <c r="BW9" s="370"/>
      <c r="BX9" s="370"/>
      <c r="BY9" s="370"/>
      <c r="BZ9" s="370"/>
      <c r="CA9" s="370"/>
      <c r="CB9" s="370"/>
      <c r="CC9" s="370"/>
      <c r="CD9" s="370"/>
      <c r="CE9" s="370"/>
      <c r="CF9" s="370"/>
      <c r="CG9" s="370"/>
      <c r="CH9" s="370"/>
      <c r="CI9" s="370"/>
      <c r="CJ9" s="370"/>
      <c r="CK9" s="370"/>
      <c r="CL9" s="370"/>
      <c r="CM9" s="370"/>
      <c r="CN9" s="370"/>
      <c r="CO9" s="370"/>
      <c r="CP9" s="370"/>
      <c r="CQ9" s="370"/>
      <c r="CR9" s="370"/>
      <c r="CS9" s="370"/>
      <c r="CT9" s="370"/>
      <c r="CU9" s="370"/>
      <c r="CV9" s="370"/>
      <c r="CW9" s="370"/>
      <c r="CX9" s="370"/>
      <c r="CY9" s="370"/>
      <c r="CZ9" s="370"/>
      <c r="DA9" s="370"/>
      <c r="DB9" s="370"/>
      <c r="DC9" s="370"/>
      <c r="DD9" s="370"/>
      <c r="DE9" s="370"/>
    </row>
    <row r="10" spans="1:109" s="255" customFormat="1" ht="13.2" x14ac:dyDescent="0.2">
      <c r="A10" s="370"/>
      <c r="B10" s="370"/>
      <c r="C10" s="370"/>
      <c r="D10" s="370"/>
      <c r="E10" s="370"/>
      <c r="F10" s="370"/>
      <c r="G10" s="370"/>
      <c r="H10" s="370"/>
      <c r="I10" s="370"/>
      <c r="J10" s="370"/>
      <c r="K10" s="370"/>
      <c r="L10" s="370"/>
      <c r="M10" s="370"/>
      <c r="N10" s="370"/>
      <c r="O10" s="370"/>
      <c r="P10" s="370"/>
      <c r="Q10" s="370"/>
      <c r="R10" s="370"/>
      <c r="S10" s="370"/>
      <c r="T10" s="370"/>
      <c r="U10" s="370"/>
      <c r="V10" s="370"/>
      <c r="W10" s="370"/>
      <c r="X10" s="370"/>
      <c r="Y10" s="370"/>
      <c r="Z10" s="370"/>
      <c r="AA10" s="370"/>
      <c r="AB10" s="370"/>
      <c r="AC10" s="370"/>
      <c r="AD10" s="370"/>
      <c r="AE10" s="370"/>
      <c r="AF10" s="370"/>
      <c r="AG10" s="370"/>
      <c r="AH10" s="370"/>
      <c r="AI10" s="370"/>
      <c r="AJ10" s="370"/>
      <c r="AK10" s="370"/>
      <c r="AL10" s="370"/>
      <c r="AM10" s="370"/>
      <c r="AN10" s="370"/>
      <c r="AO10" s="370"/>
      <c r="AP10" s="370"/>
      <c r="AQ10" s="370"/>
      <c r="AR10" s="370"/>
      <c r="AS10" s="370"/>
      <c r="AT10" s="370"/>
      <c r="AU10" s="370"/>
      <c r="AV10" s="370"/>
      <c r="AW10" s="370"/>
      <c r="AX10" s="370"/>
      <c r="AY10" s="370"/>
      <c r="AZ10" s="370"/>
      <c r="BA10" s="370"/>
      <c r="BB10" s="370"/>
      <c r="BC10" s="370"/>
      <c r="BD10" s="370"/>
      <c r="BE10" s="370"/>
      <c r="BF10" s="370"/>
      <c r="BG10" s="370"/>
      <c r="BH10" s="370"/>
      <c r="BI10" s="370"/>
      <c r="BJ10" s="370"/>
      <c r="BK10" s="370"/>
      <c r="BL10" s="370"/>
      <c r="BM10" s="370"/>
      <c r="BN10" s="370"/>
      <c r="BO10" s="370"/>
      <c r="BP10" s="370"/>
      <c r="BQ10" s="370"/>
      <c r="BR10" s="370"/>
      <c r="BS10" s="370"/>
      <c r="BT10" s="370"/>
      <c r="BU10" s="370"/>
      <c r="BV10" s="370"/>
      <c r="BW10" s="370"/>
      <c r="BX10" s="370"/>
      <c r="BY10" s="370"/>
      <c r="BZ10" s="370"/>
      <c r="CA10" s="370"/>
      <c r="CB10" s="370"/>
      <c r="CC10" s="370"/>
      <c r="CD10" s="370"/>
      <c r="CE10" s="370"/>
      <c r="CF10" s="370"/>
      <c r="CG10" s="370"/>
      <c r="CH10" s="370"/>
      <c r="CI10" s="370"/>
      <c r="CJ10" s="370"/>
      <c r="CK10" s="370"/>
      <c r="CL10" s="370"/>
      <c r="CM10" s="370"/>
      <c r="CN10" s="370"/>
      <c r="CO10" s="370"/>
      <c r="CP10" s="370"/>
      <c r="CQ10" s="370"/>
      <c r="CR10" s="370"/>
      <c r="CS10" s="370"/>
      <c r="CT10" s="370"/>
      <c r="CU10" s="370"/>
      <c r="CV10" s="370"/>
      <c r="CW10" s="370"/>
      <c r="CX10" s="370"/>
      <c r="CY10" s="370"/>
      <c r="CZ10" s="370"/>
      <c r="DA10" s="370"/>
      <c r="DB10" s="370"/>
      <c r="DC10" s="370"/>
      <c r="DD10" s="370"/>
      <c r="DE10" s="370"/>
    </row>
    <row r="11" spans="1:109" s="255" customFormat="1" ht="13.2" x14ac:dyDescent="0.2">
      <c r="A11" s="370"/>
      <c r="B11" s="370"/>
      <c r="C11" s="370"/>
      <c r="D11" s="370"/>
      <c r="E11" s="370"/>
      <c r="F11" s="370"/>
      <c r="G11" s="370"/>
      <c r="H11" s="370"/>
      <c r="I11" s="370"/>
      <c r="J11" s="370"/>
      <c r="K11" s="370"/>
      <c r="L11" s="370"/>
      <c r="M11" s="370"/>
      <c r="N11" s="370"/>
      <c r="O11" s="370"/>
      <c r="P11" s="370"/>
      <c r="Q11" s="370"/>
      <c r="R11" s="370"/>
      <c r="S11" s="370"/>
      <c r="T11" s="370"/>
      <c r="U11" s="370"/>
      <c r="V11" s="370"/>
      <c r="W11" s="370"/>
      <c r="X11" s="370"/>
      <c r="Y11" s="370"/>
      <c r="Z11" s="370"/>
      <c r="AA11" s="370"/>
      <c r="AB11" s="370"/>
      <c r="AC11" s="370"/>
      <c r="AD11" s="370"/>
      <c r="AE11" s="370"/>
      <c r="AF11" s="370"/>
      <c r="AG11" s="370"/>
      <c r="AH11" s="370"/>
      <c r="AI11" s="370"/>
      <c r="AJ11" s="370"/>
      <c r="AK11" s="370"/>
      <c r="AL11" s="370"/>
      <c r="AM11" s="370"/>
      <c r="AN11" s="370"/>
      <c r="AO11" s="370"/>
      <c r="AP11" s="370"/>
      <c r="AQ11" s="370"/>
      <c r="AR11" s="370"/>
      <c r="AS11" s="370"/>
      <c r="AT11" s="370"/>
      <c r="AU11" s="370"/>
      <c r="AV11" s="370"/>
      <c r="AW11" s="370"/>
      <c r="AX11" s="370"/>
      <c r="AY11" s="370"/>
      <c r="AZ11" s="370"/>
      <c r="BA11" s="370"/>
      <c r="BB11" s="370"/>
      <c r="BC11" s="370"/>
      <c r="BD11" s="370"/>
      <c r="BE11" s="370"/>
      <c r="BF11" s="370"/>
      <c r="BG11" s="370"/>
      <c r="BH11" s="370"/>
      <c r="BI11" s="370"/>
      <c r="BJ11" s="370"/>
      <c r="BK11" s="370"/>
      <c r="BL11" s="370"/>
      <c r="BM11" s="370"/>
      <c r="BN11" s="370"/>
      <c r="BO11" s="370"/>
      <c r="BP11" s="370"/>
      <c r="BQ11" s="370"/>
      <c r="BR11" s="370"/>
      <c r="BS11" s="370"/>
      <c r="BT11" s="370"/>
      <c r="BU11" s="370"/>
      <c r="BV11" s="370"/>
      <c r="BW11" s="370"/>
      <c r="BX11" s="370"/>
      <c r="BY11" s="370"/>
      <c r="BZ11" s="370"/>
      <c r="CA11" s="370"/>
      <c r="CB11" s="370"/>
      <c r="CC11" s="370"/>
      <c r="CD11" s="370"/>
      <c r="CE11" s="370"/>
      <c r="CF11" s="370"/>
      <c r="CG11" s="370"/>
      <c r="CH11" s="370"/>
      <c r="CI11" s="370"/>
      <c r="CJ11" s="370"/>
      <c r="CK11" s="370"/>
      <c r="CL11" s="370"/>
      <c r="CM11" s="370"/>
      <c r="CN11" s="370"/>
      <c r="CO11" s="370"/>
      <c r="CP11" s="370"/>
      <c r="CQ11" s="370"/>
      <c r="CR11" s="370"/>
      <c r="CS11" s="370"/>
      <c r="CT11" s="370"/>
      <c r="CU11" s="370"/>
      <c r="CV11" s="370"/>
      <c r="CW11" s="370"/>
      <c r="CX11" s="370"/>
      <c r="CY11" s="370"/>
      <c r="CZ11" s="370"/>
      <c r="DA11" s="370"/>
      <c r="DB11" s="370"/>
      <c r="DC11" s="370"/>
      <c r="DD11" s="370"/>
      <c r="DE11" s="370"/>
    </row>
    <row r="12" spans="1:109" s="255" customFormat="1" ht="13.2" x14ac:dyDescent="0.2">
      <c r="A12" s="370"/>
      <c r="B12" s="370"/>
      <c r="C12" s="370"/>
      <c r="D12" s="370"/>
      <c r="E12" s="370"/>
      <c r="F12" s="370"/>
      <c r="G12" s="370"/>
      <c r="H12" s="370"/>
      <c r="I12" s="370"/>
      <c r="J12" s="370"/>
      <c r="K12" s="370"/>
      <c r="L12" s="370"/>
      <c r="M12" s="370"/>
      <c r="N12" s="370"/>
      <c r="O12" s="370"/>
      <c r="P12" s="370"/>
      <c r="Q12" s="370"/>
      <c r="R12" s="370"/>
      <c r="S12" s="370"/>
      <c r="T12" s="370"/>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70"/>
      <c r="AU12" s="370"/>
      <c r="AV12" s="370"/>
      <c r="AW12" s="370"/>
      <c r="AX12" s="370"/>
      <c r="AY12" s="370"/>
      <c r="AZ12" s="370"/>
      <c r="BA12" s="370"/>
      <c r="BB12" s="370"/>
      <c r="BC12" s="370"/>
      <c r="BD12" s="370"/>
      <c r="BE12" s="370"/>
      <c r="BF12" s="370"/>
      <c r="BG12" s="370"/>
      <c r="BH12" s="370"/>
      <c r="BI12" s="370"/>
      <c r="BJ12" s="370"/>
      <c r="BK12" s="370"/>
      <c r="BL12" s="370"/>
      <c r="BM12" s="370"/>
      <c r="BN12" s="370"/>
      <c r="BO12" s="370"/>
      <c r="BP12" s="370"/>
      <c r="BQ12" s="370"/>
      <c r="BR12" s="370"/>
      <c r="BS12" s="370"/>
      <c r="BT12" s="370"/>
      <c r="BU12" s="370"/>
      <c r="BV12" s="370"/>
      <c r="BW12" s="370"/>
      <c r="BX12" s="370"/>
      <c r="BY12" s="370"/>
      <c r="BZ12" s="370"/>
      <c r="CA12" s="370"/>
      <c r="CB12" s="370"/>
      <c r="CC12" s="370"/>
      <c r="CD12" s="370"/>
      <c r="CE12" s="370"/>
      <c r="CF12" s="370"/>
      <c r="CG12" s="370"/>
      <c r="CH12" s="370"/>
      <c r="CI12" s="370"/>
      <c r="CJ12" s="370"/>
      <c r="CK12" s="370"/>
      <c r="CL12" s="370"/>
      <c r="CM12" s="370"/>
      <c r="CN12" s="370"/>
      <c r="CO12" s="370"/>
      <c r="CP12" s="370"/>
      <c r="CQ12" s="370"/>
      <c r="CR12" s="370"/>
      <c r="CS12" s="370"/>
      <c r="CT12" s="370"/>
      <c r="CU12" s="370"/>
      <c r="CV12" s="370"/>
      <c r="CW12" s="370"/>
      <c r="CX12" s="370"/>
      <c r="CY12" s="370"/>
      <c r="CZ12" s="370"/>
      <c r="DA12" s="370"/>
      <c r="DB12" s="370"/>
      <c r="DC12" s="370"/>
      <c r="DD12" s="370"/>
      <c r="DE12" s="370"/>
    </row>
    <row r="13" spans="1:109" s="255" customFormat="1" ht="13.2" x14ac:dyDescent="0.2">
      <c r="A13" s="370"/>
      <c r="B13" s="370"/>
      <c r="C13" s="370"/>
      <c r="D13" s="370"/>
      <c r="E13" s="370"/>
      <c r="F13" s="370"/>
      <c r="G13" s="370"/>
      <c r="H13" s="370"/>
      <c r="I13" s="370"/>
      <c r="J13" s="370"/>
      <c r="K13" s="370"/>
      <c r="L13" s="370"/>
      <c r="M13" s="370"/>
      <c r="N13" s="370"/>
      <c r="O13" s="370"/>
      <c r="P13" s="370"/>
      <c r="Q13" s="370"/>
      <c r="R13" s="370"/>
      <c r="S13" s="370"/>
      <c r="T13" s="370"/>
      <c r="U13" s="370"/>
      <c r="V13" s="370"/>
      <c r="W13" s="370"/>
      <c r="X13" s="370"/>
      <c r="Y13" s="370"/>
      <c r="Z13" s="370"/>
      <c r="AA13" s="370"/>
      <c r="AB13" s="370"/>
      <c r="AC13" s="370"/>
      <c r="AD13" s="370"/>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70"/>
      <c r="BC13" s="370"/>
      <c r="BD13" s="370"/>
      <c r="BE13" s="370"/>
      <c r="BF13" s="370"/>
      <c r="BG13" s="370"/>
      <c r="BH13" s="370"/>
      <c r="BI13" s="370"/>
      <c r="BJ13" s="370"/>
      <c r="BK13" s="370"/>
      <c r="BL13" s="370"/>
      <c r="BM13" s="370"/>
      <c r="BN13" s="370"/>
      <c r="BO13" s="370"/>
      <c r="BP13" s="370"/>
      <c r="BQ13" s="370"/>
      <c r="BR13" s="370"/>
      <c r="BS13" s="370"/>
      <c r="BT13" s="370"/>
      <c r="BU13" s="370"/>
      <c r="BV13" s="370"/>
      <c r="BW13" s="370"/>
      <c r="BX13" s="370"/>
      <c r="BY13" s="370"/>
      <c r="BZ13" s="370"/>
      <c r="CA13" s="370"/>
      <c r="CB13" s="370"/>
      <c r="CC13" s="370"/>
      <c r="CD13" s="370"/>
      <c r="CE13" s="370"/>
      <c r="CF13" s="370"/>
      <c r="CG13" s="370"/>
      <c r="CH13" s="370"/>
      <c r="CI13" s="370"/>
      <c r="CJ13" s="370"/>
      <c r="CK13" s="370"/>
      <c r="CL13" s="370"/>
      <c r="CM13" s="370"/>
      <c r="CN13" s="370"/>
      <c r="CO13" s="370"/>
      <c r="CP13" s="370"/>
      <c r="CQ13" s="370"/>
      <c r="CR13" s="370"/>
      <c r="CS13" s="370"/>
      <c r="CT13" s="370"/>
      <c r="CU13" s="370"/>
      <c r="CV13" s="370"/>
      <c r="CW13" s="370"/>
      <c r="CX13" s="370"/>
      <c r="CY13" s="370"/>
      <c r="CZ13" s="370"/>
      <c r="DA13" s="370"/>
      <c r="DB13" s="370"/>
      <c r="DC13" s="370"/>
      <c r="DD13" s="370"/>
      <c r="DE13" s="370"/>
    </row>
    <row r="14" spans="1:109" s="255" customFormat="1" ht="13.2" x14ac:dyDescent="0.2">
      <c r="A14" s="370"/>
      <c r="B14" s="370"/>
      <c r="C14" s="370"/>
      <c r="D14" s="370"/>
      <c r="E14" s="370"/>
      <c r="F14" s="370"/>
      <c r="G14" s="370"/>
      <c r="H14" s="370"/>
      <c r="I14" s="370"/>
      <c r="J14" s="370"/>
      <c r="K14" s="370"/>
      <c r="L14" s="370"/>
      <c r="M14" s="370"/>
      <c r="N14" s="370"/>
      <c r="O14" s="370"/>
      <c r="P14" s="370"/>
      <c r="Q14" s="370"/>
      <c r="R14" s="370"/>
      <c r="S14" s="370"/>
      <c r="T14" s="370"/>
      <c r="U14" s="370"/>
      <c r="V14" s="370"/>
      <c r="W14" s="370"/>
      <c r="X14" s="370"/>
      <c r="Y14" s="370"/>
      <c r="Z14" s="370"/>
      <c r="AA14" s="370"/>
      <c r="AB14" s="370"/>
      <c r="AC14" s="370"/>
      <c r="AD14" s="370"/>
      <c r="AE14" s="370"/>
      <c r="AF14" s="370"/>
      <c r="AG14" s="370"/>
      <c r="AH14" s="370"/>
      <c r="AI14" s="370"/>
      <c r="AJ14" s="370"/>
      <c r="AK14" s="370"/>
      <c r="AL14" s="370"/>
      <c r="AM14" s="370"/>
      <c r="AN14" s="370"/>
      <c r="AO14" s="370"/>
      <c r="AP14" s="370"/>
      <c r="AQ14" s="370"/>
      <c r="AR14" s="370"/>
      <c r="AS14" s="370"/>
      <c r="AT14" s="370"/>
      <c r="AU14" s="370"/>
      <c r="AV14" s="370"/>
      <c r="AW14" s="370"/>
      <c r="AX14" s="370"/>
      <c r="AY14" s="370"/>
      <c r="AZ14" s="370"/>
      <c r="BA14" s="370"/>
      <c r="BB14" s="370"/>
      <c r="BC14" s="370"/>
      <c r="BD14" s="370"/>
      <c r="BE14" s="370"/>
      <c r="BF14" s="370"/>
      <c r="BG14" s="370"/>
      <c r="BH14" s="370"/>
      <c r="BI14" s="370"/>
      <c r="BJ14" s="370"/>
      <c r="BK14" s="370"/>
      <c r="BL14" s="370"/>
      <c r="BM14" s="370"/>
      <c r="BN14" s="370"/>
      <c r="BO14" s="370"/>
      <c r="BP14" s="370"/>
      <c r="BQ14" s="370"/>
      <c r="BR14" s="370"/>
      <c r="BS14" s="370"/>
      <c r="BT14" s="370"/>
      <c r="BU14" s="370"/>
      <c r="BV14" s="370"/>
      <c r="BW14" s="370"/>
      <c r="BX14" s="370"/>
      <c r="BY14" s="370"/>
      <c r="BZ14" s="370"/>
      <c r="CA14" s="370"/>
      <c r="CB14" s="370"/>
      <c r="CC14" s="370"/>
      <c r="CD14" s="370"/>
      <c r="CE14" s="370"/>
      <c r="CF14" s="370"/>
      <c r="CG14" s="370"/>
      <c r="CH14" s="370"/>
      <c r="CI14" s="370"/>
      <c r="CJ14" s="370"/>
      <c r="CK14" s="370"/>
      <c r="CL14" s="370"/>
      <c r="CM14" s="370"/>
      <c r="CN14" s="370"/>
      <c r="CO14" s="370"/>
      <c r="CP14" s="370"/>
      <c r="CQ14" s="370"/>
      <c r="CR14" s="370"/>
      <c r="CS14" s="370"/>
      <c r="CT14" s="370"/>
      <c r="CU14" s="370"/>
      <c r="CV14" s="370"/>
      <c r="CW14" s="370"/>
      <c r="CX14" s="370"/>
      <c r="CY14" s="370"/>
      <c r="CZ14" s="370"/>
      <c r="DA14" s="370"/>
      <c r="DB14" s="370"/>
      <c r="DC14" s="370"/>
      <c r="DD14" s="370"/>
      <c r="DE14" s="370"/>
    </row>
    <row r="15" spans="1:109" s="255" customFormat="1" ht="13.2" x14ac:dyDescent="0.2">
      <c r="A15" s="369"/>
      <c r="B15" s="370"/>
      <c r="C15" s="370"/>
      <c r="D15" s="370"/>
      <c r="E15" s="370"/>
      <c r="F15" s="370"/>
      <c r="G15" s="370"/>
      <c r="H15" s="370"/>
      <c r="I15" s="370"/>
      <c r="J15" s="370"/>
      <c r="K15" s="370"/>
      <c r="L15" s="370"/>
      <c r="M15" s="370"/>
      <c r="N15" s="370"/>
      <c r="O15" s="370"/>
      <c r="P15" s="370"/>
      <c r="Q15" s="370"/>
      <c r="R15" s="370"/>
      <c r="S15" s="370"/>
      <c r="T15" s="370"/>
      <c r="U15" s="370"/>
      <c r="V15" s="370"/>
      <c r="W15" s="370"/>
      <c r="X15" s="370"/>
      <c r="Y15" s="370"/>
      <c r="Z15" s="370"/>
      <c r="AA15" s="370"/>
      <c r="AB15" s="370"/>
      <c r="AC15" s="370"/>
      <c r="AD15" s="370"/>
      <c r="AE15" s="370"/>
      <c r="AF15" s="370"/>
      <c r="AG15" s="370"/>
      <c r="AH15" s="370"/>
      <c r="AI15" s="370"/>
      <c r="AJ15" s="370"/>
      <c r="AK15" s="370"/>
      <c r="AL15" s="370"/>
      <c r="AM15" s="370"/>
      <c r="AN15" s="370"/>
      <c r="AO15" s="370"/>
      <c r="AP15" s="370"/>
      <c r="AQ15" s="370"/>
      <c r="AR15" s="370"/>
      <c r="AS15" s="370"/>
      <c r="AT15" s="370"/>
      <c r="AU15" s="370"/>
      <c r="AV15" s="370"/>
      <c r="AW15" s="370"/>
      <c r="AX15" s="370"/>
      <c r="AY15" s="370"/>
      <c r="AZ15" s="370"/>
      <c r="BA15" s="370"/>
      <c r="BB15" s="370"/>
      <c r="BC15" s="370"/>
      <c r="BD15" s="370"/>
      <c r="BE15" s="370"/>
      <c r="BF15" s="370"/>
      <c r="BG15" s="370"/>
      <c r="BH15" s="370"/>
      <c r="BI15" s="370"/>
      <c r="BJ15" s="370"/>
      <c r="BK15" s="370"/>
      <c r="BL15" s="370"/>
      <c r="BM15" s="370"/>
      <c r="BN15" s="370"/>
      <c r="BO15" s="370"/>
      <c r="BP15" s="370"/>
      <c r="BQ15" s="370"/>
      <c r="BR15" s="370"/>
      <c r="BS15" s="370"/>
      <c r="BT15" s="370"/>
      <c r="BU15" s="370"/>
      <c r="BV15" s="370"/>
      <c r="BW15" s="370"/>
      <c r="BX15" s="370"/>
      <c r="BY15" s="370"/>
      <c r="BZ15" s="370"/>
      <c r="CA15" s="370"/>
      <c r="CB15" s="370"/>
      <c r="CC15" s="370"/>
      <c r="CD15" s="370"/>
      <c r="CE15" s="370"/>
      <c r="CF15" s="370"/>
      <c r="CG15" s="370"/>
      <c r="CH15" s="370"/>
      <c r="CI15" s="370"/>
      <c r="CJ15" s="370"/>
      <c r="CK15" s="370"/>
      <c r="CL15" s="370"/>
      <c r="CM15" s="370"/>
      <c r="CN15" s="370"/>
      <c r="CO15" s="370"/>
      <c r="CP15" s="370"/>
      <c r="CQ15" s="370"/>
      <c r="CR15" s="370"/>
      <c r="CS15" s="370"/>
      <c r="CT15" s="370"/>
      <c r="CU15" s="370"/>
      <c r="CV15" s="370"/>
      <c r="CW15" s="370"/>
      <c r="CX15" s="370"/>
      <c r="CY15" s="370"/>
      <c r="CZ15" s="370"/>
      <c r="DA15" s="370"/>
      <c r="DB15" s="370"/>
      <c r="DC15" s="370"/>
      <c r="DD15" s="370"/>
      <c r="DE15" s="370"/>
    </row>
    <row r="16" spans="1:109" s="255" customFormat="1" ht="13.2" x14ac:dyDescent="0.2">
      <c r="A16" s="369"/>
      <c r="B16" s="370"/>
      <c r="C16" s="370"/>
      <c r="D16" s="370"/>
      <c r="E16" s="370"/>
      <c r="F16" s="370"/>
      <c r="G16" s="370"/>
      <c r="H16" s="370"/>
      <c r="I16" s="370"/>
      <c r="J16" s="370"/>
      <c r="K16" s="370"/>
      <c r="L16" s="370"/>
      <c r="M16" s="370"/>
      <c r="N16" s="370"/>
      <c r="O16" s="370"/>
      <c r="P16" s="370"/>
      <c r="Q16" s="370"/>
      <c r="R16" s="370"/>
      <c r="S16" s="370"/>
      <c r="T16" s="370"/>
      <c r="U16" s="370"/>
      <c r="V16" s="370"/>
      <c r="W16" s="370"/>
      <c r="X16" s="370"/>
      <c r="Y16" s="370"/>
      <c r="Z16" s="370"/>
      <c r="AA16" s="370"/>
      <c r="AB16" s="370"/>
      <c r="AC16" s="370"/>
      <c r="AD16" s="370"/>
      <c r="AE16" s="370"/>
      <c r="AF16" s="370"/>
      <c r="AG16" s="370"/>
      <c r="AH16" s="370"/>
      <c r="AI16" s="370"/>
      <c r="AJ16" s="370"/>
      <c r="AK16" s="370"/>
      <c r="AL16" s="370"/>
      <c r="AM16" s="370"/>
      <c r="AN16" s="370"/>
      <c r="AO16" s="370"/>
      <c r="AP16" s="370"/>
      <c r="AQ16" s="370"/>
      <c r="AR16" s="370"/>
      <c r="AS16" s="370"/>
      <c r="AT16" s="370"/>
      <c r="AU16" s="370"/>
      <c r="AV16" s="370"/>
      <c r="AW16" s="370"/>
      <c r="AX16" s="370"/>
      <c r="AY16" s="370"/>
      <c r="AZ16" s="370"/>
      <c r="BA16" s="370"/>
      <c r="BB16" s="370"/>
      <c r="BC16" s="370"/>
      <c r="BD16" s="370"/>
      <c r="BE16" s="370"/>
      <c r="BF16" s="370"/>
      <c r="BG16" s="370"/>
      <c r="BH16" s="370"/>
      <c r="BI16" s="370"/>
      <c r="BJ16" s="370"/>
      <c r="BK16" s="370"/>
      <c r="BL16" s="370"/>
      <c r="BM16" s="370"/>
      <c r="BN16" s="370"/>
      <c r="BO16" s="370"/>
      <c r="BP16" s="370"/>
      <c r="BQ16" s="370"/>
      <c r="BR16" s="370"/>
      <c r="BS16" s="370"/>
      <c r="BT16" s="370"/>
      <c r="BU16" s="370"/>
      <c r="BV16" s="370"/>
      <c r="BW16" s="370"/>
      <c r="BX16" s="370"/>
      <c r="BY16" s="370"/>
      <c r="BZ16" s="370"/>
      <c r="CA16" s="370"/>
      <c r="CB16" s="370"/>
      <c r="CC16" s="370"/>
      <c r="CD16" s="370"/>
      <c r="CE16" s="370"/>
      <c r="CF16" s="370"/>
      <c r="CG16" s="370"/>
      <c r="CH16" s="370"/>
      <c r="CI16" s="370"/>
      <c r="CJ16" s="370"/>
      <c r="CK16" s="370"/>
      <c r="CL16" s="370"/>
      <c r="CM16" s="370"/>
      <c r="CN16" s="370"/>
      <c r="CO16" s="370"/>
      <c r="CP16" s="370"/>
      <c r="CQ16" s="370"/>
      <c r="CR16" s="370"/>
      <c r="CS16" s="370"/>
      <c r="CT16" s="370"/>
      <c r="CU16" s="370"/>
      <c r="CV16" s="370"/>
      <c r="CW16" s="370"/>
      <c r="CX16" s="370"/>
      <c r="CY16" s="370"/>
      <c r="CZ16" s="370"/>
      <c r="DA16" s="370"/>
      <c r="DB16" s="370"/>
      <c r="DC16" s="370"/>
      <c r="DD16" s="370"/>
      <c r="DE16" s="370"/>
    </row>
    <row r="17" spans="1:109" s="255" customFormat="1" ht="13.2" x14ac:dyDescent="0.2">
      <c r="A17" s="369"/>
      <c r="B17" s="370"/>
      <c r="C17" s="370"/>
      <c r="D17" s="370"/>
      <c r="E17" s="370"/>
      <c r="F17" s="370"/>
      <c r="G17" s="370"/>
      <c r="H17" s="370"/>
      <c r="I17" s="370"/>
      <c r="J17" s="370"/>
      <c r="K17" s="370"/>
      <c r="L17" s="370"/>
      <c r="M17" s="370"/>
      <c r="N17" s="370"/>
      <c r="O17" s="370"/>
      <c r="P17" s="370"/>
      <c r="Q17" s="370"/>
      <c r="R17" s="370"/>
      <c r="S17" s="370"/>
      <c r="T17" s="370"/>
      <c r="U17" s="370"/>
      <c r="V17" s="370"/>
      <c r="W17" s="370"/>
      <c r="X17" s="370"/>
      <c r="Y17" s="370"/>
      <c r="Z17" s="370"/>
      <c r="AA17" s="370"/>
      <c r="AB17" s="370"/>
      <c r="AC17" s="370"/>
      <c r="AD17" s="370"/>
      <c r="AE17" s="370"/>
      <c r="AF17" s="370"/>
      <c r="AG17" s="370"/>
      <c r="AH17" s="370"/>
      <c r="AI17" s="370"/>
      <c r="AJ17" s="370"/>
      <c r="AK17" s="370"/>
      <c r="AL17" s="370"/>
      <c r="AM17" s="370"/>
      <c r="AN17" s="370"/>
      <c r="AO17" s="370"/>
      <c r="AP17" s="370"/>
      <c r="AQ17" s="370"/>
      <c r="AR17" s="370"/>
      <c r="AS17" s="370"/>
      <c r="AT17" s="370"/>
      <c r="AU17" s="370"/>
      <c r="AV17" s="370"/>
      <c r="AW17" s="370"/>
      <c r="AX17" s="370"/>
      <c r="AY17" s="370"/>
      <c r="AZ17" s="370"/>
      <c r="BA17" s="370"/>
      <c r="BB17" s="370"/>
      <c r="BC17" s="370"/>
      <c r="BD17" s="370"/>
      <c r="BE17" s="370"/>
      <c r="BF17" s="370"/>
      <c r="BG17" s="370"/>
      <c r="BH17" s="370"/>
      <c r="BI17" s="370"/>
      <c r="BJ17" s="370"/>
      <c r="BK17" s="370"/>
      <c r="BL17" s="370"/>
      <c r="BM17" s="370"/>
      <c r="BN17" s="370"/>
      <c r="BO17" s="370"/>
      <c r="BP17" s="370"/>
      <c r="BQ17" s="370"/>
      <c r="BR17" s="370"/>
      <c r="BS17" s="370"/>
      <c r="BT17" s="370"/>
      <c r="BU17" s="370"/>
      <c r="BV17" s="370"/>
      <c r="BW17" s="370"/>
      <c r="BX17" s="370"/>
      <c r="BY17" s="370"/>
      <c r="BZ17" s="370"/>
      <c r="CA17" s="370"/>
      <c r="CB17" s="370"/>
      <c r="CC17" s="370"/>
      <c r="CD17" s="370"/>
      <c r="CE17" s="370"/>
      <c r="CF17" s="370"/>
      <c r="CG17" s="370"/>
      <c r="CH17" s="370"/>
      <c r="CI17" s="370"/>
      <c r="CJ17" s="370"/>
      <c r="CK17" s="370"/>
      <c r="CL17" s="370"/>
      <c r="CM17" s="370"/>
      <c r="CN17" s="370"/>
      <c r="CO17" s="370"/>
      <c r="CP17" s="370"/>
      <c r="CQ17" s="370"/>
      <c r="CR17" s="370"/>
      <c r="CS17" s="370"/>
      <c r="CT17" s="370"/>
      <c r="CU17" s="370"/>
      <c r="CV17" s="370"/>
      <c r="CW17" s="370"/>
      <c r="CX17" s="370"/>
      <c r="CY17" s="370"/>
      <c r="CZ17" s="370"/>
      <c r="DA17" s="370"/>
      <c r="DB17" s="370"/>
      <c r="DC17" s="370"/>
      <c r="DD17" s="370"/>
      <c r="DE17" s="370"/>
    </row>
    <row r="18" spans="1:109" s="255" customFormat="1" ht="13.2" x14ac:dyDescent="0.2">
      <c r="A18" s="369"/>
      <c r="B18" s="370"/>
      <c r="C18" s="370"/>
      <c r="D18" s="370"/>
      <c r="E18" s="370"/>
      <c r="F18" s="370"/>
      <c r="G18" s="370"/>
      <c r="H18" s="370"/>
      <c r="I18" s="370"/>
      <c r="J18" s="370"/>
      <c r="K18" s="370"/>
      <c r="L18" s="370"/>
      <c r="M18" s="370"/>
      <c r="N18" s="370"/>
      <c r="O18" s="370"/>
      <c r="P18" s="370"/>
      <c r="Q18" s="370"/>
      <c r="R18" s="370"/>
      <c r="S18" s="370"/>
      <c r="T18" s="370"/>
      <c r="U18" s="370"/>
      <c r="V18" s="370"/>
      <c r="W18" s="370"/>
      <c r="X18" s="370"/>
      <c r="Y18" s="370"/>
      <c r="Z18" s="370"/>
      <c r="AA18" s="370"/>
      <c r="AB18" s="370"/>
      <c r="AC18" s="370"/>
      <c r="AD18" s="370"/>
      <c r="AE18" s="370"/>
      <c r="AF18" s="370"/>
      <c r="AG18" s="370"/>
      <c r="AH18" s="370"/>
      <c r="AI18" s="370"/>
      <c r="AJ18" s="370"/>
      <c r="AK18" s="370"/>
      <c r="AL18" s="370"/>
      <c r="AM18" s="370"/>
      <c r="AN18" s="370"/>
      <c r="AO18" s="370"/>
      <c r="AP18" s="370"/>
      <c r="AQ18" s="370"/>
      <c r="AR18" s="370"/>
      <c r="AS18" s="370"/>
      <c r="AT18" s="370"/>
      <c r="AU18" s="370"/>
      <c r="AV18" s="370"/>
      <c r="AW18" s="370"/>
      <c r="AX18" s="370"/>
      <c r="AY18" s="370"/>
      <c r="AZ18" s="370"/>
      <c r="BA18" s="370"/>
      <c r="BB18" s="370"/>
      <c r="BC18" s="370"/>
      <c r="BD18" s="370"/>
      <c r="BE18" s="370"/>
      <c r="BF18" s="370"/>
      <c r="BG18" s="370"/>
      <c r="BH18" s="370"/>
      <c r="BI18" s="370"/>
      <c r="BJ18" s="370"/>
      <c r="BK18" s="370"/>
      <c r="BL18" s="370"/>
      <c r="BM18" s="370"/>
      <c r="BN18" s="370"/>
      <c r="BO18" s="370"/>
      <c r="BP18" s="370"/>
      <c r="BQ18" s="370"/>
      <c r="BR18" s="370"/>
      <c r="BS18" s="370"/>
      <c r="BT18" s="370"/>
      <c r="BU18" s="370"/>
      <c r="BV18" s="370"/>
      <c r="BW18" s="370"/>
      <c r="BX18" s="370"/>
      <c r="BY18" s="370"/>
      <c r="BZ18" s="370"/>
      <c r="CA18" s="370"/>
      <c r="CB18" s="370"/>
      <c r="CC18" s="370"/>
      <c r="CD18" s="370"/>
      <c r="CE18" s="370"/>
      <c r="CF18" s="370"/>
      <c r="CG18" s="370"/>
      <c r="CH18" s="370"/>
      <c r="CI18" s="370"/>
      <c r="CJ18" s="370"/>
      <c r="CK18" s="370"/>
      <c r="CL18" s="370"/>
      <c r="CM18" s="370"/>
      <c r="CN18" s="370"/>
      <c r="CO18" s="370"/>
      <c r="CP18" s="370"/>
      <c r="CQ18" s="370"/>
      <c r="CR18" s="370"/>
      <c r="CS18" s="370"/>
      <c r="CT18" s="370"/>
      <c r="CU18" s="370"/>
      <c r="CV18" s="370"/>
      <c r="CW18" s="370"/>
      <c r="CX18" s="370"/>
      <c r="CY18" s="370"/>
      <c r="CZ18" s="370"/>
      <c r="DA18" s="370"/>
      <c r="DB18" s="370"/>
      <c r="DC18" s="370"/>
      <c r="DD18" s="370"/>
      <c r="DE18" s="370"/>
    </row>
    <row r="19" spans="1:109" ht="13.2" x14ac:dyDescent="0.2">
      <c r="DD19" s="369"/>
      <c r="DE19" s="369"/>
    </row>
    <row r="20" spans="1:109" ht="13.2" x14ac:dyDescent="0.2">
      <c r="DD20" s="369"/>
      <c r="DE20" s="369"/>
    </row>
    <row r="21" spans="1:109" ht="17.25" customHeight="1" x14ac:dyDescent="0.2">
      <c r="B21" s="371"/>
      <c r="C21" s="372"/>
      <c r="D21" s="372"/>
      <c r="E21" s="372"/>
      <c r="F21" s="372"/>
      <c r="G21" s="372"/>
      <c r="H21" s="372"/>
      <c r="I21" s="372"/>
      <c r="J21" s="372"/>
      <c r="K21" s="372"/>
      <c r="L21" s="372"/>
      <c r="M21" s="372"/>
      <c r="N21" s="373"/>
      <c r="O21" s="372"/>
      <c r="P21" s="372"/>
      <c r="Q21" s="372"/>
      <c r="R21" s="372"/>
      <c r="S21" s="372"/>
      <c r="T21" s="372"/>
      <c r="U21" s="372"/>
      <c r="V21" s="372"/>
      <c r="W21" s="372"/>
      <c r="X21" s="372"/>
      <c r="Y21" s="372"/>
      <c r="Z21" s="372"/>
      <c r="AA21" s="372"/>
      <c r="AB21" s="372"/>
      <c r="AC21" s="372"/>
      <c r="AD21" s="372"/>
      <c r="AE21" s="372"/>
      <c r="AF21" s="372"/>
      <c r="AG21" s="372"/>
      <c r="AH21" s="372"/>
      <c r="AI21" s="372"/>
      <c r="AJ21" s="372"/>
      <c r="AK21" s="372"/>
      <c r="AL21" s="372"/>
      <c r="AM21" s="372"/>
      <c r="AN21" s="372"/>
      <c r="AO21" s="372"/>
      <c r="AP21" s="372"/>
      <c r="AQ21" s="372"/>
      <c r="AR21" s="372"/>
      <c r="AS21" s="372"/>
      <c r="AT21" s="373"/>
      <c r="AU21" s="372"/>
      <c r="AV21" s="372"/>
      <c r="AW21" s="372"/>
      <c r="AX21" s="372"/>
      <c r="AY21" s="372"/>
      <c r="AZ21" s="372"/>
      <c r="BA21" s="372"/>
      <c r="BB21" s="372"/>
      <c r="BC21" s="372"/>
      <c r="BD21" s="372"/>
      <c r="BE21" s="372"/>
      <c r="BF21" s="373"/>
      <c r="BG21" s="372"/>
      <c r="BH21" s="372"/>
      <c r="BI21" s="372"/>
      <c r="BJ21" s="372"/>
      <c r="BK21" s="372"/>
      <c r="BL21" s="372"/>
      <c r="BM21" s="372"/>
      <c r="BN21" s="372"/>
      <c r="BO21" s="372"/>
      <c r="BP21" s="372"/>
      <c r="BQ21" s="372"/>
      <c r="BR21" s="373"/>
      <c r="BS21" s="372"/>
      <c r="BT21" s="372"/>
      <c r="BU21" s="372"/>
      <c r="BV21" s="372"/>
      <c r="BW21" s="372"/>
      <c r="BX21" s="372"/>
      <c r="BY21" s="372"/>
      <c r="BZ21" s="372"/>
      <c r="CA21" s="372"/>
      <c r="CB21" s="372"/>
      <c r="CC21" s="372"/>
      <c r="CD21" s="373"/>
      <c r="CE21" s="372"/>
      <c r="CF21" s="372"/>
      <c r="CG21" s="372"/>
      <c r="CH21" s="372"/>
      <c r="CI21" s="372"/>
      <c r="CJ21" s="372"/>
      <c r="CK21" s="372"/>
      <c r="CL21" s="372"/>
      <c r="CM21" s="372"/>
      <c r="CN21" s="372"/>
      <c r="CO21" s="372"/>
      <c r="CP21" s="373"/>
      <c r="CQ21" s="372"/>
      <c r="CR21" s="372"/>
      <c r="CS21" s="372"/>
      <c r="CT21" s="372"/>
      <c r="CU21" s="372"/>
      <c r="CV21" s="372"/>
      <c r="CW21" s="372"/>
      <c r="CX21" s="372"/>
      <c r="CY21" s="372"/>
      <c r="CZ21" s="372"/>
      <c r="DA21" s="372"/>
      <c r="DB21" s="373"/>
      <c r="DC21" s="372"/>
      <c r="DD21" s="374"/>
      <c r="DE21" s="369"/>
    </row>
    <row r="22" spans="1:109" ht="17.25" customHeight="1" x14ac:dyDescent="0.2">
      <c r="B22" s="375"/>
    </row>
    <row r="23" spans="1:109" ht="13.2" x14ac:dyDescent="0.2">
      <c r="B23" s="375"/>
    </row>
    <row r="24" spans="1:109" ht="13.2" x14ac:dyDescent="0.2">
      <c r="B24" s="375"/>
    </row>
    <row r="25" spans="1:109" ht="13.2" x14ac:dyDescent="0.2">
      <c r="B25" s="375"/>
    </row>
    <row r="26" spans="1:109" ht="13.2" x14ac:dyDescent="0.2">
      <c r="B26" s="375"/>
    </row>
    <row r="27" spans="1:109" ht="13.2" x14ac:dyDescent="0.2">
      <c r="B27" s="375"/>
    </row>
    <row r="28" spans="1:109" ht="13.2" x14ac:dyDescent="0.2">
      <c r="B28" s="375"/>
    </row>
    <row r="29" spans="1:109" ht="13.2" x14ac:dyDescent="0.2">
      <c r="B29" s="375"/>
    </row>
    <row r="30" spans="1:109" ht="13.2" x14ac:dyDescent="0.2">
      <c r="B30" s="375"/>
    </row>
    <row r="31" spans="1:109" ht="13.2" x14ac:dyDescent="0.2">
      <c r="B31" s="375"/>
    </row>
    <row r="32" spans="1:109" ht="13.2" x14ac:dyDescent="0.2">
      <c r="B32" s="375"/>
    </row>
    <row r="33" spans="2:109" ht="13.2" x14ac:dyDescent="0.2">
      <c r="B33" s="375"/>
    </row>
    <row r="34" spans="2:109" ht="13.2" x14ac:dyDescent="0.2">
      <c r="B34" s="375"/>
    </row>
    <row r="35" spans="2:109" ht="13.2" x14ac:dyDescent="0.2">
      <c r="B35" s="375"/>
    </row>
    <row r="36" spans="2:109" ht="13.2" x14ac:dyDescent="0.2">
      <c r="B36" s="375"/>
    </row>
    <row r="37" spans="2:109" ht="13.2" x14ac:dyDescent="0.2">
      <c r="B37" s="375"/>
    </row>
    <row r="38" spans="2:109" ht="13.2" x14ac:dyDescent="0.2">
      <c r="B38" s="375"/>
    </row>
    <row r="39" spans="2:109" ht="13.2" x14ac:dyDescent="0.2">
      <c r="B39" s="377"/>
      <c r="C39" s="378"/>
      <c r="D39" s="378"/>
      <c r="E39" s="378"/>
      <c r="F39" s="378"/>
      <c r="G39" s="378"/>
      <c r="H39" s="378"/>
      <c r="I39" s="378"/>
      <c r="J39" s="378"/>
      <c r="K39" s="378"/>
      <c r="L39" s="378"/>
      <c r="M39" s="378"/>
      <c r="N39" s="378"/>
      <c r="O39" s="378"/>
      <c r="P39" s="378"/>
      <c r="Q39" s="378"/>
      <c r="R39" s="378"/>
      <c r="S39" s="378"/>
      <c r="T39" s="378"/>
      <c r="U39" s="378"/>
      <c r="V39" s="378"/>
      <c r="W39" s="378"/>
      <c r="X39" s="378"/>
      <c r="Y39" s="378"/>
      <c r="Z39" s="378"/>
      <c r="AA39" s="378"/>
      <c r="AB39" s="378"/>
      <c r="AC39" s="378"/>
      <c r="AD39" s="378"/>
      <c r="AE39" s="378"/>
      <c r="AF39" s="378"/>
      <c r="AG39" s="378"/>
      <c r="AH39" s="378"/>
      <c r="AI39" s="378"/>
      <c r="AJ39" s="378"/>
      <c r="AK39" s="378"/>
      <c r="AL39" s="378"/>
      <c r="AM39" s="378"/>
      <c r="AN39" s="378"/>
      <c r="AO39" s="378"/>
      <c r="AP39" s="378"/>
      <c r="AQ39" s="378"/>
      <c r="AR39" s="378"/>
      <c r="AS39" s="378"/>
      <c r="AT39" s="378"/>
      <c r="AU39" s="378"/>
      <c r="AV39" s="378"/>
      <c r="AW39" s="378"/>
      <c r="AX39" s="378"/>
      <c r="AY39" s="378"/>
      <c r="AZ39" s="378"/>
      <c r="BA39" s="378"/>
      <c r="BB39" s="378"/>
      <c r="BC39" s="378"/>
      <c r="BD39" s="378"/>
      <c r="BE39" s="378"/>
      <c r="BF39" s="378"/>
      <c r="BG39" s="378"/>
      <c r="BH39" s="378"/>
      <c r="BI39" s="378"/>
      <c r="BJ39" s="378"/>
      <c r="BK39" s="378"/>
      <c r="BL39" s="378"/>
      <c r="BM39" s="378"/>
      <c r="BN39" s="378"/>
      <c r="BO39" s="378"/>
      <c r="BP39" s="378"/>
      <c r="BQ39" s="378"/>
      <c r="BR39" s="378"/>
      <c r="BS39" s="378"/>
      <c r="BT39" s="378"/>
      <c r="BU39" s="378"/>
      <c r="BV39" s="378"/>
      <c r="BW39" s="378"/>
      <c r="BX39" s="378"/>
      <c r="BY39" s="378"/>
      <c r="BZ39" s="378"/>
      <c r="CA39" s="378"/>
      <c r="CB39" s="378"/>
      <c r="CC39" s="378"/>
      <c r="CD39" s="378"/>
      <c r="CE39" s="378"/>
      <c r="CF39" s="378"/>
      <c r="CG39" s="378"/>
      <c r="CH39" s="378"/>
      <c r="CI39" s="378"/>
      <c r="CJ39" s="378"/>
      <c r="CK39" s="378"/>
      <c r="CL39" s="378"/>
      <c r="CM39" s="378"/>
      <c r="CN39" s="378"/>
      <c r="CO39" s="378"/>
      <c r="CP39" s="378"/>
      <c r="CQ39" s="378"/>
      <c r="CR39" s="378"/>
      <c r="CS39" s="378"/>
      <c r="CT39" s="378"/>
      <c r="CU39" s="378"/>
      <c r="CV39" s="378"/>
      <c r="CW39" s="378"/>
      <c r="CX39" s="378"/>
      <c r="CY39" s="378"/>
      <c r="CZ39" s="378"/>
      <c r="DA39" s="378"/>
      <c r="DB39" s="378"/>
      <c r="DC39" s="378"/>
      <c r="DD39" s="379"/>
    </row>
    <row r="40" spans="2:109" ht="13.2" x14ac:dyDescent="0.2">
      <c r="B40" s="380"/>
      <c r="DD40" s="380"/>
      <c r="DE40" s="369"/>
    </row>
    <row r="41" spans="2:109" ht="16.2" x14ac:dyDescent="0.2">
      <c r="B41" s="381" t="s">
        <v>638</v>
      </c>
      <c r="C41" s="372"/>
      <c r="D41" s="372"/>
      <c r="E41" s="372"/>
      <c r="F41" s="372"/>
      <c r="G41" s="372"/>
      <c r="H41" s="372"/>
      <c r="I41" s="372"/>
      <c r="J41" s="372"/>
      <c r="K41" s="372"/>
      <c r="L41" s="372"/>
      <c r="M41" s="372"/>
      <c r="N41" s="372"/>
      <c r="O41" s="372"/>
      <c r="P41" s="372"/>
      <c r="Q41" s="372"/>
      <c r="R41" s="372"/>
      <c r="S41" s="372"/>
      <c r="T41" s="372"/>
      <c r="U41" s="372"/>
      <c r="V41" s="372"/>
      <c r="W41" s="372"/>
      <c r="X41" s="372"/>
      <c r="Y41" s="372"/>
      <c r="Z41" s="372"/>
      <c r="AA41" s="372"/>
      <c r="AB41" s="372"/>
      <c r="AC41" s="372"/>
      <c r="AD41" s="372"/>
      <c r="AE41" s="372"/>
      <c r="AF41" s="372"/>
      <c r="AG41" s="372"/>
      <c r="AH41" s="372"/>
      <c r="AI41" s="372"/>
      <c r="AJ41" s="372"/>
      <c r="AK41" s="372"/>
      <c r="AL41" s="372"/>
      <c r="AM41" s="372"/>
      <c r="AN41" s="372"/>
      <c r="AO41" s="372"/>
      <c r="AP41" s="372"/>
      <c r="AQ41" s="372"/>
      <c r="AR41" s="372"/>
      <c r="AS41" s="372"/>
      <c r="AT41" s="372"/>
      <c r="AU41" s="372"/>
      <c r="AV41" s="372"/>
      <c r="AW41" s="372"/>
      <c r="AX41" s="372"/>
      <c r="AY41" s="372"/>
      <c r="AZ41" s="372"/>
      <c r="BA41" s="372"/>
      <c r="BB41" s="372"/>
      <c r="BC41" s="372"/>
      <c r="BD41" s="372"/>
      <c r="BE41" s="372"/>
      <c r="BF41" s="372"/>
      <c r="BG41" s="372"/>
      <c r="BH41" s="372"/>
      <c r="BI41" s="372"/>
      <c r="BJ41" s="372"/>
      <c r="BK41" s="372"/>
      <c r="BL41" s="372"/>
      <c r="BM41" s="372"/>
      <c r="BN41" s="372"/>
      <c r="BO41" s="372"/>
      <c r="BP41" s="372"/>
      <c r="BQ41" s="372"/>
      <c r="BR41" s="372"/>
      <c r="BS41" s="372"/>
      <c r="BT41" s="372"/>
      <c r="BU41" s="372"/>
      <c r="BV41" s="372"/>
      <c r="BW41" s="372"/>
      <c r="BX41" s="372"/>
      <c r="BY41" s="372"/>
      <c r="BZ41" s="372"/>
      <c r="CA41" s="372"/>
      <c r="CB41" s="372"/>
      <c r="CC41" s="372"/>
      <c r="CD41" s="372"/>
      <c r="CE41" s="372"/>
      <c r="CF41" s="372"/>
      <c r="CG41" s="372"/>
      <c r="CH41" s="372"/>
      <c r="CI41" s="372"/>
      <c r="CJ41" s="372"/>
      <c r="CK41" s="372"/>
      <c r="CL41" s="372"/>
      <c r="CM41" s="372"/>
      <c r="CN41" s="372"/>
      <c r="CO41" s="372"/>
      <c r="CP41" s="372"/>
      <c r="CQ41" s="372"/>
      <c r="CR41" s="372"/>
      <c r="CS41" s="372"/>
      <c r="CT41" s="372"/>
      <c r="CU41" s="372"/>
      <c r="CV41" s="372"/>
      <c r="CW41" s="372"/>
      <c r="CX41" s="372"/>
      <c r="CY41" s="372"/>
      <c r="CZ41" s="372"/>
      <c r="DA41" s="372"/>
      <c r="DB41" s="372"/>
      <c r="DC41" s="372"/>
      <c r="DD41" s="374"/>
    </row>
    <row r="42" spans="2:109" ht="13.2" x14ac:dyDescent="0.2">
      <c r="B42" s="375"/>
      <c r="G42" s="382"/>
      <c r="I42" s="383"/>
      <c r="J42" s="383"/>
      <c r="K42" s="383"/>
      <c r="AM42" s="382"/>
      <c r="AN42" s="382" t="s">
        <v>639</v>
      </c>
      <c r="AP42" s="383"/>
      <c r="AQ42" s="383"/>
      <c r="AR42" s="383"/>
      <c r="AY42" s="382"/>
      <c r="BA42" s="383"/>
      <c r="BB42" s="383"/>
      <c r="BC42" s="383"/>
      <c r="BK42" s="382"/>
      <c r="BM42" s="383"/>
      <c r="BN42" s="383"/>
      <c r="BO42" s="383"/>
      <c r="BW42" s="382"/>
      <c r="BY42" s="383"/>
      <c r="BZ42" s="383"/>
      <c r="CA42" s="383"/>
      <c r="CI42" s="382"/>
      <c r="CK42" s="383"/>
      <c r="CL42" s="383"/>
      <c r="CM42" s="383"/>
      <c r="CU42" s="382"/>
      <c r="CW42" s="383"/>
      <c r="CX42" s="383"/>
      <c r="CY42" s="383"/>
    </row>
    <row r="43" spans="2:109" ht="13.5" customHeight="1" x14ac:dyDescent="0.2">
      <c r="B43" s="375"/>
      <c r="AN43" s="1284" t="s">
        <v>640</v>
      </c>
      <c r="AO43" s="1285"/>
      <c r="AP43" s="1285"/>
      <c r="AQ43" s="1285"/>
      <c r="AR43" s="1285"/>
      <c r="AS43" s="1285"/>
      <c r="AT43" s="1285"/>
      <c r="AU43" s="1285"/>
      <c r="AV43" s="1285"/>
      <c r="AW43" s="1285"/>
      <c r="AX43" s="1285"/>
      <c r="AY43" s="1285"/>
      <c r="AZ43" s="1285"/>
      <c r="BA43" s="1285"/>
      <c r="BB43" s="1285"/>
      <c r="BC43" s="1285"/>
      <c r="BD43" s="1285"/>
      <c r="BE43" s="1285"/>
      <c r="BF43" s="1285"/>
      <c r="BG43" s="1285"/>
      <c r="BH43" s="1285"/>
      <c r="BI43" s="1285"/>
      <c r="BJ43" s="1285"/>
      <c r="BK43" s="1285"/>
      <c r="BL43" s="1285"/>
      <c r="BM43" s="1285"/>
      <c r="BN43" s="1285"/>
      <c r="BO43" s="1285"/>
      <c r="BP43" s="1285"/>
      <c r="BQ43" s="1285"/>
      <c r="BR43" s="1285"/>
      <c r="BS43" s="1285"/>
      <c r="BT43" s="1285"/>
      <c r="BU43" s="1285"/>
      <c r="BV43" s="1285"/>
      <c r="BW43" s="1285"/>
      <c r="BX43" s="1285"/>
      <c r="BY43" s="1285"/>
      <c r="BZ43" s="1285"/>
      <c r="CA43" s="1285"/>
      <c r="CB43" s="1285"/>
      <c r="CC43" s="1285"/>
      <c r="CD43" s="1285"/>
      <c r="CE43" s="1285"/>
      <c r="CF43" s="1285"/>
      <c r="CG43" s="1285"/>
      <c r="CH43" s="1285"/>
      <c r="CI43" s="1285"/>
      <c r="CJ43" s="1285"/>
      <c r="CK43" s="1285"/>
      <c r="CL43" s="1285"/>
      <c r="CM43" s="1285"/>
      <c r="CN43" s="1285"/>
      <c r="CO43" s="1285"/>
      <c r="CP43" s="1285"/>
      <c r="CQ43" s="1285"/>
      <c r="CR43" s="1285"/>
      <c r="CS43" s="1285"/>
      <c r="CT43" s="1285"/>
      <c r="CU43" s="1285"/>
      <c r="CV43" s="1285"/>
      <c r="CW43" s="1285"/>
      <c r="CX43" s="1285"/>
      <c r="CY43" s="1285"/>
      <c r="CZ43" s="1285"/>
      <c r="DA43" s="1285"/>
      <c r="DB43" s="1285"/>
      <c r="DC43" s="1286"/>
    </row>
    <row r="44" spans="2:109" ht="13.2" x14ac:dyDescent="0.2">
      <c r="B44" s="375"/>
      <c r="AN44" s="1287"/>
      <c r="AO44" s="1288"/>
      <c r="AP44" s="1288"/>
      <c r="AQ44" s="1288"/>
      <c r="AR44" s="1288"/>
      <c r="AS44" s="1288"/>
      <c r="AT44" s="1288"/>
      <c r="AU44" s="1288"/>
      <c r="AV44" s="1288"/>
      <c r="AW44" s="1288"/>
      <c r="AX44" s="1288"/>
      <c r="AY44" s="1288"/>
      <c r="AZ44" s="1288"/>
      <c r="BA44" s="1288"/>
      <c r="BB44" s="1288"/>
      <c r="BC44" s="1288"/>
      <c r="BD44" s="1288"/>
      <c r="BE44" s="1288"/>
      <c r="BF44" s="1288"/>
      <c r="BG44" s="1288"/>
      <c r="BH44" s="1288"/>
      <c r="BI44" s="1288"/>
      <c r="BJ44" s="1288"/>
      <c r="BK44" s="1288"/>
      <c r="BL44" s="1288"/>
      <c r="BM44" s="1288"/>
      <c r="BN44" s="1288"/>
      <c r="BO44" s="1288"/>
      <c r="BP44" s="1288"/>
      <c r="BQ44" s="1288"/>
      <c r="BR44" s="1288"/>
      <c r="BS44" s="1288"/>
      <c r="BT44" s="1288"/>
      <c r="BU44" s="1288"/>
      <c r="BV44" s="1288"/>
      <c r="BW44" s="1288"/>
      <c r="BX44" s="1288"/>
      <c r="BY44" s="1288"/>
      <c r="BZ44" s="1288"/>
      <c r="CA44" s="1288"/>
      <c r="CB44" s="1288"/>
      <c r="CC44" s="1288"/>
      <c r="CD44" s="1288"/>
      <c r="CE44" s="1288"/>
      <c r="CF44" s="1288"/>
      <c r="CG44" s="1288"/>
      <c r="CH44" s="1288"/>
      <c r="CI44" s="1288"/>
      <c r="CJ44" s="1288"/>
      <c r="CK44" s="1288"/>
      <c r="CL44" s="1288"/>
      <c r="CM44" s="1288"/>
      <c r="CN44" s="1288"/>
      <c r="CO44" s="1288"/>
      <c r="CP44" s="1288"/>
      <c r="CQ44" s="1288"/>
      <c r="CR44" s="1288"/>
      <c r="CS44" s="1288"/>
      <c r="CT44" s="1288"/>
      <c r="CU44" s="1288"/>
      <c r="CV44" s="1288"/>
      <c r="CW44" s="1288"/>
      <c r="CX44" s="1288"/>
      <c r="CY44" s="1288"/>
      <c r="CZ44" s="1288"/>
      <c r="DA44" s="1288"/>
      <c r="DB44" s="1288"/>
      <c r="DC44" s="1289"/>
    </row>
    <row r="45" spans="2:109" ht="13.2" x14ac:dyDescent="0.2">
      <c r="B45" s="375"/>
      <c r="AN45" s="1287"/>
      <c r="AO45" s="1288"/>
      <c r="AP45" s="1288"/>
      <c r="AQ45" s="1288"/>
      <c r="AR45" s="1288"/>
      <c r="AS45" s="1288"/>
      <c r="AT45" s="1288"/>
      <c r="AU45" s="1288"/>
      <c r="AV45" s="1288"/>
      <c r="AW45" s="1288"/>
      <c r="AX45" s="1288"/>
      <c r="AY45" s="1288"/>
      <c r="AZ45" s="1288"/>
      <c r="BA45" s="1288"/>
      <c r="BB45" s="1288"/>
      <c r="BC45" s="1288"/>
      <c r="BD45" s="1288"/>
      <c r="BE45" s="1288"/>
      <c r="BF45" s="1288"/>
      <c r="BG45" s="1288"/>
      <c r="BH45" s="1288"/>
      <c r="BI45" s="1288"/>
      <c r="BJ45" s="1288"/>
      <c r="BK45" s="1288"/>
      <c r="BL45" s="1288"/>
      <c r="BM45" s="1288"/>
      <c r="BN45" s="1288"/>
      <c r="BO45" s="1288"/>
      <c r="BP45" s="1288"/>
      <c r="BQ45" s="1288"/>
      <c r="BR45" s="1288"/>
      <c r="BS45" s="1288"/>
      <c r="BT45" s="1288"/>
      <c r="BU45" s="1288"/>
      <c r="BV45" s="1288"/>
      <c r="BW45" s="1288"/>
      <c r="BX45" s="1288"/>
      <c r="BY45" s="1288"/>
      <c r="BZ45" s="1288"/>
      <c r="CA45" s="1288"/>
      <c r="CB45" s="1288"/>
      <c r="CC45" s="1288"/>
      <c r="CD45" s="1288"/>
      <c r="CE45" s="1288"/>
      <c r="CF45" s="1288"/>
      <c r="CG45" s="1288"/>
      <c r="CH45" s="1288"/>
      <c r="CI45" s="1288"/>
      <c r="CJ45" s="1288"/>
      <c r="CK45" s="1288"/>
      <c r="CL45" s="1288"/>
      <c r="CM45" s="1288"/>
      <c r="CN45" s="1288"/>
      <c r="CO45" s="1288"/>
      <c r="CP45" s="1288"/>
      <c r="CQ45" s="1288"/>
      <c r="CR45" s="1288"/>
      <c r="CS45" s="1288"/>
      <c r="CT45" s="1288"/>
      <c r="CU45" s="1288"/>
      <c r="CV45" s="1288"/>
      <c r="CW45" s="1288"/>
      <c r="CX45" s="1288"/>
      <c r="CY45" s="1288"/>
      <c r="CZ45" s="1288"/>
      <c r="DA45" s="1288"/>
      <c r="DB45" s="1288"/>
      <c r="DC45" s="1289"/>
    </row>
    <row r="46" spans="2:109" ht="13.2" x14ac:dyDescent="0.2">
      <c r="B46" s="375"/>
      <c r="AN46" s="1287"/>
      <c r="AO46" s="1288"/>
      <c r="AP46" s="1288"/>
      <c r="AQ46" s="1288"/>
      <c r="AR46" s="1288"/>
      <c r="AS46" s="1288"/>
      <c r="AT46" s="1288"/>
      <c r="AU46" s="1288"/>
      <c r="AV46" s="1288"/>
      <c r="AW46" s="1288"/>
      <c r="AX46" s="1288"/>
      <c r="AY46" s="1288"/>
      <c r="AZ46" s="1288"/>
      <c r="BA46" s="1288"/>
      <c r="BB46" s="1288"/>
      <c r="BC46" s="1288"/>
      <c r="BD46" s="1288"/>
      <c r="BE46" s="1288"/>
      <c r="BF46" s="1288"/>
      <c r="BG46" s="1288"/>
      <c r="BH46" s="1288"/>
      <c r="BI46" s="1288"/>
      <c r="BJ46" s="1288"/>
      <c r="BK46" s="1288"/>
      <c r="BL46" s="1288"/>
      <c r="BM46" s="1288"/>
      <c r="BN46" s="1288"/>
      <c r="BO46" s="1288"/>
      <c r="BP46" s="1288"/>
      <c r="BQ46" s="1288"/>
      <c r="BR46" s="1288"/>
      <c r="BS46" s="1288"/>
      <c r="BT46" s="1288"/>
      <c r="BU46" s="1288"/>
      <c r="BV46" s="1288"/>
      <c r="BW46" s="1288"/>
      <c r="BX46" s="1288"/>
      <c r="BY46" s="1288"/>
      <c r="BZ46" s="1288"/>
      <c r="CA46" s="1288"/>
      <c r="CB46" s="1288"/>
      <c r="CC46" s="1288"/>
      <c r="CD46" s="1288"/>
      <c r="CE46" s="1288"/>
      <c r="CF46" s="1288"/>
      <c r="CG46" s="1288"/>
      <c r="CH46" s="1288"/>
      <c r="CI46" s="1288"/>
      <c r="CJ46" s="1288"/>
      <c r="CK46" s="1288"/>
      <c r="CL46" s="1288"/>
      <c r="CM46" s="1288"/>
      <c r="CN46" s="1288"/>
      <c r="CO46" s="1288"/>
      <c r="CP46" s="1288"/>
      <c r="CQ46" s="1288"/>
      <c r="CR46" s="1288"/>
      <c r="CS46" s="1288"/>
      <c r="CT46" s="1288"/>
      <c r="CU46" s="1288"/>
      <c r="CV46" s="1288"/>
      <c r="CW46" s="1288"/>
      <c r="CX46" s="1288"/>
      <c r="CY46" s="1288"/>
      <c r="CZ46" s="1288"/>
      <c r="DA46" s="1288"/>
      <c r="DB46" s="1288"/>
      <c r="DC46" s="1289"/>
    </row>
    <row r="47" spans="2:109" ht="13.2" x14ac:dyDescent="0.2">
      <c r="B47" s="375"/>
      <c r="AN47" s="1290"/>
      <c r="AO47" s="1291"/>
      <c r="AP47" s="1291"/>
      <c r="AQ47" s="1291"/>
      <c r="AR47" s="1291"/>
      <c r="AS47" s="1291"/>
      <c r="AT47" s="1291"/>
      <c r="AU47" s="1291"/>
      <c r="AV47" s="1291"/>
      <c r="AW47" s="1291"/>
      <c r="AX47" s="1291"/>
      <c r="AY47" s="1291"/>
      <c r="AZ47" s="1291"/>
      <c r="BA47" s="1291"/>
      <c r="BB47" s="1291"/>
      <c r="BC47" s="1291"/>
      <c r="BD47" s="1291"/>
      <c r="BE47" s="1291"/>
      <c r="BF47" s="1291"/>
      <c r="BG47" s="1291"/>
      <c r="BH47" s="1291"/>
      <c r="BI47" s="1291"/>
      <c r="BJ47" s="1291"/>
      <c r="BK47" s="1291"/>
      <c r="BL47" s="1291"/>
      <c r="BM47" s="1291"/>
      <c r="BN47" s="1291"/>
      <c r="BO47" s="1291"/>
      <c r="BP47" s="1291"/>
      <c r="BQ47" s="1291"/>
      <c r="BR47" s="1291"/>
      <c r="BS47" s="1291"/>
      <c r="BT47" s="1291"/>
      <c r="BU47" s="1291"/>
      <c r="BV47" s="1291"/>
      <c r="BW47" s="1291"/>
      <c r="BX47" s="1291"/>
      <c r="BY47" s="1291"/>
      <c r="BZ47" s="1291"/>
      <c r="CA47" s="1291"/>
      <c r="CB47" s="1291"/>
      <c r="CC47" s="1291"/>
      <c r="CD47" s="1291"/>
      <c r="CE47" s="1291"/>
      <c r="CF47" s="1291"/>
      <c r="CG47" s="1291"/>
      <c r="CH47" s="1291"/>
      <c r="CI47" s="1291"/>
      <c r="CJ47" s="1291"/>
      <c r="CK47" s="1291"/>
      <c r="CL47" s="1291"/>
      <c r="CM47" s="1291"/>
      <c r="CN47" s="1291"/>
      <c r="CO47" s="1291"/>
      <c r="CP47" s="1291"/>
      <c r="CQ47" s="1291"/>
      <c r="CR47" s="1291"/>
      <c r="CS47" s="1291"/>
      <c r="CT47" s="1291"/>
      <c r="CU47" s="1291"/>
      <c r="CV47" s="1291"/>
      <c r="CW47" s="1291"/>
      <c r="CX47" s="1291"/>
      <c r="CY47" s="1291"/>
      <c r="CZ47" s="1291"/>
      <c r="DA47" s="1291"/>
      <c r="DB47" s="1291"/>
      <c r="DC47" s="1292"/>
    </row>
    <row r="48" spans="2:109" ht="13.2" x14ac:dyDescent="0.2">
      <c r="B48" s="375"/>
      <c r="H48" s="384"/>
      <c r="I48" s="384"/>
      <c r="J48" s="384"/>
      <c r="AN48" s="384"/>
      <c r="AO48" s="384"/>
      <c r="AP48" s="384"/>
      <c r="AZ48" s="384"/>
      <c r="BA48" s="384"/>
      <c r="BB48" s="384"/>
      <c r="BL48" s="384"/>
      <c r="BM48" s="384"/>
      <c r="BN48" s="384"/>
      <c r="BX48" s="384"/>
      <c r="BY48" s="384"/>
      <c r="BZ48" s="384"/>
      <c r="CJ48" s="384"/>
      <c r="CK48" s="384"/>
      <c r="CL48" s="384"/>
      <c r="CV48" s="384"/>
      <c r="CW48" s="384"/>
      <c r="CX48" s="384"/>
    </row>
    <row r="49" spans="1:109" ht="13.2" x14ac:dyDescent="0.2">
      <c r="B49" s="375"/>
      <c r="AN49" s="369" t="s">
        <v>641</v>
      </c>
    </row>
    <row r="50" spans="1:109" ht="13.2" x14ac:dyDescent="0.2">
      <c r="B50" s="375"/>
      <c r="G50" s="1276"/>
      <c r="H50" s="1276"/>
      <c r="I50" s="1276"/>
      <c r="J50" s="1276"/>
      <c r="K50" s="385"/>
      <c r="L50" s="385"/>
      <c r="M50" s="386"/>
      <c r="N50" s="386"/>
      <c r="AN50" s="1294"/>
      <c r="AO50" s="1295"/>
      <c r="AP50" s="1295"/>
      <c r="AQ50" s="1295"/>
      <c r="AR50" s="1295"/>
      <c r="AS50" s="1295"/>
      <c r="AT50" s="1295"/>
      <c r="AU50" s="1295"/>
      <c r="AV50" s="1295"/>
      <c r="AW50" s="1295"/>
      <c r="AX50" s="1295"/>
      <c r="AY50" s="1295"/>
      <c r="AZ50" s="1295"/>
      <c r="BA50" s="1295"/>
      <c r="BB50" s="1295"/>
      <c r="BC50" s="1295"/>
      <c r="BD50" s="1295"/>
      <c r="BE50" s="1295"/>
      <c r="BF50" s="1295"/>
      <c r="BG50" s="1295"/>
      <c r="BH50" s="1295"/>
      <c r="BI50" s="1295"/>
      <c r="BJ50" s="1295"/>
      <c r="BK50" s="1295"/>
      <c r="BL50" s="1295"/>
      <c r="BM50" s="1295"/>
      <c r="BN50" s="1295"/>
      <c r="BO50" s="1296"/>
      <c r="BP50" s="1282" t="s">
        <v>578</v>
      </c>
      <c r="BQ50" s="1282"/>
      <c r="BR50" s="1282"/>
      <c r="BS50" s="1282"/>
      <c r="BT50" s="1282"/>
      <c r="BU50" s="1282"/>
      <c r="BV50" s="1282"/>
      <c r="BW50" s="1282"/>
      <c r="BX50" s="1282" t="s">
        <v>579</v>
      </c>
      <c r="BY50" s="1282"/>
      <c r="BZ50" s="1282"/>
      <c r="CA50" s="1282"/>
      <c r="CB50" s="1282"/>
      <c r="CC50" s="1282"/>
      <c r="CD50" s="1282"/>
      <c r="CE50" s="1282"/>
      <c r="CF50" s="1282" t="s">
        <v>580</v>
      </c>
      <c r="CG50" s="1282"/>
      <c r="CH50" s="1282"/>
      <c r="CI50" s="1282"/>
      <c r="CJ50" s="1282"/>
      <c r="CK50" s="1282"/>
      <c r="CL50" s="1282"/>
      <c r="CM50" s="1282"/>
      <c r="CN50" s="1282" t="s">
        <v>581</v>
      </c>
      <c r="CO50" s="1282"/>
      <c r="CP50" s="1282"/>
      <c r="CQ50" s="1282"/>
      <c r="CR50" s="1282"/>
      <c r="CS50" s="1282"/>
      <c r="CT50" s="1282"/>
      <c r="CU50" s="1282"/>
      <c r="CV50" s="1282" t="s">
        <v>582</v>
      </c>
      <c r="CW50" s="1282"/>
      <c r="CX50" s="1282"/>
      <c r="CY50" s="1282"/>
      <c r="CZ50" s="1282"/>
      <c r="DA50" s="1282"/>
      <c r="DB50" s="1282"/>
      <c r="DC50" s="1282"/>
    </row>
    <row r="51" spans="1:109" ht="13.5" customHeight="1" x14ac:dyDescent="0.2">
      <c r="B51" s="375"/>
      <c r="G51" s="1293"/>
      <c r="H51" s="1293"/>
      <c r="I51" s="1297"/>
      <c r="J51" s="1297"/>
      <c r="K51" s="1283"/>
      <c r="L51" s="1283"/>
      <c r="M51" s="1283"/>
      <c r="N51" s="1283"/>
      <c r="AM51" s="384"/>
      <c r="AN51" s="1281" t="s">
        <v>642</v>
      </c>
      <c r="AO51" s="1281"/>
      <c r="AP51" s="1281"/>
      <c r="AQ51" s="1281"/>
      <c r="AR51" s="1281"/>
      <c r="AS51" s="1281"/>
      <c r="AT51" s="1281"/>
      <c r="AU51" s="1281"/>
      <c r="AV51" s="1281"/>
      <c r="AW51" s="1281"/>
      <c r="AX51" s="1281"/>
      <c r="AY51" s="1281"/>
      <c r="AZ51" s="1281"/>
      <c r="BA51" s="1281"/>
      <c r="BB51" s="1281" t="s">
        <v>643</v>
      </c>
      <c r="BC51" s="1281"/>
      <c r="BD51" s="1281"/>
      <c r="BE51" s="1281"/>
      <c r="BF51" s="1281"/>
      <c r="BG51" s="1281"/>
      <c r="BH51" s="1281"/>
      <c r="BI51" s="1281"/>
      <c r="BJ51" s="1281"/>
      <c r="BK51" s="1281"/>
      <c r="BL51" s="1281"/>
      <c r="BM51" s="1281"/>
      <c r="BN51" s="1281"/>
      <c r="BO51" s="1281"/>
      <c r="BP51" s="1278">
        <v>67.3</v>
      </c>
      <c r="BQ51" s="1278"/>
      <c r="BR51" s="1278"/>
      <c r="BS51" s="1278"/>
      <c r="BT51" s="1278"/>
      <c r="BU51" s="1278"/>
      <c r="BV51" s="1278"/>
      <c r="BW51" s="1278"/>
      <c r="BX51" s="1278">
        <v>56.2</v>
      </c>
      <c r="BY51" s="1278"/>
      <c r="BZ51" s="1278"/>
      <c r="CA51" s="1278"/>
      <c r="CB51" s="1278"/>
      <c r="CC51" s="1278"/>
      <c r="CD51" s="1278"/>
      <c r="CE51" s="1278"/>
      <c r="CF51" s="1278">
        <v>55.3</v>
      </c>
      <c r="CG51" s="1278"/>
      <c r="CH51" s="1278"/>
      <c r="CI51" s="1278"/>
      <c r="CJ51" s="1278"/>
      <c r="CK51" s="1278"/>
      <c r="CL51" s="1278"/>
      <c r="CM51" s="1278"/>
      <c r="CN51" s="1278">
        <v>44.7</v>
      </c>
      <c r="CO51" s="1278"/>
      <c r="CP51" s="1278"/>
      <c r="CQ51" s="1278"/>
      <c r="CR51" s="1278"/>
      <c r="CS51" s="1278"/>
      <c r="CT51" s="1278"/>
      <c r="CU51" s="1278"/>
      <c r="CV51" s="1278">
        <v>28.5</v>
      </c>
      <c r="CW51" s="1278"/>
      <c r="CX51" s="1278"/>
      <c r="CY51" s="1278"/>
      <c r="CZ51" s="1278"/>
      <c r="DA51" s="1278"/>
      <c r="DB51" s="1278"/>
      <c r="DC51" s="1278"/>
    </row>
    <row r="52" spans="1:109" ht="13.2" x14ac:dyDescent="0.2">
      <c r="B52" s="375"/>
      <c r="G52" s="1293"/>
      <c r="H52" s="1293"/>
      <c r="I52" s="1297"/>
      <c r="J52" s="1297"/>
      <c r="K52" s="1283"/>
      <c r="L52" s="1283"/>
      <c r="M52" s="1283"/>
      <c r="N52" s="1283"/>
      <c r="AM52" s="384"/>
      <c r="AN52" s="1281"/>
      <c r="AO52" s="1281"/>
      <c r="AP52" s="1281"/>
      <c r="AQ52" s="1281"/>
      <c r="AR52" s="1281"/>
      <c r="AS52" s="1281"/>
      <c r="AT52" s="1281"/>
      <c r="AU52" s="1281"/>
      <c r="AV52" s="1281"/>
      <c r="AW52" s="1281"/>
      <c r="AX52" s="1281"/>
      <c r="AY52" s="1281"/>
      <c r="AZ52" s="1281"/>
      <c r="BA52" s="1281"/>
      <c r="BB52" s="1281"/>
      <c r="BC52" s="1281"/>
      <c r="BD52" s="1281"/>
      <c r="BE52" s="1281"/>
      <c r="BF52" s="1281"/>
      <c r="BG52" s="1281"/>
      <c r="BH52" s="1281"/>
      <c r="BI52" s="1281"/>
      <c r="BJ52" s="1281"/>
      <c r="BK52" s="1281"/>
      <c r="BL52" s="1281"/>
      <c r="BM52" s="1281"/>
      <c r="BN52" s="1281"/>
      <c r="BO52" s="1281"/>
      <c r="BP52" s="1278"/>
      <c r="BQ52" s="1278"/>
      <c r="BR52" s="1278"/>
      <c r="BS52" s="1278"/>
      <c r="BT52" s="1278"/>
      <c r="BU52" s="1278"/>
      <c r="BV52" s="1278"/>
      <c r="BW52" s="1278"/>
      <c r="BX52" s="1278"/>
      <c r="BY52" s="1278"/>
      <c r="BZ52" s="1278"/>
      <c r="CA52" s="1278"/>
      <c r="CB52" s="1278"/>
      <c r="CC52" s="1278"/>
      <c r="CD52" s="1278"/>
      <c r="CE52" s="1278"/>
      <c r="CF52" s="1278"/>
      <c r="CG52" s="1278"/>
      <c r="CH52" s="1278"/>
      <c r="CI52" s="1278"/>
      <c r="CJ52" s="1278"/>
      <c r="CK52" s="1278"/>
      <c r="CL52" s="1278"/>
      <c r="CM52" s="1278"/>
      <c r="CN52" s="1278"/>
      <c r="CO52" s="1278"/>
      <c r="CP52" s="1278"/>
      <c r="CQ52" s="1278"/>
      <c r="CR52" s="1278"/>
      <c r="CS52" s="1278"/>
      <c r="CT52" s="1278"/>
      <c r="CU52" s="1278"/>
      <c r="CV52" s="1278"/>
      <c r="CW52" s="1278"/>
      <c r="CX52" s="1278"/>
      <c r="CY52" s="1278"/>
      <c r="CZ52" s="1278"/>
      <c r="DA52" s="1278"/>
      <c r="DB52" s="1278"/>
      <c r="DC52" s="1278"/>
    </row>
    <row r="53" spans="1:109" ht="13.2" x14ac:dyDescent="0.2">
      <c r="A53" s="383"/>
      <c r="B53" s="375"/>
      <c r="G53" s="1293"/>
      <c r="H53" s="1293"/>
      <c r="I53" s="1276"/>
      <c r="J53" s="1276"/>
      <c r="K53" s="1283"/>
      <c r="L53" s="1283"/>
      <c r="M53" s="1283"/>
      <c r="N53" s="1283"/>
      <c r="AM53" s="384"/>
      <c r="AN53" s="1281"/>
      <c r="AO53" s="1281"/>
      <c r="AP53" s="1281"/>
      <c r="AQ53" s="1281"/>
      <c r="AR53" s="1281"/>
      <c r="AS53" s="1281"/>
      <c r="AT53" s="1281"/>
      <c r="AU53" s="1281"/>
      <c r="AV53" s="1281"/>
      <c r="AW53" s="1281"/>
      <c r="AX53" s="1281"/>
      <c r="AY53" s="1281"/>
      <c r="AZ53" s="1281"/>
      <c r="BA53" s="1281"/>
      <c r="BB53" s="1281" t="s">
        <v>644</v>
      </c>
      <c r="BC53" s="1281"/>
      <c r="BD53" s="1281"/>
      <c r="BE53" s="1281"/>
      <c r="BF53" s="1281"/>
      <c r="BG53" s="1281"/>
      <c r="BH53" s="1281"/>
      <c r="BI53" s="1281"/>
      <c r="BJ53" s="1281"/>
      <c r="BK53" s="1281"/>
      <c r="BL53" s="1281"/>
      <c r="BM53" s="1281"/>
      <c r="BN53" s="1281"/>
      <c r="BO53" s="1281"/>
      <c r="BP53" s="1278">
        <v>64.2</v>
      </c>
      <c r="BQ53" s="1278"/>
      <c r="BR53" s="1278"/>
      <c r="BS53" s="1278"/>
      <c r="BT53" s="1278"/>
      <c r="BU53" s="1278"/>
      <c r="BV53" s="1278"/>
      <c r="BW53" s="1278"/>
      <c r="BX53" s="1278">
        <v>66.099999999999994</v>
      </c>
      <c r="BY53" s="1278"/>
      <c r="BZ53" s="1278"/>
      <c r="CA53" s="1278"/>
      <c r="CB53" s="1278"/>
      <c r="CC53" s="1278"/>
      <c r="CD53" s="1278"/>
      <c r="CE53" s="1278"/>
      <c r="CF53" s="1278">
        <v>69.400000000000006</v>
      </c>
      <c r="CG53" s="1278"/>
      <c r="CH53" s="1278"/>
      <c r="CI53" s="1278"/>
      <c r="CJ53" s="1278"/>
      <c r="CK53" s="1278"/>
      <c r="CL53" s="1278"/>
      <c r="CM53" s="1278"/>
      <c r="CN53" s="1278">
        <v>70.599999999999994</v>
      </c>
      <c r="CO53" s="1278"/>
      <c r="CP53" s="1278"/>
      <c r="CQ53" s="1278"/>
      <c r="CR53" s="1278"/>
      <c r="CS53" s="1278"/>
      <c r="CT53" s="1278"/>
      <c r="CU53" s="1278"/>
      <c r="CV53" s="1278">
        <v>70.900000000000006</v>
      </c>
      <c r="CW53" s="1278"/>
      <c r="CX53" s="1278"/>
      <c r="CY53" s="1278"/>
      <c r="CZ53" s="1278"/>
      <c r="DA53" s="1278"/>
      <c r="DB53" s="1278"/>
      <c r="DC53" s="1278"/>
    </row>
    <row r="54" spans="1:109" ht="13.2" x14ac:dyDescent="0.2">
      <c r="A54" s="383"/>
      <c r="B54" s="375"/>
      <c r="G54" s="1293"/>
      <c r="H54" s="1293"/>
      <c r="I54" s="1276"/>
      <c r="J54" s="1276"/>
      <c r="K54" s="1283"/>
      <c r="L54" s="1283"/>
      <c r="M54" s="1283"/>
      <c r="N54" s="1283"/>
      <c r="AM54" s="384"/>
      <c r="AN54" s="1281"/>
      <c r="AO54" s="1281"/>
      <c r="AP54" s="1281"/>
      <c r="AQ54" s="1281"/>
      <c r="AR54" s="1281"/>
      <c r="AS54" s="1281"/>
      <c r="AT54" s="1281"/>
      <c r="AU54" s="1281"/>
      <c r="AV54" s="1281"/>
      <c r="AW54" s="1281"/>
      <c r="AX54" s="1281"/>
      <c r="AY54" s="1281"/>
      <c r="AZ54" s="1281"/>
      <c r="BA54" s="1281"/>
      <c r="BB54" s="1281"/>
      <c r="BC54" s="1281"/>
      <c r="BD54" s="1281"/>
      <c r="BE54" s="1281"/>
      <c r="BF54" s="1281"/>
      <c r="BG54" s="1281"/>
      <c r="BH54" s="1281"/>
      <c r="BI54" s="1281"/>
      <c r="BJ54" s="1281"/>
      <c r="BK54" s="1281"/>
      <c r="BL54" s="1281"/>
      <c r="BM54" s="1281"/>
      <c r="BN54" s="1281"/>
      <c r="BO54" s="1281"/>
      <c r="BP54" s="1278"/>
      <c r="BQ54" s="1278"/>
      <c r="BR54" s="1278"/>
      <c r="BS54" s="1278"/>
      <c r="BT54" s="1278"/>
      <c r="BU54" s="1278"/>
      <c r="BV54" s="1278"/>
      <c r="BW54" s="1278"/>
      <c r="BX54" s="1278"/>
      <c r="BY54" s="1278"/>
      <c r="BZ54" s="1278"/>
      <c r="CA54" s="1278"/>
      <c r="CB54" s="1278"/>
      <c r="CC54" s="1278"/>
      <c r="CD54" s="1278"/>
      <c r="CE54" s="1278"/>
      <c r="CF54" s="1278"/>
      <c r="CG54" s="1278"/>
      <c r="CH54" s="1278"/>
      <c r="CI54" s="1278"/>
      <c r="CJ54" s="1278"/>
      <c r="CK54" s="1278"/>
      <c r="CL54" s="1278"/>
      <c r="CM54" s="1278"/>
      <c r="CN54" s="1278"/>
      <c r="CO54" s="1278"/>
      <c r="CP54" s="1278"/>
      <c r="CQ54" s="1278"/>
      <c r="CR54" s="1278"/>
      <c r="CS54" s="1278"/>
      <c r="CT54" s="1278"/>
      <c r="CU54" s="1278"/>
      <c r="CV54" s="1278"/>
      <c r="CW54" s="1278"/>
      <c r="CX54" s="1278"/>
      <c r="CY54" s="1278"/>
      <c r="CZ54" s="1278"/>
      <c r="DA54" s="1278"/>
      <c r="DB54" s="1278"/>
      <c r="DC54" s="1278"/>
    </row>
    <row r="55" spans="1:109" ht="13.2" x14ac:dyDescent="0.2">
      <c r="A55" s="383"/>
      <c r="B55" s="375"/>
      <c r="G55" s="1276"/>
      <c r="H55" s="1276"/>
      <c r="I55" s="1276"/>
      <c r="J55" s="1276"/>
      <c r="K55" s="1283"/>
      <c r="L55" s="1283"/>
      <c r="M55" s="1283"/>
      <c r="N55" s="1283"/>
      <c r="AN55" s="1282" t="s">
        <v>645</v>
      </c>
      <c r="AO55" s="1282"/>
      <c r="AP55" s="1282"/>
      <c r="AQ55" s="1282"/>
      <c r="AR55" s="1282"/>
      <c r="AS55" s="1282"/>
      <c r="AT55" s="1282"/>
      <c r="AU55" s="1282"/>
      <c r="AV55" s="1282"/>
      <c r="AW55" s="1282"/>
      <c r="AX55" s="1282"/>
      <c r="AY55" s="1282"/>
      <c r="AZ55" s="1282"/>
      <c r="BA55" s="1282"/>
      <c r="BB55" s="1281" t="s">
        <v>643</v>
      </c>
      <c r="BC55" s="1281"/>
      <c r="BD55" s="1281"/>
      <c r="BE55" s="1281"/>
      <c r="BF55" s="1281"/>
      <c r="BG55" s="1281"/>
      <c r="BH55" s="1281"/>
      <c r="BI55" s="1281"/>
      <c r="BJ55" s="1281"/>
      <c r="BK55" s="1281"/>
      <c r="BL55" s="1281"/>
      <c r="BM55" s="1281"/>
      <c r="BN55" s="1281"/>
      <c r="BO55" s="1281"/>
      <c r="BP55" s="1278">
        <v>40.799999999999997</v>
      </c>
      <c r="BQ55" s="1278"/>
      <c r="BR55" s="1278"/>
      <c r="BS55" s="1278"/>
      <c r="BT55" s="1278"/>
      <c r="BU55" s="1278"/>
      <c r="BV55" s="1278"/>
      <c r="BW55" s="1278"/>
      <c r="BX55" s="1278">
        <v>38.5</v>
      </c>
      <c r="BY55" s="1278"/>
      <c r="BZ55" s="1278"/>
      <c r="CA55" s="1278"/>
      <c r="CB55" s="1278"/>
      <c r="CC55" s="1278"/>
      <c r="CD55" s="1278"/>
      <c r="CE55" s="1278"/>
      <c r="CF55" s="1278">
        <v>35.5</v>
      </c>
      <c r="CG55" s="1278"/>
      <c r="CH55" s="1278"/>
      <c r="CI55" s="1278"/>
      <c r="CJ55" s="1278"/>
      <c r="CK55" s="1278"/>
      <c r="CL55" s="1278"/>
      <c r="CM55" s="1278"/>
      <c r="CN55" s="1278">
        <v>13.5</v>
      </c>
      <c r="CO55" s="1278"/>
      <c r="CP55" s="1278"/>
      <c r="CQ55" s="1278"/>
      <c r="CR55" s="1278"/>
      <c r="CS55" s="1278"/>
      <c r="CT55" s="1278"/>
      <c r="CU55" s="1278"/>
      <c r="CV55" s="1278">
        <v>0</v>
      </c>
      <c r="CW55" s="1278"/>
      <c r="CX55" s="1278"/>
      <c r="CY55" s="1278"/>
      <c r="CZ55" s="1278"/>
      <c r="DA55" s="1278"/>
      <c r="DB55" s="1278"/>
      <c r="DC55" s="1278"/>
    </row>
    <row r="56" spans="1:109" ht="13.2" x14ac:dyDescent="0.2">
      <c r="A56" s="383"/>
      <c r="B56" s="375"/>
      <c r="G56" s="1276"/>
      <c r="H56" s="1276"/>
      <c r="I56" s="1276"/>
      <c r="J56" s="1276"/>
      <c r="K56" s="1283"/>
      <c r="L56" s="1283"/>
      <c r="M56" s="1283"/>
      <c r="N56" s="1283"/>
      <c r="AN56" s="1282"/>
      <c r="AO56" s="1282"/>
      <c r="AP56" s="1282"/>
      <c r="AQ56" s="1282"/>
      <c r="AR56" s="1282"/>
      <c r="AS56" s="1282"/>
      <c r="AT56" s="1282"/>
      <c r="AU56" s="1282"/>
      <c r="AV56" s="1282"/>
      <c r="AW56" s="1282"/>
      <c r="AX56" s="1282"/>
      <c r="AY56" s="1282"/>
      <c r="AZ56" s="1282"/>
      <c r="BA56" s="1282"/>
      <c r="BB56" s="1281"/>
      <c r="BC56" s="1281"/>
      <c r="BD56" s="1281"/>
      <c r="BE56" s="1281"/>
      <c r="BF56" s="1281"/>
      <c r="BG56" s="1281"/>
      <c r="BH56" s="1281"/>
      <c r="BI56" s="1281"/>
      <c r="BJ56" s="1281"/>
      <c r="BK56" s="1281"/>
      <c r="BL56" s="1281"/>
      <c r="BM56" s="1281"/>
      <c r="BN56" s="1281"/>
      <c r="BO56" s="1281"/>
      <c r="BP56" s="1278"/>
      <c r="BQ56" s="1278"/>
      <c r="BR56" s="1278"/>
      <c r="BS56" s="1278"/>
      <c r="BT56" s="1278"/>
      <c r="BU56" s="1278"/>
      <c r="BV56" s="1278"/>
      <c r="BW56" s="1278"/>
      <c r="BX56" s="1278"/>
      <c r="BY56" s="1278"/>
      <c r="BZ56" s="1278"/>
      <c r="CA56" s="1278"/>
      <c r="CB56" s="1278"/>
      <c r="CC56" s="1278"/>
      <c r="CD56" s="1278"/>
      <c r="CE56" s="1278"/>
      <c r="CF56" s="1278"/>
      <c r="CG56" s="1278"/>
      <c r="CH56" s="1278"/>
      <c r="CI56" s="1278"/>
      <c r="CJ56" s="1278"/>
      <c r="CK56" s="1278"/>
      <c r="CL56" s="1278"/>
      <c r="CM56" s="1278"/>
      <c r="CN56" s="1278"/>
      <c r="CO56" s="1278"/>
      <c r="CP56" s="1278"/>
      <c r="CQ56" s="1278"/>
      <c r="CR56" s="1278"/>
      <c r="CS56" s="1278"/>
      <c r="CT56" s="1278"/>
      <c r="CU56" s="1278"/>
      <c r="CV56" s="1278"/>
      <c r="CW56" s="1278"/>
      <c r="CX56" s="1278"/>
      <c r="CY56" s="1278"/>
      <c r="CZ56" s="1278"/>
      <c r="DA56" s="1278"/>
      <c r="DB56" s="1278"/>
      <c r="DC56" s="1278"/>
    </row>
    <row r="57" spans="1:109" s="383" customFormat="1" ht="13.2" x14ac:dyDescent="0.2">
      <c r="B57" s="387"/>
      <c r="G57" s="1276"/>
      <c r="H57" s="1276"/>
      <c r="I57" s="1279"/>
      <c r="J57" s="1279"/>
      <c r="K57" s="1283"/>
      <c r="L57" s="1283"/>
      <c r="M57" s="1283"/>
      <c r="N57" s="1283"/>
      <c r="AM57" s="369"/>
      <c r="AN57" s="1282"/>
      <c r="AO57" s="1282"/>
      <c r="AP57" s="1282"/>
      <c r="AQ57" s="1282"/>
      <c r="AR57" s="1282"/>
      <c r="AS57" s="1282"/>
      <c r="AT57" s="1282"/>
      <c r="AU57" s="1282"/>
      <c r="AV57" s="1282"/>
      <c r="AW57" s="1282"/>
      <c r="AX57" s="1282"/>
      <c r="AY57" s="1282"/>
      <c r="AZ57" s="1282"/>
      <c r="BA57" s="1282"/>
      <c r="BB57" s="1281" t="s">
        <v>644</v>
      </c>
      <c r="BC57" s="1281"/>
      <c r="BD57" s="1281"/>
      <c r="BE57" s="1281"/>
      <c r="BF57" s="1281"/>
      <c r="BG57" s="1281"/>
      <c r="BH57" s="1281"/>
      <c r="BI57" s="1281"/>
      <c r="BJ57" s="1281"/>
      <c r="BK57" s="1281"/>
      <c r="BL57" s="1281"/>
      <c r="BM57" s="1281"/>
      <c r="BN57" s="1281"/>
      <c r="BO57" s="1281"/>
      <c r="BP57" s="1278">
        <v>63.5</v>
      </c>
      <c r="BQ57" s="1278"/>
      <c r="BR57" s="1278"/>
      <c r="BS57" s="1278"/>
      <c r="BT57" s="1278"/>
      <c r="BU57" s="1278"/>
      <c r="BV57" s="1278"/>
      <c r="BW57" s="1278"/>
      <c r="BX57" s="1278">
        <v>65.3</v>
      </c>
      <c r="BY57" s="1278"/>
      <c r="BZ57" s="1278"/>
      <c r="CA57" s="1278"/>
      <c r="CB57" s="1278"/>
      <c r="CC57" s="1278"/>
      <c r="CD57" s="1278"/>
      <c r="CE57" s="1278"/>
      <c r="CF57" s="1278">
        <v>66</v>
      </c>
      <c r="CG57" s="1278"/>
      <c r="CH57" s="1278"/>
      <c r="CI57" s="1278"/>
      <c r="CJ57" s="1278"/>
      <c r="CK57" s="1278"/>
      <c r="CL57" s="1278"/>
      <c r="CM57" s="1278"/>
      <c r="CN57" s="1278">
        <v>65.099999999999994</v>
      </c>
      <c r="CO57" s="1278"/>
      <c r="CP57" s="1278"/>
      <c r="CQ57" s="1278"/>
      <c r="CR57" s="1278"/>
      <c r="CS57" s="1278"/>
      <c r="CT57" s="1278"/>
      <c r="CU57" s="1278"/>
      <c r="CV57" s="1278">
        <v>64.3</v>
      </c>
      <c r="CW57" s="1278"/>
      <c r="CX57" s="1278"/>
      <c r="CY57" s="1278"/>
      <c r="CZ57" s="1278"/>
      <c r="DA57" s="1278"/>
      <c r="DB57" s="1278"/>
      <c r="DC57" s="1278"/>
      <c r="DD57" s="388"/>
      <c r="DE57" s="387"/>
    </row>
    <row r="58" spans="1:109" s="383" customFormat="1" ht="13.2" x14ac:dyDescent="0.2">
      <c r="A58" s="369"/>
      <c r="B58" s="387"/>
      <c r="G58" s="1276"/>
      <c r="H58" s="1276"/>
      <c r="I58" s="1279"/>
      <c r="J58" s="1279"/>
      <c r="K58" s="1283"/>
      <c r="L58" s="1283"/>
      <c r="M58" s="1283"/>
      <c r="N58" s="1283"/>
      <c r="AM58" s="369"/>
      <c r="AN58" s="1282"/>
      <c r="AO58" s="1282"/>
      <c r="AP58" s="1282"/>
      <c r="AQ58" s="1282"/>
      <c r="AR58" s="1282"/>
      <c r="AS58" s="1282"/>
      <c r="AT58" s="1282"/>
      <c r="AU58" s="1282"/>
      <c r="AV58" s="1282"/>
      <c r="AW58" s="1282"/>
      <c r="AX58" s="1282"/>
      <c r="AY58" s="1282"/>
      <c r="AZ58" s="1282"/>
      <c r="BA58" s="1282"/>
      <c r="BB58" s="1281"/>
      <c r="BC58" s="1281"/>
      <c r="BD58" s="1281"/>
      <c r="BE58" s="1281"/>
      <c r="BF58" s="1281"/>
      <c r="BG58" s="1281"/>
      <c r="BH58" s="1281"/>
      <c r="BI58" s="1281"/>
      <c r="BJ58" s="1281"/>
      <c r="BK58" s="1281"/>
      <c r="BL58" s="1281"/>
      <c r="BM58" s="1281"/>
      <c r="BN58" s="1281"/>
      <c r="BO58" s="1281"/>
      <c r="BP58" s="1278"/>
      <c r="BQ58" s="1278"/>
      <c r="BR58" s="1278"/>
      <c r="BS58" s="1278"/>
      <c r="BT58" s="1278"/>
      <c r="BU58" s="1278"/>
      <c r="BV58" s="1278"/>
      <c r="BW58" s="1278"/>
      <c r="BX58" s="1278"/>
      <c r="BY58" s="1278"/>
      <c r="BZ58" s="1278"/>
      <c r="CA58" s="1278"/>
      <c r="CB58" s="1278"/>
      <c r="CC58" s="1278"/>
      <c r="CD58" s="1278"/>
      <c r="CE58" s="1278"/>
      <c r="CF58" s="1278"/>
      <c r="CG58" s="1278"/>
      <c r="CH58" s="1278"/>
      <c r="CI58" s="1278"/>
      <c r="CJ58" s="1278"/>
      <c r="CK58" s="1278"/>
      <c r="CL58" s="1278"/>
      <c r="CM58" s="1278"/>
      <c r="CN58" s="1278"/>
      <c r="CO58" s="1278"/>
      <c r="CP58" s="1278"/>
      <c r="CQ58" s="1278"/>
      <c r="CR58" s="1278"/>
      <c r="CS58" s="1278"/>
      <c r="CT58" s="1278"/>
      <c r="CU58" s="1278"/>
      <c r="CV58" s="1278"/>
      <c r="CW58" s="1278"/>
      <c r="CX58" s="1278"/>
      <c r="CY58" s="1278"/>
      <c r="CZ58" s="1278"/>
      <c r="DA58" s="1278"/>
      <c r="DB58" s="1278"/>
      <c r="DC58" s="1278"/>
      <c r="DD58" s="388"/>
      <c r="DE58" s="387"/>
    </row>
    <row r="59" spans="1:109" s="383" customFormat="1" ht="13.2" x14ac:dyDescent="0.2">
      <c r="A59" s="369"/>
      <c r="B59" s="387"/>
      <c r="K59" s="389"/>
      <c r="L59" s="389"/>
      <c r="M59" s="389"/>
      <c r="N59" s="389"/>
      <c r="AQ59" s="389"/>
      <c r="AR59" s="389"/>
      <c r="AS59" s="389"/>
      <c r="AT59" s="389"/>
      <c r="BC59" s="389"/>
      <c r="BD59" s="389"/>
      <c r="BE59" s="389"/>
      <c r="BF59" s="389"/>
      <c r="BO59" s="389"/>
      <c r="BP59" s="389"/>
      <c r="BQ59" s="389"/>
      <c r="BR59" s="389"/>
      <c r="CA59" s="389"/>
      <c r="CB59" s="389"/>
      <c r="CC59" s="389"/>
      <c r="CD59" s="389"/>
      <c r="CM59" s="389"/>
      <c r="CN59" s="389"/>
      <c r="CO59" s="389"/>
      <c r="CP59" s="389"/>
      <c r="CY59" s="389"/>
      <c r="CZ59" s="389"/>
      <c r="DA59" s="389"/>
      <c r="DB59" s="389"/>
      <c r="DC59" s="389"/>
      <c r="DD59" s="388"/>
      <c r="DE59" s="387"/>
    </row>
    <row r="60" spans="1:109" s="383" customFormat="1" ht="13.2" x14ac:dyDescent="0.2">
      <c r="A60" s="369"/>
      <c r="B60" s="387"/>
      <c r="K60" s="389"/>
      <c r="L60" s="389"/>
      <c r="M60" s="389"/>
      <c r="N60" s="389"/>
      <c r="AQ60" s="389"/>
      <c r="AR60" s="389"/>
      <c r="AS60" s="389"/>
      <c r="AT60" s="389"/>
      <c r="BC60" s="389"/>
      <c r="BD60" s="389"/>
      <c r="BE60" s="389"/>
      <c r="BF60" s="389"/>
      <c r="BO60" s="389"/>
      <c r="BP60" s="389"/>
      <c r="BQ60" s="389"/>
      <c r="BR60" s="389"/>
      <c r="CA60" s="389"/>
      <c r="CB60" s="389"/>
      <c r="CC60" s="389"/>
      <c r="CD60" s="389"/>
      <c r="CM60" s="389"/>
      <c r="CN60" s="389"/>
      <c r="CO60" s="389"/>
      <c r="CP60" s="389"/>
      <c r="CY60" s="389"/>
      <c r="CZ60" s="389"/>
      <c r="DA60" s="389"/>
      <c r="DB60" s="389"/>
      <c r="DC60" s="389"/>
      <c r="DD60" s="388"/>
      <c r="DE60" s="387"/>
    </row>
    <row r="61" spans="1:109" s="383" customFormat="1" ht="13.2" x14ac:dyDescent="0.2">
      <c r="A61" s="369"/>
      <c r="B61" s="390"/>
      <c r="C61" s="391"/>
      <c r="D61" s="391"/>
      <c r="E61" s="391"/>
      <c r="F61" s="391"/>
      <c r="G61" s="391"/>
      <c r="H61" s="391"/>
      <c r="I61" s="391"/>
      <c r="J61" s="391"/>
      <c r="K61" s="391"/>
      <c r="L61" s="391"/>
      <c r="M61" s="392"/>
      <c r="N61" s="392"/>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2"/>
      <c r="AT61" s="392"/>
      <c r="AU61" s="391"/>
      <c r="AV61" s="391"/>
      <c r="AW61" s="391"/>
      <c r="AX61" s="391"/>
      <c r="AY61" s="391"/>
      <c r="AZ61" s="391"/>
      <c r="BA61" s="391"/>
      <c r="BB61" s="391"/>
      <c r="BC61" s="391"/>
      <c r="BD61" s="391"/>
      <c r="BE61" s="392"/>
      <c r="BF61" s="392"/>
      <c r="BG61" s="391"/>
      <c r="BH61" s="391"/>
      <c r="BI61" s="391"/>
      <c r="BJ61" s="391"/>
      <c r="BK61" s="391"/>
      <c r="BL61" s="391"/>
      <c r="BM61" s="391"/>
      <c r="BN61" s="391"/>
      <c r="BO61" s="391"/>
      <c r="BP61" s="391"/>
      <c r="BQ61" s="392"/>
      <c r="BR61" s="392"/>
      <c r="BS61" s="391"/>
      <c r="BT61" s="391"/>
      <c r="BU61" s="391"/>
      <c r="BV61" s="391"/>
      <c r="BW61" s="391"/>
      <c r="BX61" s="391"/>
      <c r="BY61" s="391"/>
      <c r="BZ61" s="391"/>
      <c r="CA61" s="391"/>
      <c r="CB61" s="391"/>
      <c r="CC61" s="392"/>
      <c r="CD61" s="392"/>
      <c r="CE61" s="391"/>
      <c r="CF61" s="391"/>
      <c r="CG61" s="391"/>
      <c r="CH61" s="391"/>
      <c r="CI61" s="391"/>
      <c r="CJ61" s="391"/>
      <c r="CK61" s="391"/>
      <c r="CL61" s="391"/>
      <c r="CM61" s="391"/>
      <c r="CN61" s="391"/>
      <c r="CO61" s="392"/>
      <c r="CP61" s="392"/>
      <c r="CQ61" s="391"/>
      <c r="CR61" s="391"/>
      <c r="CS61" s="391"/>
      <c r="CT61" s="391"/>
      <c r="CU61" s="391"/>
      <c r="CV61" s="391"/>
      <c r="CW61" s="391"/>
      <c r="CX61" s="391"/>
      <c r="CY61" s="391"/>
      <c r="CZ61" s="391"/>
      <c r="DA61" s="392"/>
      <c r="DB61" s="392"/>
      <c r="DC61" s="392"/>
      <c r="DD61" s="393"/>
      <c r="DE61" s="387"/>
    </row>
    <row r="62" spans="1:109" ht="13.2" x14ac:dyDescent="0.2">
      <c r="B62" s="380"/>
      <c r="C62" s="380"/>
      <c r="D62" s="380"/>
      <c r="E62" s="380"/>
      <c r="F62" s="380"/>
      <c r="G62" s="380"/>
      <c r="H62" s="380"/>
      <c r="I62" s="380"/>
      <c r="J62" s="380"/>
      <c r="K62" s="380"/>
      <c r="L62" s="380"/>
      <c r="M62" s="380"/>
      <c r="N62" s="380"/>
      <c r="O62" s="380"/>
      <c r="P62" s="380"/>
      <c r="Q62" s="380"/>
      <c r="R62" s="380"/>
      <c r="S62" s="380"/>
      <c r="T62" s="380"/>
      <c r="U62" s="380"/>
      <c r="V62" s="380"/>
      <c r="W62" s="380"/>
      <c r="X62" s="380"/>
      <c r="Y62" s="380"/>
      <c r="Z62" s="380"/>
      <c r="AA62" s="380"/>
      <c r="AB62" s="380"/>
      <c r="AC62" s="380"/>
      <c r="AD62" s="380"/>
      <c r="AE62" s="380"/>
      <c r="AF62" s="380"/>
      <c r="AG62" s="380"/>
      <c r="AH62" s="380"/>
      <c r="AI62" s="380"/>
      <c r="AJ62" s="380"/>
      <c r="AK62" s="380"/>
      <c r="AL62" s="380"/>
      <c r="AM62" s="380"/>
      <c r="AN62" s="380"/>
      <c r="AO62" s="380"/>
      <c r="AP62" s="380"/>
      <c r="AQ62" s="380"/>
      <c r="AR62" s="380"/>
      <c r="AS62" s="380"/>
      <c r="AT62" s="380"/>
      <c r="AU62" s="380"/>
      <c r="AV62" s="380"/>
      <c r="AW62" s="380"/>
      <c r="AX62" s="380"/>
      <c r="AY62" s="380"/>
      <c r="AZ62" s="380"/>
      <c r="BA62" s="380"/>
      <c r="BB62" s="380"/>
      <c r="BC62" s="380"/>
      <c r="BD62" s="380"/>
      <c r="BE62" s="380"/>
      <c r="BF62" s="380"/>
      <c r="BG62" s="380"/>
      <c r="BH62" s="380"/>
      <c r="BI62" s="380"/>
      <c r="BJ62" s="380"/>
      <c r="BK62" s="380"/>
      <c r="BL62" s="380"/>
      <c r="BM62" s="380"/>
      <c r="BN62" s="380"/>
      <c r="BO62" s="380"/>
      <c r="BP62" s="380"/>
      <c r="BQ62" s="380"/>
      <c r="BR62" s="380"/>
      <c r="BS62" s="380"/>
      <c r="BT62" s="380"/>
      <c r="BU62" s="380"/>
      <c r="BV62" s="380"/>
      <c r="BW62" s="380"/>
      <c r="BX62" s="380"/>
      <c r="BY62" s="380"/>
      <c r="BZ62" s="380"/>
      <c r="CA62" s="380"/>
      <c r="CB62" s="380"/>
      <c r="CC62" s="380"/>
      <c r="CD62" s="380"/>
      <c r="CE62" s="380"/>
      <c r="CF62" s="380"/>
      <c r="CG62" s="380"/>
      <c r="CH62" s="380"/>
      <c r="CI62" s="380"/>
      <c r="CJ62" s="380"/>
      <c r="CK62" s="380"/>
      <c r="CL62" s="380"/>
      <c r="CM62" s="380"/>
      <c r="CN62" s="380"/>
      <c r="CO62" s="380"/>
      <c r="CP62" s="380"/>
      <c r="CQ62" s="380"/>
      <c r="CR62" s="380"/>
      <c r="CS62" s="380"/>
      <c r="CT62" s="380"/>
      <c r="CU62" s="380"/>
      <c r="CV62" s="380"/>
      <c r="CW62" s="380"/>
      <c r="CX62" s="380"/>
      <c r="CY62" s="380"/>
      <c r="CZ62" s="380"/>
      <c r="DA62" s="380"/>
      <c r="DB62" s="380"/>
      <c r="DC62" s="380"/>
      <c r="DD62" s="380"/>
      <c r="DE62" s="369"/>
    </row>
    <row r="63" spans="1:109" ht="16.2" x14ac:dyDescent="0.2">
      <c r="B63" s="394" t="s">
        <v>646</v>
      </c>
    </row>
    <row r="64" spans="1:109" ht="13.2" x14ac:dyDescent="0.2">
      <c r="B64" s="375"/>
      <c r="G64" s="382"/>
      <c r="I64" s="395"/>
      <c r="J64" s="395"/>
      <c r="K64" s="395"/>
      <c r="L64" s="395"/>
      <c r="M64" s="395"/>
      <c r="N64" s="396"/>
      <c r="AM64" s="382"/>
      <c r="AN64" s="382" t="s">
        <v>639</v>
      </c>
      <c r="AP64" s="383"/>
      <c r="AQ64" s="383"/>
      <c r="AR64" s="383"/>
      <c r="AY64" s="382"/>
      <c r="BA64" s="383"/>
      <c r="BB64" s="383"/>
      <c r="BC64" s="383"/>
      <c r="BK64" s="382"/>
      <c r="BM64" s="383"/>
      <c r="BN64" s="383"/>
      <c r="BO64" s="383"/>
      <c r="BW64" s="382"/>
      <c r="BY64" s="383"/>
      <c r="BZ64" s="383"/>
      <c r="CA64" s="383"/>
      <c r="CI64" s="382"/>
      <c r="CK64" s="383"/>
      <c r="CL64" s="383"/>
      <c r="CM64" s="383"/>
      <c r="CU64" s="382"/>
      <c r="CW64" s="383"/>
      <c r="CX64" s="383"/>
      <c r="CY64" s="383"/>
    </row>
    <row r="65" spans="2:107" ht="13.5" customHeight="1" x14ac:dyDescent="0.2">
      <c r="B65" s="375"/>
      <c r="AN65" s="1284" t="s">
        <v>647</v>
      </c>
      <c r="AO65" s="1285"/>
      <c r="AP65" s="1285"/>
      <c r="AQ65" s="1285"/>
      <c r="AR65" s="1285"/>
      <c r="AS65" s="1285"/>
      <c r="AT65" s="1285"/>
      <c r="AU65" s="1285"/>
      <c r="AV65" s="1285"/>
      <c r="AW65" s="1285"/>
      <c r="AX65" s="1285"/>
      <c r="AY65" s="1285"/>
      <c r="AZ65" s="1285"/>
      <c r="BA65" s="1285"/>
      <c r="BB65" s="1285"/>
      <c r="BC65" s="1285"/>
      <c r="BD65" s="1285"/>
      <c r="BE65" s="1285"/>
      <c r="BF65" s="1285"/>
      <c r="BG65" s="1285"/>
      <c r="BH65" s="1285"/>
      <c r="BI65" s="1285"/>
      <c r="BJ65" s="1285"/>
      <c r="BK65" s="1285"/>
      <c r="BL65" s="1285"/>
      <c r="BM65" s="1285"/>
      <c r="BN65" s="1285"/>
      <c r="BO65" s="1285"/>
      <c r="BP65" s="1285"/>
      <c r="BQ65" s="1285"/>
      <c r="BR65" s="1285"/>
      <c r="BS65" s="1285"/>
      <c r="BT65" s="1285"/>
      <c r="BU65" s="1285"/>
      <c r="BV65" s="1285"/>
      <c r="BW65" s="1285"/>
      <c r="BX65" s="1285"/>
      <c r="BY65" s="1285"/>
      <c r="BZ65" s="1285"/>
      <c r="CA65" s="1285"/>
      <c r="CB65" s="1285"/>
      <c r="CC65" s="1285"/>
      <c r="CD65" s="1285"/>
      <c r="CE65" s="1285"/>
      <c r="CF65" s="1285"/>
      <c r="CG65" s="1285"/>
      <c r="CH65" s="1285"/>
      <c r="CI65" s="1285"/>
      <c r="CJ65" s="1285"/>
      <c r="CK65" s="1285"/>
      <c r="CL65" s="1285"/>
      <c r="CM65" s="1285"/>
      <c r="CN65" s="1285"/>
      <c r="CO65" s="1285"/>
      <c r="CP65" s="1285"/>
      <c r="CQ65" s="1285"/>
      <c r="CR65" s="1285"/>
      <c r="CS65" s="1285"/>
      <c r="CT65" s="1285"/>
      <c r="CU65" s="1285"/>
      <c r="CV65" s="1285"/>
      <c r="CW65" s="1285"/>
      <c r="CX65" s="1285"/>
      <c r="CY65" s="1285"/>
      <c r="CZ65" s="1285"/>
      <c r="DA65" s="1285"/>
      <c r="DB65" s="1285"/>
      <c r="DC65" s="1286"/>
    </row>
    <row r="66" spans="2:107" ht="13.2" x14ac:dyDescent="0.2">
      <c r="B66" s="375"/>
      <c r="AN66" s="1287"/>
      <c r="AO66" s="1288"/>
      <c r="AP66" s="1288"/>
      <c r="AQ66" s="1288"/>
      <c r="AR66" s="1288"/>
      <c r="AS66" s="1288"/>
      <c r="AT66" s="1288"/>
      <c r="AU66" s="1288"/>
      <c r="AV66" s="1288"/>
      <c r="AW66" s="1288"/>
      <c r="AX66" s="1288"/>
      <c r="AY66" s="1288"/>
      <c r="AZ66" s="1288"/>
      <c r="BA66" s="1288"/>
      <c r="BB66" s="1288"/>
      <c r="BC66" s="1288"/>
      <c r="BD66" s="1288"/>
      <c r="BE66" s="1288"/>
      <c r="BF66" s="1288"/>
      <c r="BG66" s="1288"/>
      <c r="BH66" s="1288"/>
      <c r="BI66" s="1288"/>
      <c r="BJ66" s="1288"/>
      <c r="BK66" s="1288"/>
      <c r="BL66" s="1288"/>
      <c r="BM66" s="1288"/>
      <c r="BN66" s="1288"/>
      <c r="BO66" s="1288"/>
      <c r="BP66" s="1288"/>
      <c r="BQ66" s="1288"/>
      <c r="BR66" s="1288"/>
      <c r="BS66" s="1288"/>
      <c r="BT66" s="1288"/>
      <c r="BU66" s="1288"/>
      <c r="BV66" s="1288"/>
      <c r="BW66" s="1288"/>
      <c r="BX66" s="1288"/>
      <c r="BY66" s="1288"/>
      <c r="BZ66" s="1288"/>
      <c r="CA66" s="1288"/>
      <c r="CB66" s="1288"/>
      <c r="CC66" s="1288"/>
      <c r="CD66" s="1288"/>
      <c r="CE66" s="1288"/>
      <c r="CF66" s="1288"/>
      <c r="CG66" s="1288"/>
      <c r="CH66" s="1288"/>
      <c r="CI66" s="1288"/>
      <c r="CJ66" s="1288"/>
      <c r="CK66" s="1288"/>
      <c r="CL66" s="1288"/>
      <c r="CM66" s="1288"/>
      <c r="CN66" s="1288"/>
      <c r="CO66" s="1288"/>
      <c r="CP66" s="1288"/>
      <c r="CQ66" s="1288"/>
      <c r="CR66" s="1288"/>
      <c r="CS66" s="1288"/>
      <c r="CT66" s="1288"/>
      <c r="CU66" s="1288"/>
      <c r="CV66" s="1288"/>
      <c r="CW66" s="1288"/>
      <c r="CX66" s="1288"/>
      <c r="CY66" s="1288"/>
      <c r="CZ66" s="1288"/>
      <c r="DA66" s="1288"/>
      <c r="DB66" s="1288"/>
      <c r="DC66" s="1289"/>
    </row>
    <row r="67" spans="2:107" ht="13.2" x14ac:dyDescent="0.2">
      <c r="B67" s="375"/>
      <c r="AN67" s="1287"/>
      <c r="AO67" s="1288"/>
      <c r="AP67" s="1288"/>
      <c r="AQ67" s="1288"/>
      <c r="AR67" s="1288"/>
      <c r="AS67" s="1288"/>
      <c r="AT67" s="1288"/>
      <c r="AU67" s="1288"/>
      <c r="AV67" s="1288"/>
      <c r="AW67" s="1288"/>
      <c r="AX67" s="1288"/>
      <c r="AY67" s="1288"/>
      <c r="AZ67" s="1288"/>
      <c r="BA67" s="1288"/>
      <c r="BB67" s="1288"/>
      <c r="BC67" s="1288"/>
      <c r="BD67" s="1288"/>
      <c r="BE67" s="1288"/>
      <c r="BF67" s="1288"/>
      <c r="BG67" s="1288"/>
      <c r="BH67" s="1288"/>
      <c r="BI67" s="1288"/>
      <c r="BJ67" s="1288"/>
      <c r="BK67" s="1288"/>
      <c r="BL67" s="1288"/>
      <c r="BM67" s="1288"/>
      <c r="BN67" s="1288"/>
      <c r="BO67" s="1288"/>
      <c r="BP67" s="1288"/>
      <c r="BQ67" s="1288"/>
      <c r="BR67" s="1288"/>
      <c r="BS67" s="1288"/>
      <c r="BT67" s="1288"/>
      <c r="BU67" s="1288"/>
      <c r="BV67" s="1288"/>
      <c r="BW67" s="1288"/>
      <c r="BX67" s="1288"/>
      <c r="BY67" s="1288"/>
      <c r="BZ67" s="1288"/>
      <c r="CA67" s="1288"/>
      <c r="CB67" s="1288"/>
      <c r="CC67" s="1288"/>
      <c r="CD67" s="1288"/>
      <c r="CE67" s="1288"/>
      <c r="CF67" s="1288"/>
      <c r="CG67" s="1288"/>
      <c r="CH67" s="1288"/>
      <c r="CI67" s="1288"/>
      <c r="CJ67" s="1288"/>
      <c r="CK67" s="1288"/>
      <c r="CL67" s="1288"/>
      <c r="CM67" s="1288"/>
      <c r="CN67" s="1288"/>
      <c r="CO67" s="1288"/>
      <c r="CP67" s="1288"/>
      <c r="CQ67" s="1288"/>
      <c r="CR67" s="1288"/>
      <c r="CS67" s="1288"/>
      <c r="CT67" s="1288"/>
      <c r="CU67" s="1288"/>
      <c r="CV67" s="1288"/>
      <c r="CW67" s="1288"/>
      <c r="CX67" s="1288"/>
      <c r="CY67" s="1288"/>
      <c r="CZ67" s="1288"/>
      <c r="DA67" s="1288"/>
      <c r="DB67" s="1288"/>
      <c r="DC67" s="1289"/>
    </row>
    <row r="68" spans="2:107" ht="13.2" x14ac:dyDescent="0.2">
      <c r="B68" s="375"/>
      <c r="AN68" s="1287"/>
      <c r="AO68" s="1288"/>
      <c r="AP68" s="1288"/>
      <c r="AQ68" s="1288"/>
      <c r="AR68" s="1288"/>
      <c r="AS68" s="1288"/>
      <c r="AT68" s="1288"/>
      <c r="AU68" s="1288"/>
      <c r="AV68" s="1288"/>
      <c r="AW68" s="1288"/>
      <c r="AX68" s="1288"/>
      <c r="AY68" s="1288"/>
      <c r="AZ68" s="1288"/>
      <c r="BA68" s="1288"/>
      <c r="BB68" s="1288"/>
      <c r="BC68" s="1288"/>
      <c r="BD68" s="1288"/>
      <c r="BE68" s="1288"/>
      <c r="BF68" s="1288"/>
      <c r="BG68" s="1288"/>
      <c r="BH68" s="1288"/>
      <c r="BI68" s="1288"/>
      <c r="BJ68" s="1288"/>
      <c r="BK68" s="1288"/>
      <c r="BL68" s="1288"/>
      <c r="BM68" s="1288"/>
      <c r="BN68" s="1288"/>
      <c r="BO68" s="1288"/>
      <c r="BP68" s="1288"/>
      <c r="BQ68" s="1288"/>
      <c r="BR68" s="1288"/>
      <c r="BS68" s="1288"/>
      <c r="BT68" s="1288"/>
      <c r="BU68" s="1288"/>
      <c r="BV68" s="1288"/>
      <c r="BW68" s="1288"/>
      <c r="BX68" s="1288"/>
      <c r="BY68" s="1288"/>
      <c r="BZ68" s="1288"/>
      <c r="CA68" s="1288"/>
      <c r="CB68" s="1288"/>
      <c r="CC68" s="1288"/>
      <c r="CD68" s="1288"/>
      <c r="CE68" s="1288"/>
      <c r="CF68" s="1288"/>
      <c r="CG68" s="1288"/>
      <c r="CH68" s="1288"/>
      <c r="CI68" s="1288"/>
      <c r="CJ68" s="1288"/>
      <c r="CK68" s="1288"/>
      <c r="CL68" s="1288"/>
      <c r="CM68" s="1288"/>
      <c r="CN68" s="1288"/>
      <c r="CO68" s="1288"/>
      <c r="CP68" s="1288"/>
      <c r="CQ68" s="1288"/>
      <c r="CR68" s="1288"/>
      <c r="CS68" s="1288"/>
      <c r="CT68" s="1288"/>
      <c r="CU68" s="1288"/>
      <c r="CV68" s="1288"/>
      <c r="CW68" s="1288"/>
      <c r="CX68" s="1288"/>
      <c r="CY68" s="1288"/>
      <c r="CZ68" s="1288"/>
      <c r="DA68" s="1288"/>
      <c r="DB68" s="1288"/>
      <c r="DC68" s="1289"/>
    </row>
    <row r="69" spans="2:107" ht="13.2" x14ac:dyDescent="0.2">
      <c r="B69" s="375"/>
      <c r="AN69" s="1290"/>
      <c r="AO69" s="1291"/>
      <c r="AP69" s="1291"/>
      <c r="AQ69" s="1291"/>
      <c r="AR69" s="1291"/>
      <c r="AS69" s="1291"/>
      <c r="AT69" s="1291"/>
      <c r="AU69" s="1291"/>
      <c r="AV69" s="1291"/>
      <c r="AW69" s="1291"/>
      <c r="AX69" s="1291"/>
      <c r="AY69" s="1291"/>
      <c r="AZ69" s="1291"/>
      <c r="BA69" s="1291"/>
      <c r="BB69" s="1291"/>
      <c r="BC69" s="1291"/>
      <c r="BD69" s="1291"/>
      <c r="BE69" s="1291"/>
      <c r="BF69" s="1291"/>
      <c r="BG69" s="1291"/>
      <c r="BH69" s="1291"/>
      <c r="BI69" s="1291"/>
      <c r="BJ69" s="1291"/>
      <c r="BK69" s="1291"/>
      <c r="BL69" s="1291"/>
      <c r="BM69" s="1291"/>
      <c r="BN69" s="1291"/>
      <c r="BO69" s="1291"/>
      <c r="BP69" s="1291"/>
      <c r="BQ69" s="1291"/>
      <c r="BR69" s="1291"/>
      <c r="BS69" s="1291"/>
      <c r="BT69" s="1291"/>
      <c r="BU69" s="1291"/>
      <c r="BV69" s="1291"/>
      <c r="BW69" s="1291"/>
      <c r="BX69" s="1291"/>
      <c r="BY69" s="1291"/>
      <c r="BZ69" s="1291"/>
      <c r="CA69" s="1291"/>
      <c r="CB69" s="1291"/>
      <c r="CC69" s="1291"/>
      <c r="CD69" s="1291"/>
      <c r="CE69" s="1291"/>
      <c r="CF69" s="1291"/>
      <c r="CG69" s="1291"/>
      <c r="CH69" s="1291"/>
      <c r="CI69" s="1291"/>
      <c r="CJ69" s="1291"/>
      <c r="CK69" s="1291"/>
      <c r="CL69" s="1291"/>
      <c r="CM69" s="1291"/>
      <c r="CN69" s="1291"/>
      <c r="CO69" s="1291"/>
      <c r="CP69" s="1291"/>
      <c r="CQ69" s="1291"/>
      <c r="CR69" s="1291"/>
      <c r="CS69" s="1291"/>
      <c r="CT69" s="1291"/>
      <c r="CU69" s="1291"/>
      <c r="CV69" s="1291"/>
      <c r="CW69" s="1291"/>
      <c r="CX69" s="1291"/>
      <c r="CY69" s="1291"/>
      <c r="CZ69" s="1291"/>
      <c r="DA69" s="1291"/>
      <c r="DB69" s="1291"/>
      <c r="DC69" s="1292"/>
    </row>
    <row r="70" spans="2:107" ht="13.2" x14ac:dyDescent="0.2">
      <c r="B70" s="375"/>
      <c r="H70" s="397"/>
      <c r="I70" s="397"/>
      <c r="J70" s="398"/>
      <c r="K70" s="398"/>
      <c r="L70" s="399"/>
      <c r="M70" s="398"/>
      <c r="N70" s="399"/>
      <c r="AN70" s="384"/>
      <c r="AO70" s="384"/>
      <c r="AP70" s="384"/>
      <c r="AZ70" s="384"/>
      <c r="BA70" s="384"/>
      <c r="BB70" s="384"/>
      <c r="BL70" s="384"/>
      <c r="BM70" s="384"/>
      <c r="BN70" s="384"/>
      <c r="BX70" s="384"/>
      <c r="BY70" s="384"/>
      <c r="BZ70" s="384"/>
      <c r="CJ70" s="384"/>
      <c r="CK70" s="384"/>
      <c r="CL70" s="384"/>
      <c r="CV70" s="384"/>
      <c r="CW70" s="384"/>
      <c r="CX70" s="384"/>
    </row>
    <row r="71" spans="2:107" ht="13.2" x14ac:dyDescent="0.2">
      <c r="B71" s="375"/>
      <c r="G71" s="400"/>
      <c r="I71" s="401"/>
      <c r="J71" s="398"/>
      <c r="K71" s="398"/>
      <c r="L71" s="399"/>
      <c r="M71" s="398"/>
      <c r="N71" s="399"/>
      <c r="AM71" s="400"/>
      <c r="AN71" s="369" t="s">
        <v>641</v>
      </c>
    </row>
    <row r="72" spans="2:107" ht="13.2" x14ac:dyDescent="0.2">
      <c r="B72" s="375"/>
      <c r="G72" s="1276"/>
      <c r="H72" s="1276"/>
      <c r="I72" s="1276"/>
      <c r="J72" s="1276"/>
      <c r="K72" s="385"/>
      <c r="L72" s="385"/>
      <c r="M72" s="386"/>
      <c r="N72" s="386"/>
      <c r="AN72" s="1294"/>
      <c r="AO72" s="1295"/>
      <c r="AP72" s="1295"/>
      <c r="AQ72" s="1295"/>
      <c r="AR72" s="1295"/>
      <c r="AS72" s="1295"/>
      <c r="AT72" s="1295"/>
      <c r="AU72" s="1295"/>
      <c r="AV72" s="1295"/>
      <c r="AW72" s="1295"/>
      <c r="AX72" s="1295"/>
      <c r="AY72" s="1295"/>
      <c r="AZ72" s="1295"/>
      <c r="BA72" s="1295"/>
      <c r="BB72" s="1295"/>
      <c r="BC72" s="1295"/>
      <c r="BD72" s="1295"/>
      <c r="BE72" s="1295"/>
      <c r="BF72" s="1295"/>
      <c r="BG72" s="1295"/>
      <c r="BH72" s="1295"/>
      <c r="BI72" s="1295"/>
      <c r="BJ72" s="1295"/>
      <c r="BK72" s="1295"/>
      <c r="BL72" s="1295"/>
      <c r="BM72" s="1295"/>
      <c r="BN72" s="1295"/>
      <c r="BO72" s="1296"/>
      <c r="BP72" s="1282" t="s">
        <v>578</v>
      </c>
      <c r="BQ72" s="1282"/>
      <c r="BR72" s="1282"/>
      <c r="BS72" s="1282"/>
      <c r="BT72" s="1282"/>
      <c r="BU72" s="1282"/>
      <c r="BV72" s="1282"/>
      <c r="BW72" s="1282"/>
      <c r="BX72" s="1282" t="s">
        <v>579</v>
      </c>
      <c r="BY72" s="1282"/>
      <c r="BZ72" s="1282"/>
      <c r="CA72" s="1282"/>
      <c r="CB72" s="1282"/>
      <c r="CC72" s="1282"/>
      <c r="CD72" s="1282"/>
      <c r="CE72" s="1282"/>
      <c r="CF72" s="1282" t="s">
        <v>580</v>
      </c>
      <c r="CG72" s="1282"/>
      <c r="CH72" s="1282"/>
      <c r="CI72" s="1282"/>
      <c r="CJ72" s="1282"/>
      <c r="CK72" s="1282"/>
      <c r="CL72" s="1282"/>
      <c r="CM72" s="1282"/>
      <c r="CN72" s="1282" t="s">
        <v>581</v>
      </c>
      <c r="CO72" s="1282"/>
      <c r="CP72" s="1282"/>
      <c r="CQ72" s="1282"/>
      <c r="CR72" s="1282"/>
      <c r="CS72" s="1282"/>
      <c r="CT72" s="1282"/>
      <c r="CU72" s="1282"/>
      <c r="CV72" s="1282" t="s">
        <v>582</v>
      </c>
      <c r="CW72" s="1282"/>
      <c r="CX72" s="1282"/>
      <c r="CY72" s="1282"/>
      <c r="CZ72" s="1282"/>
      <c r="DA72" s="1282"/>
      <c r="DB72" s="1282"/>
      <c r="DC72" s="1282"/>
    </row>
    <row r="73" spans="2:107" ht="13.2" x14ac:dyDescent="0.2">
      <c r="B73" s="375"/>
      <c r="G73" s="1293"/>
      <c r="H73" s="1293"/>
      <c r="I73" s="1293"/>
      <c r="J73" s="1293"/>
      <c r="K73" s="1277"/>
      <c r="L73" s="1277"/>
      <c r="M73" s="1277"/>
      <c r="N73" s="1277"/>
      <c r="AM73" s="384"/>
      <c r="AN73" s="1281" t="s">
        <v>642</v>
      </c>
      <c r="AO73" s="1281"/>
      <c r="AP73" s="1281"/>
      <c r="AQ73" s="1281"/>
      <c r="AR73" s="1281"/>
      <c r="AS73" s="1281"/>
      <c r="AT73" s="1281"/>
      <c r="AU73" s="1281"/>
      <c r="AV73" s="1281"/>
      <c r="AW73" s="1281"/>
      <c r="AX73" s="1281"/>
      <c r="AY73" s="1281"/>
      <c r="AZ73" s="1281"/>
      <c r="BA73" s="1281"/>
      <c r="BB73" s="1281" t="s">
        <v>643</v>
      </c>
      <c r="BC73" s="1281"/>
      <c r="BD73" s="1281"/>
      <c r="BE73" s="1281"/>
      <c r="BF73" s="1281"/>
      <c r="BG73" s="1281"/>
      <c r="BH73" s="1281"/>
      <c r="BI73" s="1281"/>
      <c r="BJ73" s="1281"/>
      <c r="BK73" s="1281"/>
      <c r="BL73" s="1281"/>
      <c r="BM73" s="1281"/>
      <c r="BN73" s="1281"/>
      <c r="BO73" s="1281"/>
      <c r="BP73" s="1278">
        <v>67.3</v>
      </c>
      <c r="BQ73" s="1278"/>
      <c r="BR73" s="1278"/>
      <c r="BS73" s="1278"/>
      <c r="BT73" s="1278"/>
      <c r="BU73" s="1278"/>
      <c r="BV73" s="1278"/>
      <c r="BW73" s="1278"/>
      <c r="BX73" s="1278">
        <v>56.2</v>
      </c>
      <c r="BY73" s="1278"/>
      <c r="BZ73" s="1278"/>
      <c r="CA73" s="1278"/>
      <c r="CB73" s="1278"/>
      <c r="CC73" s="1278"/>
      <c r="CD73" s="1278"/>
      <c r="CE73" s="1278"/>
      <c r="CF73" s="1278">
        <v>55.3</v>
      </c>
      <c r="CG73" s="1278"/>
      <c r="CH73" s="1278"/>
      <c r="CI73" s="1278"/>
      <c r="CJ73" s="1278"/>
      <c r="CK73" s="1278"/>
      <c r="CL73" s="1278"/>
      <c r="CM73" s="1278"/>
      <c r="CN73" s="1278">
        <v>44.7</v>
      </c>
      <c r="CO73" s="1278"/>
      <c r="CP73" s="1278"/>
      <c r="CQ73" s="1278"/>
      <c r="CR73" s="1278"/>
      <c r="CS73" s="1278"/>
      <c r="CT73" s="1278"/>
      <c r="CU73" s="1278"/>
      <c r="CV73" s="1278">
        <v>28.5</v>
      </c>
      <c r="CW73" s="1278"/>
      <c r="CX73" s="1278"/>
      <c r="CY73" s="1278"/>
      <c r="CZ73" s="1278"/>
      <c r="DA73" s="1278"/>
      <c r="DB73" s="1278"/>
      <c r="DC73" s="1278"/>
    </row>
    <row r="74" spans="2:107" ht="13.2" x14ac:dyDescent="0.2">
      <c r="B74" s="375"/>
      <c r="G74" s="1293"/>
      <c r="H74" s="1293"/>
      <c r="I74" s="1293"/>
      <c r="J74" s="1293"/>
      <c r="K74" s="1277"/>
      <c r="L74" s="1277"/>
      <c r="M74" s="1277"/>
      <c r="N74" s="1277"/>
      <c r="AM74" s="384"/>
      <c r="AN74" s="1281"/>
      <c r="AO74" s="1281"/>
      <c r="AP74" s="1281"/>
      <c r="AQ74" s="1281"/>
      <c r="AR74" s="1281"/>
      <c r="AS74" s="1281"/>
      <c r="AT74" s="1281"/>
      <c r="AU74" s="1281"/>
      <c r="AV74" s="1281"/>
      <c r="AW74" s="1281"/>
      <c r="AX74" s="1281"/>
      <c r="AY74" s="1281"/>
      <c r="AZ74" s="1281"/>
      <c r="BA74" s="1281"/>
      <c r="BB74" s="1281"/>
      <c r="BC74" s="1281"/>
      <c r="BD74" s="1281"/>
      <c r="BE74" s="1281"/>
      <c r="BF74" s="1281"/>
      <c r="BG74" s="1281"/>
      <c r="BH74" s="1281"/>
      <c r="BI74" s="1281"/>
      <c r="BJ74" s="1281"/>
      <c r="BK74" s="1281"/>
      <c r="BL74" s="1281"/>
      <c r="BM74" s="1281"/>
      <c r="BN74" s="1281"/>
      <c r="BO74" s="1281"/>
      <c r="BP74" s="1278"/>
      <c r="BQ74" s="1278"/>
      <c r="BR74" s="1278"/>
      <c r="BS74" s="1278"/>
      <c r="BT74" s="1278"/>
      <c r="BU74" s="1278"/>
      <c r="BV74" s="1278"/>
      <c r="BW74" s="1278"/>
      <c r="BX74" s="1278"/>
      <c r="BY74" s="1278"/>
      <c r="BZ74" s="1278"/>
      <c r="CA74" s="1278"/>
      <c r="CB74" s="1278"/>
      <c r="CC74" s="1278"/>
      <c r="CD74" s="1278"/>
      <c r="CE74" s="1278"/>
      <c r="CF74" s="1278"/>
      <c r="CG74" s="1278"/>
      <c r="CH74" s="1278"/>
      <c r="CI74" s="1278"/>
      <c r="CJ74" s="1278"/>
      <c r="CK74" s="1278"/>
      <c r="CL74" s="1278"/>
      <c r="CM74" s="1278"/>
      <c r="CN74" s="1278"/>
      <c r="CO74" s="1278"/>
      <c r="CP74" s="1278"/>
      <c r="CQ74" s="1278"/>
      <c r="CR74" s="1278"/>
      <c r="CS74" s="1278"/>
      <c r="CT74" s="1278"/>
      <c r="CU74" s="1278"/>
      <c r="CV74" s="1278"/>
      <c r="CW74" s="1278"/>
      <c r="CX74" s="1278"/>
      <c r="CY74" s="1278"/>
      <c r="CZ74" s="1278"/>
      <c r="DA74" s="1278"/>
      <c r="DB74" s="1278"/>
      <c r="DC74" s="1278"/>
    </row>
    <row r="75" spans="2:107" ht="13.2" x14ac:dyDescent="0.2">
      <c r="B75" s="375"/>
      <c r="G75" s="1293"/>
      <c r="H75" s="1293"/>
      <c r="I75" s="1276"/>
      <c r="J75" s="1276"/>
      <c r="K75" s="1283"/>
      <c r="L75" s="1283"/>
      <c r="M75" s="1283"/>
      <c r="N75" s="1283"/>
      <c r="AM75" s="384"/>
      <c r="AN75" s="1281"/>
      <c r="AO75" s="1281"/>
      <c r="AP75" s="1281"/>
      <c r="AQ75" s="1281"/>
      <c r="AR75" s="1281"/>
      <c r="AS75" s="1281"/>
      <c r="AT75" s="1281"/>
      <c r="AU75" s="1281"/>
      <c r="AV75" s="1281"/>
      <c r="AW75" s="1281"/>
      <c r="AX75" s="1281"/>
      <c r="AY75" s="1281"/>
      <c r="AZ75" s="1281"/>
      <c r="BA75" s="1281"/>
      <c r="BB75" s="1281" t="s">
        <v>648</v>
      </c>
      <c r="BC75" s="1281"/>
      <c r="BD75" s="1281"/>
      <c r="BE75" s="1281"/>
      <c r="BF75" s="1281"/>
      <c r="BG75" s="1281"/>
      <c r="BH75" s="1281"/>
      <c r="BI75" s="1281"/>
      <c r="BJ75" s="1281"/>
      <c r="BK75" s="1281"/>
      <c r="BL75" s="1281"/>
      <c r="BM75" s="1281"/>
      <c r="BN75" s="1281"/>
      <c r="BO75" s="1281"/>
      <c r="BP75" s="1278">
        <v>8</v>
      </c>
      <c r="BQ75" s="1278"/>
      <c r="BR75" s="1278"/>
      <c r="BS75" s="1278"/>
      <c r="BT75" s="1278"/>
      <c r="BU75" s="1278"/>
      <c r="BV75" s="1278"/>
      <c r="BW75" s="1278"/>
      <c r="BX75" s="1278">
        <v>7.7</v>
      </c>
      <c r="BY75" s="1278"/>
      <c r="BZ75" s="1278"/>
      <c r="CA75" s="1278"/>
      <c r="CB75" s="1278"/>
      <c r="CC75" s="1278"/>
      <c r="CD75" s="1278"/>
      <c r="CE75" s="1278"/>
      <c r="CF75" s="1278">
        <v>7.5</v>
      </c>
      <c r="CG75" s="1278"/>
      <c r="CH75" s="1278"/>
      <c r="CI75" s="1278"/>
      <c r="CJ75" s="1278"/>
      <c r="CK75" s="1278"/>
      <c r="CL75" s="1278"/>
      <c r="CM75" s="1278"/>
      <c r="CN75" s="1278">
        <v>6.9</v>
      </c>
      <c r="CO75" s="1278"/>
      <c r="CP75" s="1278"/>
      <c r="CQ75" s="1278"/>
      <c r="CR75" s="1278"/>
      <c r="CS75" s="1278"/>
      <c r="CT75" s="1278"/>
      <c r="CU75" s="1278"/>
      <c r="CV75" s="1278">
        <v>6.1</v>
      </c>
      <c r="CW75" s="1278"/>
      <c r="CX75" s="1278"/>
      <c r="CY75" s="1278"/>
      <c r="CZ75" s="1278"/>
      <c r="DA75" s="1278"/>
      <c r="DB75" s="1278"/>
      <c r="DC75" s="1278"/>
    </row>
    <row r="76" spans="2:107" ht="13.2" x14ac:dyDescent="0.2">
      <c r="B76" s="375"/>
      <c r="G76" s="1293"/>
      <c r="H76" s="1293"/>
      <c r="I76" s="1276"/>
      <c r="J76" s="1276"/>
      <c r="K76" s="1283"/>
      <c r="L76" s="1283"/>
      <c r="M76" s="1283"/>
      <c r="N76" s="1283"/>
      <c r="AM76" s="384"/>
      <c r="AN76" s="1281"/>
      <c r="AO76" s="1281"/>
      <c r="AP76" s="1281"/>
      <c r="AQ76" s="1281"/>
      <c r="AR76" s="1281"/>
      <c r="AS76" s="1281"/>
      <c r="AT76" s="1281"/>
      <c r="AU76" s="1281"/>
      <c r="AV76" s="1281"/>
      <c r="AW76" s="1281"/>
      <c r="AX76" s="1281"/>
      <c r="AY76" s="1281"/>
      <c r="AZ76" s="1281"/>
      <c r="BA76" s="1281"/>
      <c r="BB76" s="1281"/>
      <c r="BC76" s="1281"/>
      <c r="BD76" s="1281"/>
      <c r="BE76" s="1281"/>
      <c r="BF76" s="1281"/>
      <c r="BG76" s="1281"/>
      <c r="BH76" s="1281"/>
      <c r="BI76" s="1281"/>
      <c r="BJ76" s="1281"/>
      <c r="BK76" s="1281"/>
      <c r="BL76" s="1281"/>
      <c r="BM76" s="1281"/>
      <c r="BN76" s="1281"/>
      <c r="BO76" s="1281"/>
      <c r="BP76" s="1278"/>
      <c r="BQ76" s="1278"/>
      <c r="BR76" s="1278"/>
      <c r="BS76" s="1278"/>
      <c r="BT76" s="1278"/>
      <c r="BU76" s="1278"/>
      <c r="BV76" s="1278"/>
      <c r="BW76" s="1278"/>
      <c r="BX76" s="1278"/>
      <c r="BY76" s="1278"/>
      <c r="BZ76" s="1278"/>
      <c r="CA76" s="1278"/>
      <c r="CB76" s="1278"/>
      <c r="CC76" s="1278"/>
      <c r="CD76" s="1278"/>
      <c r="CE76" s="1278"/>
      <c r="CF76" s="1278"/>
      <c r="CG76" s="1278"/>
      <c r="CH76" s="1278"/>
      <c r="CI76" s="1278"/>
      <c r="CJ76" s="1278"/>
      <c r="CK76" s="1278"/>
      <c r="CL76" s="1278"/>
      <c r="CM76" s="1278"/>
      <c r="CN76" s="1278"/>
      <c r="CO76" s="1278"/>
      <c r="CP76" s="1278"/>
      <c r="CQ76" s="1278"/>
      <c r="CR76" s="1278"/>
      <c r="CS76" s="1278"/>
      <c r="CT76" s="1278"/>
      <c r="CU76" s="1278"/>
      <c r="CV76" s="1278"/>
      <c r="CW76" s="1278"/>
      <c r="CX76" s="1278"/>
      <c r="CY76" s="1278"/>
      <c r="CZ76" s="1278"/>
      <c r="DA76" s="1278"/>
      <c r="DB76" s="1278"/>
      <c r="DC76" s="1278"/>
    </row>
    <row r="77" spans="2:107" ht="13.2" x14ac:dyDescent="0.2">
      <c r="B77" s="375"/>
      <c r="G77" s="1276"/>
      <c r="H77" s="1276"/>
      <c r="I77" s="1276"/>
      <c r="J77" s="1276"/>
      <c r="K77" s="1277"/>
      <c r="L77" s="1277"/>
      <c r="M77" s="1277"/>
      <c r="N77" s="1277"/>
      <c r="AN77" s="1282" t="s">
        <v>645</v>
      </c>
      <c r="AO77" s="1282"/>
      <c r="AP77" s="1282"/>
      <c r="AQ77" s="1282"/>
      <c r="AR77" s="1282"/>
      <c r="AS77" s="1282"/>
      <c r="AT77" s="1282"/>
      <c r="AU77" s="1282"/>
      <c r="AV77" s="1282"/>
      <c r="AW77" s="1282"/>
      <c r="AX77" s="1282"/>
      <c r="AY77" s="1282"/>
      <c r="AZ77" s="1282"/>
      <c r="BA77" s="1282"/>
      <c r="BB77" s="1281" t="s">
        <v>643</v>
      </c>
      <c r="BC77" s="1281"/>
      <c r="BD77" s="1281"/>
      <c r="BE77" s="1281"/>
      <c r="BF77" s="1281"/>
      <c r="BG77" s="1281"/>
      <c r="BH77" s="1281"/>
      <c r="BI77" s="1281"/>
      <c r="BJ77" s="1281"/>
      <c r="BK77" s="1281"/>
      <c r="BL77" s="1281"/>
      <c r="BM77" s="1281"/>
      <c r="BN77" s="1281"/>
      <c r="BO77" s="1281"/>
      <c r="BP77" s="1278">
        <v>40.799999999999997</v>
      </c>
      <c r="BQ77" s="1278"/>
      <c r="BR77" s="1278"/>
      <c r="BS77" s="1278"/>
      <c r="BT77" s="1278"/>
      <c r="BU77" s="1278"/>
      <c r="BV77" s="1278"/>
      <c r="BW77" s="1278"/>
      <c r="BX77" s="1278">
        <v>38.5</v>
      </c>
      <c r="BY77" s="1278"/>
      <c r="BZ77" s="1278"/>
      <c r="CA77" s="1278"/>
      <c r="CB77" s="1278"/>
      <c r="CC77" s="1278"/>
      <c r="CD77" s="1278"/>
      <c r="CE77" s="1278"/>
      <c r="CF77" s="1278">
        <v>35.5</v>
      </c>
      <c r="CG77" s="1278"/>
      <c r="CH77" s="1278"/>
      <c r="CI77" s="1278"/>
      <c r="CJ77" s="1278"/>
      <c r="CK77" s="1278"/>
      <c r="CL77" s="1278"/>
      <c r="CM77" s="1278"/>
      <c r="CN77" s="1278">
        <v>13.5</v>
      </c>
      <c r="CO77" s="1278"/>
      <c r="CP77" s="1278"/>
      <c r="CQ77" s="1278"/>
      <c r="CR77" s="1278"/>
      <c r="CS77" s="1278"/>
      <c r="CT77" s="1278"/>
      <c r="CU77" s="1278"/>
      <c r="CV77" s="1278">
        <v>0</v>
      </c>
      <c r="CW77" s="1278"/>
      <c r="CX77" s="1278"/>
      <c r="CY77" s="1278"/>
      <c r="CZ77" s="1278"/>
      <c r="DA77" s="1278"/>
      <c r="DB77" s="1278"/>
      <c r="DC77" s="1278"/>
    </row>
    <row r="78" spans="2:107" ht="13.2" x14ac:dyDescent="0.2">
      <c r="B78" s="375"/>
      <c r="G78" s="1276"/>
      <c r="H78" s="1276"/>
      <c r="I78" s="1276"/>
      <c r="J78" s="1276"/>
      <c r="K78" s="1277"/>
      <c r="L78" s="1277"/>
      <c r="M78" s="1277"/>
      <c r="N78" s="1277"/>
      <c r="AN78" s="1282"/>
      <c r="AO78" s="1282"/>
      <c r="AP78" s="1282"/>
      <c r="AQ78" s="1282"/>
      <c r="AR78" s="1282"/>
      <c r="AS78" s="1282"/>
      <c r="AT78" s="1282"/>
      <c r="AU78" s="1282"/>
      <c r="AV78" s="1282"/>
      <c r="AW78" s="1282"/>
      <c r="AX78" s="1282"/>
      <c r="AY78" s="1282"/>
      <c r="AZ78" s="1282"/>
      <c r="BA78" s="1282"/>
      <c r="BB78" s="1281"/>
      <c r="BC78" s="1281"/>
      <c r="BD78" s="1281"/>
      <c r="BE78" s="1281"/>
      <c r="BF78" s="1281"/>
      <c r="BG78" s="1281"/>
      <c r="BH78" s="1281"/>
      <c r="BI78" s="1281"/>
      <c r="BJ78" s="1281"/>
      <c r="BK78" s="1281"/>
      <c r="BL78" s="1281"/>
      <c r="BM78" s="1281"/>
      <c r="BN78" s="1281"/>
      <c r="BO78" s="1281"/>
      <c r="BP78" s="1278"/>
      <c r="BQ78" s="1278"/>
      <c r="BR78" s="1278"/>
      <c r="BS78" s="1278"/>
      <c r="BT78" s="1278"/>
      <c r="BU78" s="1278"/>
      <c r="BV78" s="1278"/>
      <c r="BW78" s="1278"/>
      <c r="BX78" s="1278"/>
      <c r="BY78" s="1278"/>
      <c r="BZ78" s="1278"/>
      <c r="CA78" s="1278"/>
      <c r="CB78" s="1278"/>
      <c r="CC78" s="1278"/>
      <c r="CD78" s="1278"/>
      <c r="CE78" s="1278"/>
      <c r="CF78" s="1278"/>
      <c r="CG78" s="1278"/>
      <c r="CH78" s="1278"/>
      <c r="CI78" s="1278"/>
      <c r="CJ78" s="1278"/>
      <c r="CK78" s="1278"/>
      <c r="CL78" s="1278"/>
      <c r="CM78" s="1278"/>
      <c r="CN78" s="1278"/>
      <c r="CO78" s="1278"/>
      <c r="CP78" s="1278"/>
      <c r="CQ78" s="1278"/>
      <c r="CR78" s="1278"/>
      <c r="CS78" s="1278"/>
      <c r="CT78" s="1278"/>
      <c r="CU78" s="1278"/>
      <c r="CV78" s="1278"/>
      <c r="CW78" s="1278"/>
      <c r="CX78" s="1278"/>
      <c r="CY78" s="1278"/>
      <c r="CZ78" s="1278"/>
      <c r="DA78" s="1278"/>
      <c r="DB78" s="1278"/>
      <c r="DC78" s="1278"/>
    </row>
    <row r="79" spans="2:107" ht="13.2" x14ac:dyDescent="0.2">
      <c r="B79" s="375"/>
      <c r="G79" s="1276"/>
      <c r="H79" s="1276"/>
      <c r="I79" s="1279"/>
      <c r="J79" s="1279"/>
      <c r="K79" s="1280"/>
      <c r="L79" s="1280"/>
      <c r="M79" s="1280"/>
      <c r="N79" s="1280"/>
      <c r="AN79" s="1282"/>
      <c r="AO79" s="1282"/>
      <c r="AP79" s="1282"/>
      <c r="AQ79" s="1282"/>
      <c r="AR79" s="1282"/>
      <c r="AS79" s="1282"/>
      <c r="AT79" s="1282"/>
      <c r="AU79" s="1282"/>
      <c r="AV79" s="1282"/>
      <c r="AW79" s="1282"/>
      <c r="AX79" s="1282"/>
      <c r="AY79" s="1282"/>
      <c r="AZ79" s="1282"/>
      <c r="BA79" s="1282"/>
      <c r="BB79" s="1281" t="s">
        <v>648</v>
      </c>
      <c r="BC79" s="1281"/>
      <c r="BD79" s="1281"/>
      <c r="BE79" s="1281"/>
      <c r="BF79" s="1281"/>
      <c r="BG79" s="1281"/>
      <c r="BH79" s="1281"/>
      <c r="BI79" s="1281"/>
      <c r="BJ79" s="1281"/>
      <c r="BK79" s="1281"/>
      <c r="BL79" s="1281"/>
      <c r="BM79" s="1281"/>
      <c r="BN79" s="1281"/>
      <c r="BO79" s="1281"/>
      <c r="BP79" s="1278">
        <v>8.9</v>
      </c>
      <c r="BQ79" s="1278"/>
      <c r="BR79" s="1278"/>
      <c r="BS79" s="1278"/>
      <c r="BT79" s="1278"/>
      <c r="BU79" s="1278"/>
      <c r="BV79" s="1278"/>
      <c r="BW79" s="1278"/>
      <c r="BX79" s="1278">
        <v>8.9</v>
      </c>
      <c r="BY79" s="1278"/>
      <c r="BZ79" s="1278"/>
      <c r="CA79" s="1278"/>
      <c r="CB79" s="1278"/>
      <c r="CC79" s="1278"/>
      <c r="CD79" s="1278"/>
      <c r="CE79" s="1278"/>
      <c r="CF79" s="1278">
        <v>8.8000000000000007</v>
      </c>
      <c r="CG79" s="1278"/>
      <c r="CH79" s="1278"/>
      <c r="CI79" s="1278"/>
      <c r="CJ79" s="1278"/>
      <c r="CK79" s="1278"/>
      <c r="CL79" s="1278"/>
      <c r="CM79" s="1278"/>
      <c r="CN79" s="1278">
        <v>8.3000000000000007</v>
      </c>
      <c r="CO79" s="1278"/>
      <c r="CP79" s="1278"/>
      <c r="CQ79" s="1278"/>
      <c r="CR79" s="1278"/>
      <c r="CS79" s="1278"/>
      <c r="CT79" s="1278"/>
      <c r="CU79" s="1278"/>
      <c r="CV79" s="1278">
        <v>8</v>
      </c>
      <c r="CW79" s="1278"/>
      <c r="CX79" s="1278"/>
      <c r="CY79" s="1278"/>
      <c r="CZ79" s="1278"/>
      <c r="DA79" s="1278"/>
      <c r="DB79" s="1278"/>
      <c r="DC79" s="1278"/>
    </row>
    <row r="80" spans="2:107" ht="13.2" x14ac:dyDescent="0.2">
      <c r="B80" s="375"/>
      <c r="G80" s="1276"/>
      <c r="H80" s="1276"/>
      <c r="I80" s="1279"/>
      <c r="J80" s="1279"/>
      <c r="K80" s="1280"/>
      <c r="L80" s="1280"/>
      <c r="M80" s="1280"/>
      <c r="N80" s="1280"/>
      <c r="AN80" s="1282"/>
      <c r="AO80" s="1282"/>
      <c r="AP80" s="1282"/>
      <c r="AQ80" s="1282"/>
      <c r="AR80" s="1282"/>
      <c r="AS80" s="1282"/>
      <c r="AT80" s="1282"/>
      <c r="AU80" s="1282"/>
      <c r="AV80" s="1282"/>
      <c r="AW80" s="1282"/>
      <c r="AX80" s="1282"/>
      <c r="AY80" s="1282"/>
      <c r="AZ80" s="1282"/>
      <c r="BA80" s="1282"/>
      <c r="BB80" s="1281"/>
      <c r="BC80" s="1281"/>
      <c r="BD80" s="1281"/>
      <c r="BE80" s="1281"/>
      <c r="BF80" s="1281"/>
      <c r="BG80" s="1281"/>
      <c r="BH80" s="1281"/>
      <c r="BI80" s="1281"/>
      <c r="BJ80" s="1281"/>
      <c r="BK80" s="1281"/>
      <c r="BL80" s="1281"/>
      <c r="BM80" s="1281"/>
      <c r="BN80" s="1281"/>
      <c r="BO80" s="1281"/>
      <c r="BP80" s="1278"/>
      <c r="BQ80" s="1278"/>
      <c r="BR80" s="1278"/>
      <c r="BS80" s="1278"/>
      <c r="BT80" s="1278"/>
      <c r="BU80" s="1278"/>
      <c r="BV80" s="1278"/>
      <c r="BW80" s="1278"/>
      <c r="BX80" s="1278"/>
      <c r="BY80" s="1278"/>
      <c r="BZ80" s="1278"/>
      <c r="CA80" s="1278"/>
      <c r="CB80" s="1278"/>
      <c r="CC80" s="1278"/>
      <c r="CD80" s="1278"/>
      <c r="CE80" s="1278"/>
      <c r="CF80" s="1278"/>
      <c r="CG80" s="1278"/>
      <c r="CH80" s="1278"/>
      <c r="CI80" s="1278"/>
      <c r="CJ80" s="1278"/>
      <c r="CK80" s="1278"/>
      <c r="CL80" s="1278"/>
      <c r="CM80" s="1278"/>
      <c r="CN80" s="1278"/>
      <c r="CO80" s="1278"/>
      <c r="CP80" s="1278"/>
      <c r="CQ80" s="1278"/>
      <c r="CR80" s="1278"/>
      <c r="CS80" s="1278"/>
      <c r="CT80" s="1278"/>
      <c r="CU80" s="1278"/>
      <c r="CV80" s="1278"/>
      <c r="CW80" s="1278"/>
      <c r="CX80" s="1278"/>
      <c r="CY80" s="1278"/>
      <c r="CZ80" s="1278"/>
      <c r="DA80" s="1278"/>
      <c r="DB80" s="1278"/>
      <c r="DC80" s="1278"/>
    </row>
    <row r="81" spans="2:109" ht="13.2" x14ac:dyDescent="0.2">
      <c r="B81" s="375"/>
    </row>
    <row r="82" spans="2:109" ht="16.2" x14ac:dyDescent="0.2">
      <c r="B82" s="375"/>
      <c r="K82" s="402"/>
      <c r="L82" s="402"/>
      <c r="M82" s="402"/>
      <c r="N82" s="402"/>
      <c r="AQ82" s="402"/>
      <c r="AR82" s="402"/>
      <c r="AS82" s="402"/>
      <c r="AT82" s="402"/>
      <c r="BC82" s="402"/>
      <c r="BD82" s="402"/>
      <c r="BE82" s="402"/>
      <c r="BF82" s="402"/>
      <c r="BO82" s="402"/>
      <c r="BP82" s="402"/>
      <c r="BQ82" s="402"/>
      <c r="BR82" s="402"/>
      <c r="CA82" s="402"/>
      <c r="CB82" s="402"/>
      <c r="CC82" s="402"/>
      <c r="CD82" s="402"/>
      <c r="CM82" s="402"/>
      <c r="CN82" s="402"/>
      <c r="CO82" s="402"/>
      <c r="CP82" s="402"/>
      <c r="CY82" s="402"/>
      <c r="CZ82" s="402"/>
      <c r="DA82" s="402"/>
      <c r="DB82" s="402"/>
      <c r="DC82" s="402"/>
    </row>
    <row r="83" spans="2:109" ht="13.2" x14ac:dyDescent="0.2">
      <c r="B83" s="377"/>
      <c r="C83" s="378"/>
      <c r="D83" s="378"/>
      <c r="E83" s="378"/>
      <c r="F83" s="378"/>
      <c r="G83" s="378"/>
      <c r="H83" s="378"/>
      <c r="I83" s="378"/>
      <c r="J83" s="378"/>
      <c r="K83" s="378"/>
      <c r="L83" s="378"/>
      <c r="M83" s="378"/>
      <c r="N83" s="378"/>
      <c r="O83" s="378"/>
      <c r="P83" s="378"/>
      <c r="Q83" s="378"/>
      <c r="R83" s="378"/>
      <c r="S83" s="378"/>
      <c r="T83" s="378"/>
      <c r="U83" s="378"/>
      <c r="V83" s="378"/>
      <c r="W83" s="378"/>
      <c r="X83" s="378"/>
      <c r="Y83" s="378"/>
      <c r="Z83" s="378"/>
      <c r="AA83" s="378"/>
      <c r="AB83" s="378"/>
      <c r="AC83" s="378"/>
      <c r="AD83" s="378"/>
      <c r="AE83" s="378"/>
      <c r="AF83" s="378"/>
      <c r="AG83" s="378"/>
      <c r="AH83" s="378"/>
      <c r="AI83" s="378"/>
      <c r="AJ83" s="378"/>
      <c r="AK83" s="378"/>
      <c r="AL83" s="378"/>
      <c r="AM83" s="378"/>
      <c r="AN83" s="378"/>
      <c r="AO83" s="378"/>
      <c r="AP83" s="378"/>
      <c r="AQ83" s="378"/>
      <c r="AR83" s="378"/>
      <c r="AS83" s="378"/>
      <c r="AT83" s="378"/>
      <c r="AU83" s="378"/>
      <c r="AV83" s="378"/>
      <c r="AW83" s="378"/>
      <c r="AX83" s="378"/>
      <c r="AY83" s="378"/>
      <c r="AZ83" s="378"/>
      <c r="BA83" s="378"/>
      <c r="BB83" s="378"/>
      <c r="BC83" s="378"/>
      <c r="BD83" s="378"/>
      <c r="BE83" s="378"/>
      <c r="BF83" s="378"/>
      <c r="BG83" s="378"/>
      <c r="BH83" s="378"/>
      <c r="BI83" s="378"/>
      <c r="BJ83" s="378"/>
      <c r="BK83" s="378"/>
      <c r="BL83" s="378"/>
      <c r="BM83" s="378"/>
      <c r="BN83" s="378"/>
      <c r="BO83" s="378"/>
      <c r="BP83" s="378"/>
      <c r="BQ83" s="378"/>
      <c r="BR83" s="378"/>
      <c r="BS83" s="378"/>
      <c r="BT83" s="378"/>
      <c r="BU83" s="378"/>
      <c r="BV83" s="378"/>
      <c r="BW83" s="378"/>
      <c r="BX83" s="378"/>
      <c r="BY83" s="378"/>
      <c r="BZ83" s="378"/>
      <c r="CA83" s="378"/>
      <c r="CB83" s="378"/>
      <c r="CC83" s="378"/>
      <c r="CD83" s="378"/>
      <c r="CE83" s="378"/>
      <c r="CF83" s="378"/>
      <c r="CG83" s="378"/>
      <c r="CH83" s="378"/>
      <c r="CI83" s="378"/>
      <c r="CJ83" s="378"/>
      <c r="CK83" s="378"/>
      <c r="CL83" s="378"/>
      <c r="CM83" s="378"/>
      <c r="CN83" s="378"/>
      <c r="CO83" s="378"/>
      <c r="CP83" s="378"/>
      <c r="CQ83" s="378"/>
      <c r="CR83" s="378"/>
      <c r="CS83" s="378"/>
      <c r="CT83" s="378"/>
      <c r="CU83" s="378"/>
      <c r="CV83" s="378"/>
      <c r="CW83" s="378"/>
      <c r="CX83" s="378"/>
      <c r="CY83" s="378"/>
      <c r="CZ83" s="378"/>
      <c r="DA83" s="378"/>
      <c r="DB83" s="378"/>
      <c r="DC83" s="378"/>
      <c r="DD83" s="379"/>
    </row>
    <row r="84" spans="2:109" ht="13.2" x14ac:dyDescent="0.2">
      <c r="DD84" s="369"/>
      <c r="DE84" s="369"/>
    </row>
    <row r="85" spans="2:109" ht="13.2" x14ac:dyDescent="0.2">
      <c r="DD85" s="369"/>
      <c r="DE85" s="369"/>
    </row>
  </sheetData>
  <sheetProtection algorithmName="SHA-512" hashValue="bqpOqcakGN3c1dM38aVb/R8oOynmx8JbeCadNHDsOhtfp5GZg6qr9IVHfyXl2Sjm20jw+jur2s4KnBr/GWzfSw==" saltValue="/y0AlrRS6UUupYIUooVc9w=="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1:34"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ht="13.2" x14ac:dyDescent="0.2">
      <c r="S2" s="255"/>
      <c r="AH2" s="255"/>
    </row>
    <row r="3" spans="1: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ht="13.2" x14ac:dyDescent="0.2"/>
    <row r="5" spans="1:34" ht="13.2" x14ac:dyDescent="0.2"/>
    <row r="6" spans="1:34" ht="13.2" x14ac:dyDescent="0.2"/>
    <row r="7" spans="1:34" ht="13.2" x14ac:dyDescent="0.2"/>
    <row r="8" spans="1:34" ht="13.2" x14ac:dyDescent="0.2"/>
    <row r="9" spans="1:34" ht="13.2" x14ac:dyDescent="0.2">
      <c r="AH9" s="255"/>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525</v>
      </c>
    </row>
  </sheetData>
  <sheetProtection algorithmName="SHA-512" hashValue="TJabZ5IqJSKxK5IxXoDkaCh3BIzsTYry+aK/FU9JM6itQNwKOxLBdlBAlob8XNAe6lHTHmFqzF/9qoOIWHiqIg==" saltValue="18jseZ+EsJCGN+p9jExcl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2:34"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ht="13.2" x14ac:dyDescent="0.2">
      <c r="S2" s="255"/>
      <c r="AH2" s="255"/>
    </row>
    <row r="3" spans="2: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ht="13.2" x14ac:dyDescent="0.2"/>
    <row r="5" spans="2:34" ht="13.2" x14ac:dyDescent="0.2"/>
    <row r="6" spans="2:34" ht="13.2" x14ac:dyDescent="0.2"/>
    <row r="7" spans="2:34" ht="13.2" x14ac:dyDescent="0.2"/>
    <row r="8" spans="2:34" ht="13.2" x14ac:dyDescent="0.2"/>
    <row r="9" spans="2:34" ht="13.2" x14ac:dyDescent="0.2">
      <c r="AH9" s="255"/>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c r="AG59" s="255"/>
      <c r="AH59" s="255"/>
    </row>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525</v>
      </c>
    </row>
  </sheetData>
  <sheetProtection algorithmName="SHA-512" hashValue="+8yONgw42mvrfLfd5ZyIJ6/tVunYrxPYBJbeuTU64qGzs/tYtMt2t1GiU5sEG73WqxTyZqNERZsb+PK2TizAOA==" saltValue="Tmc4DSE2Z2l4sf70yOdu7Q==" spinCount="100000" sheet="1" objects="1" scenarios="1"/>
  <dataConsolidate/>
  <phoneticPr fontId="2"/>
  <printOptions horizontalCentered="1" verticalCentered="1"/>
  <pageMargins left="0" right="0" top="0.19685039370078741" bottom="0" header="0.39370078740157483" footer="0"/>
  <pageSetup paperSize="8" scale="53"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21875" defaultRowHeight="13.2" x14ac:dyDescent="0.2"/>
  <cols>
    <col min="1" max="1" width="45.77734375" style="141" customWidth="1"/>
    <col min="2" max="8" width="13.44140625" style="141" customWidth="1"/>
    <col min="9" max="16384" width="11.21875" style="141"/>
  </cols>
  <sheetData>
    <row r="1" spans="1:8" x14ac:dyDescent="0.2">
      <c r="A1" s="135"/>
      <c r="B1" s="136"/>
      <c r="C1" s="137"/>
      <c r="D1" s="138"/>
      <c r="E1" s="139"/>
      <c r="F1" s="139"/>
      <c r="G1" s="139"/>
      <c r="H1" s="140"/>
    </row>
    <row r="2" spans="1:8" x14ac:dyDescent="0.2">
      <c r="A2" s="142"/>
      <c r="B2" s="143"/>
      <c r="C2" s="144"/>
      <c r="D2" s="145" t="s">
        <v>51</v>
      </c>
      <c r="E2" s="146"/>
      <c r="F2" s="147" t="s">
        <v>575</v>
      </c>
      <c r="G2" s="148"/>
      <c r="H2" s="149"/>
    </row>
    <row r="3" spans="1:8" x14ac:dyDescent="0.2">
      <c r="A3" s="145" t="s">
        <v>568</v>
      </c>
      <c r="B3" s="150"/>
      <c r="C3" s="151"/>
      <c r="D3" s="152">
        <v>35135</v>
      </c>
      <c r="E3" s="153"/>
      <c r="F3" s="154">
        <v>98899</v>
      </c>
      <c r="G3" s="155"/>
      <c r="H3" s="156"/>
    </row>
    <row r="4" spans="1:8" x14ac:dyDescent="0.2">
      <c r="A4" s="157"/>
      <c r="B4" s="158"/>
      <c r="C4" s="159"/>
      <c r="D4" s="160">
        <v>15793</v>
      </c>
      <c r="E4" s="161"/>
      <c r="F4" s="162">
        <v>43734</v>
      </c>
      <c r="G4" s="163"/>
      <c r="H4" s="164"/>
    </row>
    <row r="5" spans="1:8" x14ac:dyDescent="0.2">
      <c r="A5" s="145" t="s">
        <v>570</v>
      </c>
      <c r="B5" s="150"/>
      <c r="C5" s="151"/>
      <c r="D5" s="152">
        <v>27785</v>
      </c>
      <c r="E5" s="153"/>
      <c r="F5" s="154">
        <v>96462</v>
      </c>
      <c r="G5" s="155"/>
      <c r="H5" s="156"/>
    </row>
    <row r="6" spans="1:8" x14ac:dyDescent="0.2">
      <c r="A6" s="157"/>
      <c r="B6" s="158"/>
      <c r="C6" s="159"/>
      <c r="D6" s="160">
        <v>15308</v>
      </c>
      <c r="E6" s="161"/>
      <c r="F6" s="162">
        <v>39886</v>
      </c>
      <c r="G6" s="163"/>
      <c r="H6" s="164"/>
    </row>
    <row r="7" spans="1:8" x14ac:dyDescent="0.2">
      <c r="A7" s="145" t="s">
        <v>571</v>
      </c>
      <c r="B7" s="150"/>
      <c r="C7" s="151"/>
      <c r="D7" s="152">
        <v>28764</v>
      </c>
      <c r="E7" s="153"/>
      <c r="F7" s="154">
        <v>83103</v>
      </c>
      <c r="G7" s="155"/>
      <c r="H7" s="156"/>
    </row>
    <row r="8" spans="1:8" x14ac:dyDescent="0.2">
      <c r="A8" s="157"/>
      <c r="B8" s="158"/>
      <c r="C8" s="159"/>
      <c r="D8" s="160">
        <v>18117</v>
      </c>
      <c r="E8" s="161"/>
      <c r="F8" s="162">
        <v>41378</v>
      </c>
      <c r="G8" s="163"/>
      <c r="H8" s="164"/>
    </row>
    <row r="9" spans="1:8" x14ac:dyDescent="0.2">
      <c r="A9" s="145" t="s">
        <v>572</v>
      </c>
      <c r="B9" s="150"/>
      <c r="C9" s="151"/>
      <c r="D9" s="152">
        <v>41782</v>
      </c>
      <c r="E9" s="153"/>
      <c r="F9" s="154">
        <v>84459</v>
      </c>
      <c r="G9" s="155"/>
      <c r="H9" s="156"/>
    </row>
    <row r="10" spans="1:8" x14ac:dyDescent="0.2">
      <c r="A10" s="157"/>
      <c r="B10" s="158"/>
      <c r="C10" s="159"/>
      <c r="D10" s="160">
        <v>22628</v>
      </c>
      <c r="E10" s="161"/>
      <c r="F10" s="162">
        <v>47314</v>
      </c>
      <c r="G10" s="163"/>
      <c r="H10" s="164"/>
    </row>
    <row r="11" spans="1:8" x14ac:dyDescent="0.2">
      <c r="A11" s="145" t="s">
        <v>573</v>
      </c>
      <c r="B11" s="150"/>
      <c r="C11" s="151"/>
      <c r="D11" s="152">
        <v>55887</v>
      </c>
      <c r="E11" s="153"/>
      <c r="F11" s="154">
        <v>74568</v>
      </c>
      <c r="G11" s="155"/>
      <c r="H11" s="156"/>
    </row>
    <row r="12" spans="1:8" x14ac:dyDescent="0.2">
      <c r="A12" s="157"/>
      <c r="B12" s="158"/>
      <c r="C12" s="165"/>
      <c r="D12" s="160">
        <v>32212</v>
      </c>
      <c r="E12" s="161"/>
      <c r="F12" s="162">
        <v>42558</v>
      </c>
      <c r="G12" s="163"/>
      <c r="H12" s="164"/>
    </row>
    <row r="13" spans="1:8" x14ac:dyDescent="0.2">
      <c r="A13" s="145"/>
      <c r="B13" s="150"/>
      <c r="C13" s="166"/>
      <c r="D13" s="167">
        <v>37871</v>
      </c>
      <c r="E13" s="168"/>
      <c r="F13" s="169">
        <v>87498</v>
      </c>
      <c r="G13" s="170"/>
      <c r="H13" s="156"/>
    </row>
    <row r="14" spans="1:8" x14ac:dyDescent="0.2">
      <c r="A14" s="157"/>
      <c r="B14" s="158"/>
      <c r="C14" s="159"/>
      <c r="D14" s="160">
        <v>20812</v>
      </c>
      <c r="E14" s="161"/>
      <c r="F14" s="162">
        <v>42974</v>
      </c>
      <c r="G14" s="163"/>
      <c r="H14" s="164"/>
    </row>
    <row r="17" spans="1:11" x14ac:dyDescent="0.2">
      <c r="A17" s="141" t="s">
        <v>52</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53</v>
      </c>
      <c r="B19" s="171">
        <f>ROUND(VALUE(SUBSTITUTE(実質収支比率等に係る経年分析!F$48,"▲","-")),2)</f>
        <v>7.31</v>
      </c>
      <c r="C19" s="171">
        <f>ROUND(VALUE(SUBSTITUTE(実質収支比率等に係る経年分析!G$48,"▲","-")),2)</f>
        <v>5.16</v>
      </c>
      <c r="D19" s="171">
        <f>ROUND(VALUE(SUBSTITUTE(実質収支比率等に係る経年分析!H$48,"▲","-")),2)</f>
        <v>4.1900000000000004</v>
      </c>
      <c r="E19" s="171">
        <f>ROUND(VALUE(SUBSTITUTE(実質収支比率等に係る経年分析!I$48,"▲","-")),2)</f>
        <v>4.4800000000000004</v>
      </c>
      <c r="F19" s="171">
        <f>ROUND(VALUE(SUBSTITUTE(実質収支比率等に係る経年分析!J$48,"▲","-")),2)</f>
        <v>5.85</v>
      </c>
    </row>
    <row r="20" spans="1:11" x14ac:dyDescent="0.2">
      <c r="A20" s="171" t="s">
        <v>54</v>
      </c>
      <c r="B20" s="171">
        <f>ROUND(VALUE(SUBSTITUTE(実質収支比率等に係る経年分析!F$47,"▲","-")),2)</f>
        <v>37.869999999999997</v>
      </c>
      <c r="C20" s="171">
        <f>ROUND(VALUE(SUBSTITUTE(実質収支比率等に係る経年分析!G$47,"▲","-")),2)</f>
        <v>41.4</v>
      </c>
      <c r="D20" s="171">
        <f>ROUND(VALUE(SUBSTITUTE(実質収支比率等に係る経年分析!H$47,"▲","-")),2)</f>
        <v>39.53</v>
      </c>
      <c r="E20" s="171">
        <f>ROUND(VALUE(SUBSTITUTE(実質収支比率等に係る経年分析!I$47,"▲","-")),2)</f>
        <v>39.049999999999997</v>
      </c>
      <c r="F20" s="171">
        <f>ROUND(VALUE(SUBSTITUTE(実質収支比率等に係る経年分析!J$47,"▲","-")),2)</f>
        <v>40.28</v>
      </c>
    </row>
    <row r="21" spans="1:11" x14ac:dyDescent="0.2">
      <c r="A21" s="171" t="s">
        <v>55</v>
      </c>
      <c r="B21" s="171">
        <f>IF(ISNUMBER(VALUE(SUBSTITUTE(実質収支比率等に係る経年分析!F$49,"▲","-"))),ROUND(VALUE(SUBSTITUTE(実質収支比率等に係る経年分析!F$49,"▲","-")),2),NA())</f>
        <v>-2.86</v>
      </c>
      <c r="C21" s="171">
        <f>IF(ISNUMBER(VALUE(SUBSTITUTE(実質収支比率等に係る経年分析!G$49,"▲","-"))),ROUND(VALUE(SUBSTITUTE(実質収支比率等に係る経年分析!G$49,"▲","-")),2),NA())</f>
        <v>-2.04</v>
      </c>
      <c r="D21" s="171">
        <f>IF(ISNUMBER(VALUE(SUBSTITUTE(実質収支比率等に係る経年分析!H$49,"▲","-"))),ROUND(VALUE(SUBSTITUTE(実質収支比率等に係る経年分析!H$49,"▲","-")),2),NA())</f>
        <v>-4.8600000000000003</v>
      </c>
      <c r="E21" s="171">
        <f>IF(ISNUMBER(VALUE(SUBSTITUTE(実質収支比率等に係る経年分析!I$49,"▲","-"))),ROUND(VALUE(SUBSTITUTE(実質収支比率等に係る経年分析!I$49,"▲","-")),2),NA())</f>
        <v>0.62</v>
      </c>
      <c r="F21" s="171">
        <f>IF(ISNUMBER(VALUE(SUBSTITUTE(実質収支比率等に係る経年分析!J$49,"▲","-"))),ROUND(VALUE(SUBSTITUTE(実質収支比率等に係る経年分析!J$49,"▲","-")),2),NA())</f>
        <v>2.34</v>
      </c>
    </row>
    <row r="24" spans="1:11" x14ac:dyDescent="0.2">
      <c r="A24" s="141" t="s">
        <v>56</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57</v>
      </c>
      <c r="C26" s="172" t="s">
        <v>58</v>
      </c>
      <c r="D26" s="172" t="s">
        <v>57</v>
      </c>
      <c r="E26" s="172" t="s">
        <v>58</v>
      </c>
      <c r="F26" s="172" t="s">
        <v>57</v>
      </c>
      <c r="G26" s="172" t="s">
        <v>58</v>
      </c>
      <c r="H26" s="172" t="s">
        <v>57</v>
      </c>
      <c r="I26" s="172" t="s">
        <v>58</v>
      </c>
      <c r="J26" s="172" t="s">
        <v>57</v>
      </c>
      <c r="K26" s="172" t="s">
        <v>58</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0.14000000000000001</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0.04</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0.04</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0.02</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0.05</v>
      </c>
    </row>
    <row r="28" spans="1:11" x14ac:dyDescent="0.2">
      <c r="A28" s="172" t="str">
        <f>IF(連結実質赤字比率に係る赤字・黒字の構成分析!C$42="",NA(),連結実質赤字比率に係る赤字・黒字の構成分析!C$42)</f>
        <v>その他会計（赤字）</v>
      </c>
      <c r="B28" s="172">
        <f>IF(ROUND(VALUE(SUBSTITUTE(連結実質赤字比率に係る赤字・黒字の構成分析!F$42,"▲", "-")), 2) &lt; 0, ABS(ROUND(VALUE(SUBSTITUTE(連結実質赤字比率に係る赤字・黒字の構成分析!F$42,"▲", "-")), 2)), NA())</f>
        <v>0.69</v>
      </c>
      <c r="C28" s="172" t="e">
        <f>IF(ROUND(VALUE(SUBSTITUTE(連結実質赤字比率に係る赤字・黒字の構成分析!F$42,"▲", "-")), 2) &gt;= 0, ABS(ROUND(VALUE(SUBSTITUTE(連結実質赤字比率に係る赤字・黒字の構成分析!F$42,"▲", "-")), 2)), NA())</f>
        <v>#N/A</v>
      </c>
      <c r="D28" s="172">
        <f>IF(ROUND(VALUE(SUBSTITUTE(連結実質赤字比率に係る赤字・黒字の構成分析!G$42,"▲", "-")), 2) &lt; 0, ABS(ROUND(VALUE(SUBSTITUTE(連結実質赤字比率に係る赤字・黒字の構成分析!G$42,"▲", "-")), 2)), NA())</f>
        <v>0.66</v>
      </c>
      <c r="E28" s="172" t="e">
        <f>IF(ROUND(VALUE(SUBSTITUTE(連結実質赤字比率に係る赤字・黒字の構成分析!G$42,"▲", "-")), 2) &gt;= 0, ABS(ROUND(VALUE(SUBSTITUTE(連結実質赤字比率に係る赤字・黒字の構成分析!G$42,"▲", "-")), 2)), NA())</f>
        <v>#N/A</v>
      </c>
      <c r="F28" s="172">
        <f>IF(ROUND(VALUE(SUBSTITUTE(連結実質赤字比率に係る赤字・黒字の構成分析!H$42,"▲", "-")), 2) &lt; 0, ABS(ROUND(VALUE(SUBSTITUTE(連結実質赤字比率に係る赤字・黒字の構成分析!H$42,"▲", "-")), 2)), NA())</f>
        <v>0.65</v>
      </c>
      <c r="G28" s="172" t="e">
        <f>IF(ROUND(VALUE(SUBSTITUTE(連結実質赤字比率に係る赤字・黒字の構成分析!H$42,"▲", "-")), 2) &gt;= 0, ABS(ROUND(VALUE(SUBSTITUTE(連結実質赤字比率に係る赤字・黒字の構成分析!H$42,"▲", "-")), 2)), NA())</f>
        <v>#N/A</v>
      </c>
      <c r="H28" s="172">
        <f>IF(ROUND(VALUE(SUBSTITUTE(連結実質赤字比率に係る赤字・黒字の構成分析!I$42,"▲", "-")), 2) &lt; 0, ABS(ROUND(VALUE(SUBSTITUTE(連結実質赤字比率に係る赤字・黒字の構成分析!I$42,"▲", "-")), 2)), NA())</f>
        <v>0.6</v>
      </c>
      <c r="I28" s="172" t="e">
        <f>IF(ROUND(VALUE(SUBSTITUTE(連結実質赤字比率に係る赤字・黒字の構成分析!I$42,"▲", "-")), 2) &gt;= 0, ABS(ROUND(VALUE(SUBSTITUTE(連結実質赤字比率に係る赤字・黒字の構成分析!I$42,"▲", "-")), 2)), NA())</f>
        <v>#N/A</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str">
        <f>IF(連結実質赤字比率に係る赤字・黒字の構成分析!C$41="",NA(),連結実質赤字比率に係る赤字・黒字の構成分析!C$41)</f>
        <v>後期高齢者医療特別会計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7.0000000000000007E-2</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7.0000000000000007E-2</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0.06</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0.05</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0.06</v>
      </c>
    </row>
    <row r="30" spans="1:11" x14ac:dyDescent="0.2">
      <c r="A30" s="172" t="str">
        <f>IF(連結実質赤字比率に係る赤字・黒字の構成分析!C$40="",NA(),連結実質赤字比率に係る赤字・黒字の構成分析!C$40)</f>
        <v>国民健康保険特別会計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3.07</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2.0099999999999998</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1</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0.57999999999999996</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0.68</v>
      </c>
    </row>
    <row r="31" spans="1:11" x14ac:dyDescent="0.2">
      <c r="A31" s="172" t="str">
        <f>IF(連結実質赤字比率に係る赤字・黒字の構成分析!C$39="",NA(),連結実質赤字比率に係る赤字・黒字の構成分析!C$39)</f>
        <v>介護保険特別会計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2.2200000000000002</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1.58</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0.87</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0.53</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0.89</v>
      </c>
    </row>
    <row r="32" spans="1:11" x14ac:dyDescent="0.2">
      <c r="A32" s="172" t="str">
        <f>IF(連結実質赤字比率に係る赤字・黒字の構成分析!C$38="",NA(),連結実質赤字比率に係る赤字・黒字の構成分析!C$38)</f>
        <v>介護老人保健施設事業会計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1.44</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1.23</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1.33</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1.1200000000000001</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1.03</v>
      </c>
    </row>
    <row r="33" spans="1:16" x14ac:dyDescent="0.2">
      <c r="A33" s="172" t="str">
        <f>IF(連結実質赤字比率に係る赤字・黒字の構成分析!C$37="",NA(),連結実質赤字比率に係る赤字・黒字の構成分析!C$37)</f>
        <v>一般会計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7.88</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5.78</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4.8099999999999996</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5.08</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5.82</v>
      </c>
    </row>
    <row r="34" spans="1:16" x14ac:dyDescent="0.2">
      <c r="A34" s="172" t="str">
        <f>IF(連結実質赤字比率に係る赤字・黒字の構成分析!C$36="",NA(),連結実質赤字比率に係る赤字・黒字の構成分析!C$36)</f>
        <v>下水道事業会計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7.78</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8.24</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8.94</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8.67</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8.4</v>
      </c>
    </row>
    <row r="35" spans="1:16" x14ac:dyDescent="0.2">
      <c r="A35" s="172" t="str">
        <f>IF(連結実質赤字比率に係る赤字・黒字の構成分析!C$35="",NA(),連結実質赤字比率に係る赤字・黒字の構成分析!C$35)</f>
        <v>病院事業会計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11.78</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11.54</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11.11</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11.11</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14.17</v>
      </c>
    </row>
    <row r="36" spans="1:16" x14ac:dyDescent="0.2">
      <c r="A36" s="172" t="str">
        <f>IF(連結実質赤字比率に係る赤字・黒字の構成分析!C$34="",NA(),連結実質赤字比率に係る赤字・黒字の構成分析!C$34)</f>
        <v>水道事業会計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19.57</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20.74</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20.3</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19.940000000000001</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20.28</v>
      </c>
    </row>
    <row r="39" spans="1:16" x14ac:dyDescent="0.2">
      <c r="A39" s="141" t="s">
        <v>59</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60</v>
      </c>
      <c r="C41" s="173"/>
      <c r="D41" s="173" t="s">
        <v>61</v>
      </c>
      <c r="E41" s="173" t="s">
        <v>60</v>
      </c>
      <c r="F41" s="173"/>
      <c r="G41" s="173" t="s">
        <v>61</v>
      </c>
      <c r="H41" s="173" t="s">
        <v>60</v>
      </c>
      <c r="I41" s="173"/>
      <c r="J41" s="173" t="s">
        <v>61</v>
      </c>
      <c r="K41" s="173" t="s">
        <v>60</v>
      </c>
      <c r="L41" s="173"/>
      <c r="M41" s="173" t="s">
        <v>61</v>
      </c>
      <c r="N41" s="173" t="s">
        <v>60</v>
      </c>
      <c r="O41" s="173"/>
      <c r="P41" s="173" t="s">
        <v>61</v>
      </c>
    </row>
    <row r="42" spans="1:16" x14ac:dyDescent="0.2">
      <c r="A42" s="173" t="s">
        <v>62</v>
      </c>
      <c r="B42" s="173"/>
      <c r="C42" s="173"/>
      <c r="D42" s="173">
        <f>'実質公債費比率（分子）の構造'!K$52</f>
        <v>559</v>
      </c>
      <c r="E42" s="173"/>
      <c r="F42" s="173"/>
      <c r="G42" s="173">
        <f>'実質公債費比率（分子）の構造'!L$52</f>
        <v>577</v>
      </c>
      <c r="H42" s="173"/>
      <c r="I42" s="173"/>
      <c r="J42" s="173">
        <f>'実質公債費比率（分子）の構造'!M$52</f>
        <v>562</v>
      </c>
      <c r="K42" s="173"/>
      <c r="L42" s="173"/>
      <c r="M42" s="173">
        <f>'実質公債費比率（分子）の構造'!N$52</f>
        <v>567</v>
      </c>
      <c r="N42" s="173"/>
      <c r="O42" s="173"/>
      <c r="P42" s="173">
        <f>'実質公債費比率（分子）の構造'!O$52</f>
        <v>589</v>
      </c>
    </row>
    <row r="43" spans="1:16" x14ac:dyDescent="0.2">
      <c r="A43" s="173" t="s">
        <v>63</v>
      </c>
      <c r="B43" s="173">
        <f>'実質公債費比率（分子）の構造'!K$51</f>
        <v>0</v>
      </c>
      <c r="C43" s="173"/>
      <c r="D43" s="173"/>
      <c r="E43" s="173">
        <f>'実質公債費比率（分子）の構造'!L$51</f>
        <v>0</v>
      </c>
      <c r="F43" s="173"/>
      <c r="G43" s="173"/>
      <c r="H43" s="173">
        <f>'実質公債費比率（分子）の構造'!M$51</f>
        <v>0</v>
      </c>
      <c r="I43" s="173"/>
      <c r="J43" s="173"/>
      <c r="K43" s="173">
        <f>'実質公債費比率（分子）の構造'!N$51</f>
        <v>0</v>
      </c>
      <c r="L43" s="173"/>
      <c r="M43" s="173"/>
      <c r="N43" s="173">
        <f>'実質公債費比率（分子）の構造'!O$51</f>
        <v>0</v>
      </c>
      <c r="O43" s="173"/>
      <c r="P43" s="173"/>
    </row>
    <row r="44" spans="1:16" x14ac:dyDescent="0.2">
      <c r="A44" s="173" t="s">
        <v>64</v>
      </c>
      <c r="B44" s="173" t="str">
        <f>'実質公債費比率（分子）の構造'!K$50</f>
        <v>-</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x14ac:dyDescent="0.2">
      <c r="A45" s="173" t="s">
        <v>65</v>
      </c>
      <c r="B45" s="173">
        <f>'実質公債費比率（分子）の構造'!K$49</f>
        <v>51</v>
      </c>
      <c r="C45" s="173"/>
      <c r="D45" s="173"/>
      <c r="E45" s="173">
        <f>'実質公債費比率（分子）の構造'!L$49</f>
        <v>56</v>
      </c>
      <c r="F45" s="173"/>
      <c r="G45" s="173"/>
      <c r="H45" s="173">
        <f>'実質公債費比率（分子）の構造'!M$49</f>
        <v>40</v>
      </c>
      <c r="I45" s="173"/>
      <c r="J45" s="173"/>
      <c r="K45" s="173">
        <f>'実質公債費比率（分子）の構造'!N$49</f>
        <v>19</v>
      </c>
      <c r="L45" s="173"/>
      <c r="M45" s="173"/>
      <c r="N45" s="173">
        <f>'実質公債費比率（分子）の構造'!O$49</f>
        <v>19</v>
      </c>
      <c r="O45" s="173"/>
      <c r="P45" s="173"/>
    </row>
    <row r="46" spans="1:16" x14ac:dyDescent="0.2">
      <c r="A46" s="173" t="s">
        <v>66</v>
      </c>
      <c r="B46" s="173">
        <f>'実質公債費比率（分子）の構造'!K$48</f>
        <v>356</v>
      </c>
      <c r="C46" s="173"/>
      <c r="D46" s="173"/>
      <c r="E46" s="173">
        <f>'実質公債費比率（分子）の構造'!L$48</f>
        <v>362</v>
      </c>
      <c r="F46" s="173"/>
      <c r="G46" s="173"/>
      <c r="H46" s="173">
        <f>'実質公債費比率（分子）の構造'!M$48</f>
        <v>373</v>
      </c>
      <c r="I46" s="173"/>
      <c r="J46" s="173"/>
      <c r="K46" s="173">
        <f>'実質公債費比率（分子）の構造'!N$48</f>
        <v>371</v>
      </c>
      <c r="L46" s="173"/>
      <c r="M46" s="173"/>
      <c r="N46" s="173">
        <f>'実質公債費比率（分子）の構造'!O$48</f>
        <v>334</v>
      </c>
      <c r="O46" s="173"/>
      <c r="P46" s="173"/>
    </row>
    <row r="47" spans="1:16" x14ac:dyDescent="0.2">
      <c r="A47" s="173" t="s">
        <v>67</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2">
      <c r="A48" s="173" t="s">
        <v>68</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69</v>
      </c>
      <c r="B49" s="173">
        <f>'実質公債費比率（分子）の構造'!K$45</f>
        <v>424</v>
      </c>
      <c r="C49" s="173"/>
      <c r="D49" s="173"/>
      <c r="E49" s="173">
        <f>'実質公債費比率（分子）の構造'!L$45</f>
        <v>413</v>
      </c>
      <c r="F49" s="173"/>
      <c r="G49" s="173"/>
      <c r="H49" s="173">
        <f>'実質公債費比率（分子）の構造'!M$45</f>
        <v>408</v>
      </c>
      <c r="I49" s="173"/>
      <c r="J49" s="173"/>
      <c r="K49" s="173">
        <f>'実質公債費比率（分子）の構造'!N$45</f>
        <v>409</v>
      </c>
      <c r="L49" s="173"/>
      <c r="M49" s="173"/>
      <c r="N49" s="173">
        <f>'実質公債費比率（分子）の構造'!O$45</f>
        <v>449</v>
      </c>
      <c r="O49" s="173"/>
      <c r="P49" s="173"/>
    </row>
    <row r="50" spans="1:16" x14ac:dyDescent="0.2">
      <c r="A50" s="173" t="s">
        <v>70</v>
      </c>
      <c r="B50" s="173" t="e">
        <f>NA()</f>
        <v>#N/A</v>
      </c>
      <c r="C50" s="173">
        <f>IF(ISNUMBER('実質公債費比率（分子）の構造'!K$53),'実質公債費比率（分子）の構造'!K$53,NA())</f>
        <v>272</v>
      </c>
      <c r="D50" s="173" t="e">
        <f>NA()</f>
        <v>#N/A</v>
      </c>
      <c r="E50" s="173" t="e">
        <f>NA()</f>
        <v>#N/A</v>
      </c>
      <c r="F50" s="173">
        <f>IF(ISNUMBER('実質公債費比率（分子）の構造'!L$53),'実質公債費比率（分子）の構造'!L$53,NA())</f>
        <v>254</v>
      </c>
      <c r="G50" s="173" t="e">
        <f>NA()</f>
        <v>#N/A</v>
      </c>
      <c r="H50" s="173" t="e">
        <f>NA()</f>
        <v>#N/A</v>
      </c>
      <c r="I50" s="173">
        <f>IF(ISNUMBER('実質公債費比率（分子）の構造'!M$53),'実質公債費比率（分子）の構造'!M$53,NA())</f>
        <v>259</v>
      </c>
      <c r="J50" s="173" t="e">
        <f>NA()</f>
        <v>#N/A</v>
      </c>
      <c r="K50" s="173" t="e">
        <f>NA()</f>
        <v>#N/A</v>
      </c>
      <c r="L50" s="173">
        <f>IF(ISNUMBER('実質公債費比率（分子）の構造'!N$53),'実質公債費比率（分子）の構造'!N$53,NA())</f>
        <v>232</v>
      </c>
      <c r="M50" s="173" t="e">
        <f>NA()</f>
        <v>#N/A</v>
      </c>
      <c r="N50" s="173" t="e">
        <f>NA()</f>
        <v>#N/A</v>
      </c>
      <c r="O50" s="173">
        <f>IF(ISNUMBER('実質公債費比率（分子）の構造'!O$53),'実質公債費比率（分子）の構造'!O$53,NA())</f>
        <v>213</v>
      </c>
      <c r="P50" s="173" t="e">
        <f>NA()</f>
        <v>#N/A</v>
      </c>
    </row>
    <row r="53" spans="1:16" x14ac:dyDescent="0.2">
      <c r="A53" s="141" t="s">
        <v>71</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72</v>
      </c>
      <c r="C55" s="172"/>
      <c r="D55" s="172" t="s">
        <v>73</v>
      </c>
      <c r="E55" s="172" t="s">
        <v>72</v>
      </c>
      <c r="F55" s="172"/>
      <c r="G55" s="172" t="s">
        <v>73</v>
      </c>
      <c r="H55" s="172" t="s">
        <v>72</v>
      </c>
      <c r="I55" s="172"/>
      <c r="J55" s="172" t="s">
        <v>73</v>
      </c>
      <c r="K55" s="172" t="s">
        <v>72</v>
      </c>
      <c r="L55" s="172"/>
      <c r="M55" s="172" t="s">
        <v>73</v>
      </c>
      <c r="N55" s="172" t="s">
        <v>72</v>
      </c>
      <c r="O55" s="172"/>
      <c r="P55" s="172" t="s">
        <v>73</v>
      </c>
    </row>
    <row r="56" spans="1:16" x14ac:dyDescent="0.2">
      <c r="A56" s="172" t="s">
        <v>42</v>
      </c>
      <c r="B56" s="172"/>
      <c r="C56" s="172"/>
      <c r="D56" s="172">
        <f>'将来負担比率（分子）の構造'!I$52</f>
        <v>7283</v>
      </c>
      <c r="E56" s="172"/>
      <c r="F56" s="172"/>
      <c r="G56" s="172">
        <f>'将来負担比率（分子）の構造'!J$52</f>
        <v>6960</v>
      </c>
      <c r="H56" s="172"/>
      <c r="I56" s="172"/>
      <c r="J56" s="172">
        <f>'将来負担比率（分子）の構造'!K$52</f>
        <v>6797</v>
      </c>
      <c r="K56" s="172"/>
      <c r="L56" s="172"/>
      <c r="M56" s="172">
        <f>'将来負担比率（分子）の構造'!L$52</f>
        <v>6821</v>
      </c>
      <c r="N56" s="172"/>
      <c r="O56" s="172"/>
      <c r="P56" s="172">
        <f>'将来負担比率（分子）の構造'!M$52</f>
        <v>6794</v>
      </c>
    </row>
    <row r="57" spans="1:16" x14ac:dyDescent="0.2">
      <c r="A57" s="172" t="s">
        <v>41</v>
      </c>
      <c r="B57" s="172"/>
      <c r="C57" s="172"/>
      <c r="D57" s="172">
        <f>'将来負担比率（分子）の構造'!I$51</f>
        <v>38</v>
      </c>
      <c r="E57" s="172"/>
      <c r="F57" s="172"/>
      <c r="G57" s="172">
        <f>'将来負担比率（分子）の構造'!J$51</f>
        <v>33</v>
      </c>
      <c r="H57" s="172"/>
      <c r="I57" s="172"/>
      <c r="J57" s="172">
        <f>'将来負担比率（分子）の構造'!K$51</f>
        <v>24</v>
      </c>
      <c r="K57" s="172"/>
      <c r="L57" s="172"/>
      <c r="M57" s="172">
        <f>'将来負担比率（分子）の構造'!L$51</f>
        <v>17</v>
      </c>
      <c r="N57" s="172"/>
      <c r="O57" s="172"/>
      <c r="P57" s="172">
        <f>'将来負担比率（分子）の構造'!M$51</f>
        <v>10</v>
      </c>
    </row>
    <row r="58" spans="1:16" x14ac:dyDescent="0.2">
      <c r="A58" s="172" t="s">
        <v>40</v>
      </c>
      <c r="B58" s="172"/>
      <c r="C58" s="172"/>
      <c r="D58" s="172">
        <f>'将来負担比率（分子）の構造'!I$50</f>
        <v>2114</v>
      </c>
      <c r="E58" s="172"/>
      <c r="F58" s="172"/>
      <c r="G58" s="172">
        <f>'将来負担比率（分子）の構造'!J$50</f>
        <v>2318</v>
      </c>
      <c r="H58" s="172"/>
      <c r="I58" s="172"/>
      <c r="J58" s="172">
        <f>'将来負担比率（分子）の構造'!K$50</f>
        <v>2356</v>
      </c>
      <c r="K58" s="172"/>
      <c r="L58" s="172"/>
      <c r="M58" s="172">
        <f>'将来負担比率（分子）の構造'!L$50</f>
        <v>2440</v>
      </c>
      <c r="N58" s="172"/>
      <c r="O58" s="172"/>
      <c r="P58" s="172">
        <f>'将来負担比率（分子）の構造'!M$50</f>
        <v>2706</v>
      </c>
    </row>
    <row r="59" spans="1:16" x14ac:dyDescent="0.2">
      <c r="A59" s="172" t="s">
        <v>38</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37</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35</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f>'将来負担比率（分子）の構造'!M$46</f>
        <v>11</v>
      </c>
      <c r="O61" s="172"/>
      <c r="P61" s="172"/>
    </row>
    <row r="62" spans="1:16" x14ac:dyDescent="0.2">
      <c r="A62" s="172" t="s">
        <v>34</v>
      </c>
      <c r="B62" s="172">
        <f>'将来負担比率（分子）の構造'!I$45</f>
        <v>219</v>
      </c>
      <c r="C62" s="172"/>
      <c r="D62" s="172"/>
      <c r="E62" s="172">
        <f>'将来負担比率（分子）の構造'!J$45</f>
        <v>172</v>
      </c>
      <c r="F62" s="172"/>
      <c r="G62" s="172"/>
      <c r="H62" s="172">
        <f>'将来負担比率（分子）の構造'!K$45</f>
        <v>177</v>
      </c>
      <c r="I62" s="172"/>
      <c r="J62" s="172"/>
      <c r="K62" s="172">
        <f>'将来負担比率（分子）の構造'!L$45</f>
        <v>172</v>
      </c>
      <c r="L62" s="172"/>
      <c r="M62" s="172"/>
      <c r="N62" s="172">
        <f>'将来負担比率（分子）の構造'!M$45</f>
        <v>114</v>
      </c>
      <c r="O62" s="172"/>
      <c r="P62" s="172"/>
    </row>
    <row r="63" spans="1:16" x14ac:dyDescent="0.2">
      <c r="A63" s="172" t="s">
        <v>33</v>
      </c>
      <c r="B63" s="172">
        <f>'将来負担比率（分子）の構造'!I$44</f>
        <v>181</v>
      </c>
      <c r="C63" s="172"/>
      <c r="D63" s="172"/>
      <c r="E63" s="172">
        <f>'将来負担比率（分子）の構造'!J$44</f>
        <v>147</v>
      </c>
      <c r="F63" s="172"/>
      <c r="G63" s="172"/>
      <c r="H63" s="172">
        <f>'将来負担比率（分子）の構造'!K$44</f>
        <v>121</v>
      </c>
      <c r="I63" s="172"/>
      <c r="J63" s="172"/>
      <c r="K63" s="172">
        <f>'将来負担比率（分子）の構造'!L$44</f>
        <v>106</v>
      </c>
      <c r="L63" s="172"/>
      <c r="M63" s="172"/>
      <c r="N63" s="172">
        <f>'将来負担比率（分子）の構造'!M$44</f>
        <v>90</v>
      </c>
      <c r="O63" s="172"/>
      <c r="P63" s="172"/>
    </row>
    <row r="64" spans="1:16" x14ac:dyDescent="0.2">
      <c r="A64" s="172" t="s">
        <v>32</v>
      </c>
      <c r="B64" s="172">
        <f>'将来負担比率（分子）の構造'!I$43</f>
        <v>6249</v>
      </c>
      <c r="C64" s="172"/>
      <c r="D64" s="172"/>
      <c r="E64" s="172">
        <f>'将来負担比率（分子）の構造'!J$43</f>
        <v>5783</v>
      </c>
      <c r="F64" s="172"/>
      <c r="G64" s="172"/>
      <c r="H64" s="172">
        <f>'将来負担比率（分子）の構造'!K$43</f>
        <v>5681</v>
      </c>
      <c r="I64" s="172"/>
      <c r="J64" s="172"/>
      <c r="K64" s="172">
        <f>'将来負担比率（分子）の構造'!L$43</f>
        <v>5370</v>
      </c>
      <c r="L64" s="172"/>
      <c r="M64" s="172"/>
      <c r="N64" s="172">
        <f>'将来負担比率（分子）の構造'!M$43</f>
        <v>4948</v>
      </c>
      <c r="O64" s="172"/>
      <c r="P64" s="172"/>
    </row>
    <row r="65" spans="1:16" x14ac:dyDescent="0.2">
      <c r="A65" s="172" t="s">
        <v>31</v>
      </c>
      <c r="B65" s="172">
        <f>'将来負担比率（分子）の構造'!I$42</f>
        <v>4</v>
      </c>
      <c r="C65" s="172"/>
      <c r="D65" s="172"/>
      <c r="E65" s="172">
        <f>'将来負担比率（分子）の構造'!J$42</f>
        <v>3</v>
      </c>
      <c r="F65" s="172"/>
      <c r="G65" s="172"/>
      <c r="H65" s="172">
        <f>'将来負担比率（分子）の構造'!K$42</f>
        <v>3</v>
      </c>
      <c r="I65" s="172"/>
      <c r="J65" s="172"/>
      <c r="K65" s="172">
        <f>'将来負担比率（分子）の構造'!L$42</f>
        <v>8</v>
      </c>
      <c r="L65" s="172"/>
      <c r="M65" s="172"/>
      <c r="N65" s="172">
        <f>'将来負担比率（分子）の構造'!M$42</f>
        <v>6</v>
      </c>
      <c r="O65" s="172"/>
      <c r="P65" s="172"/>
    </row>
    <row r="66" spans="1:16" x14ac:dyDescent="0.2">
      <c r="A66" s="172" t="s">
        <v>30</v>
      </c>
      <c r="B66" s="172">
        <f>'将来負担比率（分子）の構造'!I$41</f>
        <v>5069</v>
      </c>
      <c r="C66" s="172"/>
      <c r="D66" s="172"/>
      <c r="E66" s="172">
        <f>'将来負担比率（分子）の構造'!J$41</f>
        <v>5133</v>
      </c>
      <c r="F66" s="172"/>
      <c r="G66" s="172"/>
      <c r="H66" s="172">
        <f>'将来負担比率（分子）の構造'!K$41</f>
        <v>5145</v>
      </c>
      <c r="I66" s="172"/>
      <c r="J66" s="172"/>
      <c r="K66" s="172">
        <f>'将来負担比率（分子）の構造'!L$41</f>
        <v>5335</v>
      </c>
      <c r="L66" s="172"/>
      <c r="M66" s="172"/>
      <c r="N66" s="172">
        <f>'将来負担比率（分子）の構造'!M$41</f>
        <v>5500</v>
      </c>
      <c r="O66" s="172"/>
      <c r="P66" s="172"/>
    </row>
    <row r="67" spans="1:16" x14ac:dyDescent="0.2">
      <c r="A67" s="172" t="s">
        <v>74</v>
      </c>
      <c r="B67" s="172" t="e">
        <f>NA()</f>
        <v>#N/A</v>
      </c>
      <c r="C67" s="172">
        <f>IF(ISNUMBER('将来負担比率（分子）の構造'!I$53), IF('将来負担比率（分子）の構造'!I$53 &lt; 0, 0, '将来負担比率（分子）の構造'!I$53), NA())</f>
        <v>2287</v>
      </c>
      <c r="D67" s="172" t="e">
        <f>NA()</f>
        <v>#N/A</v>
      </c>
      <c r="E67" s="172" t="e">
        <f>NA()</f>
        <v>#N/A</v>
      </c>
      <c r="F67" s="172">
        <f>IF(ISNUMBER('将来負担比率（分子）の構造'!J$53), IF('将来負担比率（分子）の構造'!J$53 &lt; 0, 0, '将来負担比率（分子）の構造'!J$53), NA())</f>
        <v>1927</v>
      </c>
      <c r="G67" s="172" t="e">
        <f>NA()</f>
        <v>#N/A</v>
      </c>
      <c r="H67" s="172" t="e">
        <f>NA()</f>
        <v>#N/A</v>
      </c>
      <c r="I67" s="172">
        <f>IF(ISNUMBER('将来負担比率（分子）の構造'!K$53), IF('将来負担比率（分子）の構造'!K$53 &lt; 0, 0, '将来負担比率（分子）の構造'!K$53), NA())</f>
        <v>1949</v>
      </c>
      <c r="J67" s="172" t="e">
        <f>NA()</f>
        <v>#N/A</v>
      </c>
      <c r="K67" s="172" t="e">
        <f>NA()</f>
        <v>#N/A</v>
      </c>
      <c r="L67" s="172">
        <f>IF(ISNUMBER('将来負担比率（分子）の構造'!L$53), IF('将来負担比率（分子）の構造'!L$53 &lt; 0, 0, '将来負担比率（分子）の構造'!L$53), NA())</f>
        <v>1713</v>
      </c>
      <c r="M67" s="172" t="e">
        <f>NA()</f>
        <v>#N/A</v>
      </c>
      <c r="N67" s="172" t="e">
        <f>NA()</f>
        <v>#N/A</v>
      </c>
      <c r="O67" s="172">
        <f>IF(ISNUMBER('将来負担比率（分子）の構造'!M$53), IF('将来負担比率（分子）の構造'!M$53 &lt; 0, 0, '将来負担比率（分子）の構造'!M$53), NA())</f>
        <v>1159</v>
      </c>
      <c r="P67" s="172" t="e">
        <f>NA()</f>
        <v>#N/A</v>
      </c>
    </row>
    <row r="70" spans="1:16" x14ac:dyDescent="0.2">
      <c r="A70" s="174" t="s">
        <v>75</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76</v>
      </c>
      <c r="B72" s="176">
        <f>基金残高に係る経年分析!F55</f>
        <v>1613</v>
      </c>
      <c r="C72" s="176">
        <f>基金残高に係る経年分析!G55</f>
        <v>1714</v>
      </c>
      <c r="D72" s="176">
        <f>基金残高に係る経年分析!H55</f>
        <v>1868</v>
      </c>
    </row>
    <row r="73" spans="1:16" x14ac:dyDescent="0.2">
      <c r="A73" s="175" t="s">
        <v>77</v>
      </c>
      <c r="B73" s="176">
        <f>基金残高に係る経年分析!F56</f>
        <v>240</v>
      </c>
      <c r="C73" s="176">
        <f>基金残高に係る経年分析!G56</f>
        <v>240</v>
      </c>
      <c r="D73" s="176">
        <f>基金残高に係る経年分析!H56</f>
        <v>260</v>
      </c>
    </row>
    <row r="74" spans="1:16" x14ac:dyDescent="0.2">
      <c r="A74" s="175" t="s">
        <v>78</v>
      </c>
      <c r="B74" s="176">
        <f>基金残高に係る経年分析!F57</f>
        <v>503</v>
      </c>
      <c r="C74" s="176">
        <f>基金残高に係る経年分析!G57</f>
        <v>487</v>
      </c>
      <c r="D74" s="176">
        <f>基金残高に係る経年分析!H57</f>
        <v>582</v>
      </c>
    </row>
  </sheetData>
  <sheetProtection algorithmName="SHA-512" hashValue="5Rz4ALyE29BhAzVmPTfhgqHXoWtVzZVau2jPSpgIE3QS1i0VHCFh/vhS425y5REGAUwa8PIQDQj12BZKL+OLug==" saltValue="zvHFbKpHChk4OXp43kfkn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zoomScaleNormal="100" workbookViewId="0"/>
  </sheetViews>
  <sheetFormatPr defaultColWidth="0" defaultRowHeight="11.25" customHeight="1" zeroHeight="1" x14ac:dyDescent="0.2"/>
  <cols>
    <col min="1" max="1" width="1.5546875" style="212" customWidth="1"/>
    <col min="2" max="2" width="2.44140625" style="212" customWidth="1"/>
    <col min="3" max="16" width="2.5546875" style="212" customWidth="1"/>
    <col min="17" max="17" width="2.44140625" style="212" customWidth="1"/>
    <col min="18" max="95" width="1.5546875" style="212" customWidth="1"/>
    <col min="96" max="133" width="1.5546875" style="222" customWidth="1"/>
    <col min="134" max="143" width="1.5546875" style="212" customWidth="1"/>
    <col min="144" max="16384" width="0" style="212"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41" t="s">
        <v>213</v>
      </c>
      <c r="DI1" s="642"/>
      <c r="DJ1" s="642"/>
      <c r="DK1" s="642"/>
      <c r="DL1" s="642"/>
      <c r="DM1" s="642"/>
      <c r="DN1" s="643"/>
      <c r="DO1" s="212"/>
      <c r="DP1" s="641" t="s">
        <v>214</v>
      </c>
      <c r="DQ1" s="642"/>
      <c r="DR1" s="642"/>
      <c r="DS1" s="642"/>
      <c r="DT1" s="642"/>
      <c r="DU1" s="642"/>
      <c r="DV1" s="642"/>
      <c r="DW1" s="642"/>
      <c r="DX1" s="642"/>
      <c r="DY1" s="642"/>
      <c r="DZ1" s="642"/>
      <c r="EA1" s="642"/>
      <c r="EB1" s="642"/>
      <c r="EC1" s="643"/>
      <c r="ED1" s="210"/>
      <c r="EE1" s="210"/>
      <c r="EF1" s="210"/>
      <c r="EG1" s="210"/>
      <c r="EH1" s="210"/>
      <c r="EI1" s="210"/>
      <c r="EJ1" s="210"/>
      <c r="EK1" s="210"/>
      <c r="EL1" s="210"/>
      <c r="EM1" s="210"/>
    </row>
    <row r="2" spans="2:143" ht="22.5" customHeight="1" x14ac:dyDescent="0.2">
      <c r="B2" s="213" t="s">
        <v>215</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644" t="s">
        <v>216</v>
      </c>
      <c r="C3" s="645"/>
      <c r="D3" s="645"/>
      <c r="E3" s="645"/>
      <c r="F3" s="645"/>
      <c r="G3" s="645"/>
      <c r="H3" s="645"/>
      <c r="I3" s="645"/>
      <c r="J3" s="645"/>
      <c r="K3" s="645"/>
      <c r="L3" s="645"/>
      <c r="M3" s="645"/>
      <c r="N3" s="645"/>
      <c r="O3" s="645"/>
      <c r="P3" s="645"/>
      <c r="Q3" s="645"/>
      <c r="R3" s="645"/>
      <c r="S3" s="645"/>
      <c r="T3" s="645"/>
      <c r="U3" s="645"/>
      <c r="V3" s="645"/>
      <c r="W3" s="645"/>
      <c r="X3" s="645"/>
      <c r="Y3" s="645"/>
      <c r="Z3" s="645"/>
      <c r="AA3" s="645"/>
      <c r="AB3" s="645"/>
      <c r="AC3" s="645"/>
      <c r="AD3" s="645"/>
      <c r="AE3" s="645"/>
      <c r="AF3" s="645"/>
      <c r="AG3" s="645"/>
      <c r="AH3" s="645"/>
      <c r="AI3" s="645"/>
      <c r="AJ3" s="645"/>
      <c r="AK3" s="645"/>
      <c r="AL3" s="645"/>
      <c r="AM3" s="645"/>
      <c r="AN3" s="645"/>
      <c r="AO3" s="645"/>
      <c r="AP3" s="644" t="s">
        <v>217</v>
      </c>
      <c r="AQ3" s="645"/>
      <c r="AR3" s="645"/>
      <c r="AS3" s="645"/>
      <c r="AT3" s="645"/>
      <c r="AU3" s="645"/>
      <c r="AV3" s="645"/>
      <c r="AW3" s="645"/>
      <c r="AX3" s="645"/>
      <c r="AY3" s="645"/>
      <c r="AZ3" s="645"/>
      <c r="BA3" s="645"/>
      <c r="BB3" s="645"/>
      <c r="BC3" s="645"/>
      <c r="BD3" s="645"/>
      <c r="BE3" s="645"/>
      <c r="BF3" s="645"/>
      <c r="BG3" s="645"/>
      <c r="BH3" s="645"/>
      <c r="BI3" s="645"/>
      <c r="BJ3" s="645"/>
      <c r="BK3" s="645"/>
      <c r="BL3" s="645"/>
      <c r="BM3" s="645"/>
      <c r="BN3" s="645"/>
      <c r="BO3" s="645"/>
      <c r="BP3" s="645"/>
      <c r="BQ3" s="645"/>
      <c r="BR3" s="645"/>
      <c r="BS3" s="645"/>
      <c r="BT3" s="645"/>
      <c r="BU3" s="645"/>
      <c r="BV3" s="645"/>
      <c r="BW3" s="645"/>
      <c r="BX3" s="645"/>
      <c r="BY3" s="645"/>
      <c r="BZ3" s="645"/>
      <c r="CA3" s="645"/>
      <c r="CB3" s="646"/>
      <c r="CD3" s="647" t="s">
        <v>218</v>
      </c>
      <c r="CE3" s="648"/>
      <c r="CF3" s="648"/>
      <c r="CG3" s="648"/>
      <c r="CH3" s="648"/>
      <c r="CI3" s="648"/>
      <c r="CJ3" s="648"/>
      <c r="CK3" s="648"/>
      <c r="CL3" s="648"/>
      <c r="CM3" s="648"/>
      <c r="CN3" s="648"/>
      <c r="CO3" s="648"/>
      <c r="CP3" s="648"/>
      <c r="CQ3" s="648"/>
      <c r="CR3" s="648"/>
      <c r="CS3" s="648"/>
      <c r="CT3" s="648"/>
      <c r="CU3" s="648"/>
      <c r="CV3" s="648"/>
      <c r="CW3" s="648"/>
      <c r="CX3" s="648"/>
      <c r="CY3" s="648"/>
      <c r="CZ3" s="648"/>
      <c r="DA3" s="648"/>
      <c r="DB3" s="648"/>
      <c r="DC3" s="648"/>
      <c r="DD3" s="648"/>
      <c r="DE3" s="648"/>
      <c r="DF3" s="648"/>
      <c r="DG3" s="648"/>
      <c r="DH3" s="648"/>
      <c r="DI3" s="648"/>
      <c r="DJ3" s="648"/>
      <c r="DK3" s="648"/>
      <c r="DL3" s="648"/>
      <c r="DM3" s="648"/>
      <c r="DN3" s="648"/>
      <c r="DO3" s="648"/>
      <c r="DP3" s="648"/>
      <c r="DQ3" s="648"/>
      <c r="DR3" s="648"/>
      <c r="DS3" s="648"/>
      <c r="DT3" s="648"/>
      <c r="DU3" s="648"/>
      <c r="DV3" s="648"/>
      <c r="DW3" s="648"/>
      <c r="DX3" s="648"/>
      <c r="DY3" s="648"/>
      <c r="DZ3" s="648"/>
      <c r="EA3" s="648"/>
      <c r="EB3" s="648"/>
      <c r="EC3" s="649"/>
    </row>
    <row r="4" spans="2:143" ht="11.25" customHeight="1" x14ac:dyDescent="0.2">
      <c r="B4" s="644" t="s">
        <v>1</v>
      </c>
      <c r="C4" s="645"/>
      <c r="D4" s="645"/>
      <c r="E4" s="645"/>
      <c r="F4" s="645"/>
      <c r="G4" s="645"/>
      <c r="H4" s="645"/>
      <c r="I4" s="645"/>
      <c r="J4" s="645"/>
      <c r="K4" s="645"/>
      <c r="L4" s="645"/>
      <c r="M4" s="645"/>
      <c r="N4" s="645"/>
      <c r="O4" s="645"/>
      <c r="P4" s="645"/>
      <c r="Q4" s="646"/>
      <c r="R4" s="644" t="s">
        <v>219</v>
      </c>
      <c r="S4" s="645"/>
      <c r="T4" s="645"/>
      <c r="U4" s="645"/>
      <c r="V4" s="645"/>
      <c r="W4" s="645"/>
      <c r="X4" s="645"/>
      <c r="Y4" s="646"/>
      <c r="Z4" s="644" t="s">
        <v>220</v>
      </c>
      <c r="AA4" s="645"/>
      <c r="AB4" s="645"/>
      <c r="AC4" s="646"/>
      <c r="AD4" s="644" t="s">
        <v>221</v>
      </c>
      <c r="AE4" s="645"/>
      <c r="AF4" s="645"/>
      <c r="AG4" s="645"/>
      <c r="AH4" s="645"/>
      <c r="AI4" s="645"/>
      <c r="AJ4" s="645"/>
      <c r="AK4" s="646"/>
      <c r="AL4" s="644" t="s">
        <v>220</v>
      </c>
      <c r="AM4" s="645"/>
      <c r="AN4" s="645"/>
      <c r="AO4" s="646"/>
      <c r="AP4" s="650" t="s">
        <v>222</v>
      </c>
      <c r="AQ4" s="650"/>
      <c r="AR4" s="650"/>
      <c r="AS4" s="650"/>
      <c r="AT4" s="650"/>
      <c r="AU4" s="650"/>
      <c r="AV4" s="650"/>
      <c r="AW4" s="650"/>
      <c r="AX4" s="650"/>
      <c r="AY4" s="650"/>
      <c r="AZ4" s="650"/>
      <c r="BA4" s="650"/>
      <c r="BB4" s="650"/>
      <c r="BC4" s="650"/>
      <c r="BD4" s="650"/>
      <c r="BE4" s="650"/>
      <c r="BF4" s="650"/>
      <c r="BG4" s="650" t="s">
        <v>223</v>
      </c>
      <c r="BH4" s="650"/>
      <c r="BI4" s="650"/>
      <c r="BJ4" s="650"/>
      <c r="BK4" s="650"/>
      <c r="BL4" s="650"/>
      <c r="BM4" s="650"/>
      <c r="BN4" s="650"/>
      <c r="BO4" s="650" t="s">
        <v>220</v>
      </c>
      <c r="BP4" s="650"/>
      <c r="BQ4" s="650"/>
      <c r="BR4" s="650"/>
      <c r="BS4" s="650" t="s">
        <v>224</v>
      </c>
      <c r="BT4" s="650"/>
      <c r="BU4" s="650"/>
      <c r="BV4" s="650"/>
      <c r="BW4" s="650"/>
      <c r="BX4" s="650"/>
      <c r="BY4" s="650"/>
      <c r="BZ4" s="650"/>
      <c r="CA4" s="650"/>
      <c r="CB4" s="650"/>
      <c r="CD4" s="647" t="s">
        <v>225</v>
      </c>
      <c r="CE4" s="648"/>
      <c r="CF4" s="648"/>
      <c r="CG4" s="648"/>
      <c r="CH4" s="648"/>
      <c r="CI4" s="648"/>
      <c r="CJ4" s="648"/>
      <c r="CK4" s="648"/>
      <c r="CL4" s="648"/>
      <c r="CM4" s="648"/>
      <c r="CN4" s="648"/>
      <c r="CO4" s="648"/>
      <c r="CP4" s="648"/>
      <c r="CQ4" s="648"/>
      <c r="CR4" s="648"/>
      <c r="CS4" s="648"/>
      <c r="CT4" s="648"/>
      <c r="CU4" s="648"/>
      <c r="CV4" s="648"/>
      <c r="CW4" s="648"/>
      <c r="CX4" s="648"/>
      <c r="CY4" s="648"/>
      <c r="CZ4" s="648"/>
      <c r="DA4" s="648"/>
      <c r="DB4" s="648"/>
      <c r="DC4" s="648"/>
      <c r="DD4" s="648"/>
      <c r="DE4" s="648"/>
      <c r="DF4" s="648"/>
      <c r="DG4" s="648"/>
      <c r="DH4" s="648"/>
      <c r="DI4" s="648"/>
      <c r="DJ4" s="648"/>
      <c r="DK4" s="648"/>
      <c r="DL4" s="648"/>
      <c r="DM4" s="648"/>
      <c r="DN4" s="648"/>
      <c r="DO4" s="648"/>
      <c r="DP4" s="648"/>
      <c r="DQ4" s="648"/>
      <c r="DR4" s="648"/>
      <c r="DS4" s="648"/>
      <c r="DT4" s="648"/>
      <c r="DU4" s="648"/>
      <c r="DV4" s="648"/>
      <c r="DW4" s="648"/>
      <c r="DX4" s="648"/>
      <c r="DY4" s="648"/>
      <c r="DZ4" s="648"/>
      <c r="EA4" s="648"/>
      <c r="EB4" s="648"/>
      <c r="EC4" s="649"/>
    </row>
    <row r="5" spans="2:143" s="361" customFormat="1" ht="11.25" customHeight="1" x14ac:dyDescent="0.2">
      <c r="B5" s="651" t="s">
        <v>226</v>
      </c>
      <c r="C5" s="652"/>
      <c r="D5" s="652"/>
      <c r="E5" s="652"/>
      <c r="F5" s="652"/>
      <c r="G5" s="652"/>
      <c r="H5" s="652"/>
      <c r="I5" s="652"/>
      <c r="J5" s="652"/>
      <c r="K5" s="652"/>
      <c r="L5" s="652"/>
      <c r="M5" s="652"/>
      <c r="N5" s="652"/>
      <c r="O5" s="652"/>
      <c r="P5" s="652"/>
      <c r="Q5" s="653"/>
      <c r="R5" s="654">
        <v>2035912</v>
      </c>
      <c r="S5" s="655"/>
      <c r="T5" s="655"/>
      <c r="U5" s="655"/>
      <c r="V5" s="655"/>
      <c r="W5" s="655"/>
      <c r="X5" s="655"/>
      <c r="Y5" s="656"/>
      <c r="Z5" s="657">
        <v>27</v>
      </c>
      <c r="AA5" s="657"/>
      <c r="AB5" s="657"/>
      <c r="AC5" s="657"/>
      <c r="AD5" s="658">
        <v>2035912</v>
      </c>
      <c r="AE5" s="658"/>
      <c r="AF5" s="658"/>
      <c r="AG5" s="658"/>
      <c r="AH5" s="658"/>
      <c r="AI5" s="658"/>
      <c r="AJ5" s="658"/>
      <c r="AK5" s="658"/>
      <c r="AL5" s="659">
        <v>46.3</v>
      </c>
      <c r="AM5" s="660"/>
      <c r="AN5" s="660"/>
      <c r="AO5" s="661"/>
      <c r="AP5" s="651" t="s">
        <v>227</v>
      </c>
      <c r="AQ5" s="652"/>
      <c r="AR5" s="652"/>
      <c r="AS5" s="652"/>
      <c r="AT5" s="652"/>
      <c r="AU5" s="652"/>
      <c r="AV5" s="652"/>
      <c r="AW5" s="652"/>
      <c r="AX5" s="652"/>
      <c r="AY5" s="652"/>
      <c r="AZ5" s="652"/>
      <c r="BA5" s="652"/>
      <c r="BB5" s="652"/>
      <c r="BC5" s="652"/>
      <c r="BD5" s="652"/>
      <c r="BE5" s="652"/>
      <c r="BF5" s="653"/>
      <c r="BG5" s="665">
        <v>2029641</v>
      </c>
      <c r="BH5" s="666"/>
      <c r="BI5" s="666"/>
      <c r="BJ5" s="666"/>
      <c r="BK5" s="666"/>
      <c r="BL5" s="666"/>
      <c r="BM5" s="666"/>
      <c r="BN5" s="667"/>
      <c r="BO5" s="668">
        <v>99.7</v>
      </c>
      <c r="BP5" s="668"/>
      <c r="BQ5" s="668"/>
      <c r="BR5" s="668"/>
      <c r="BS5" s="669" t="s">
        <v>128</v>
      </c>
      <c r="BT5" s="669"/>
      <c r="BU5" s="669"/>
      <c r="BV5" s="669"/>
      <c r="BW5" s="669"/>
      <c r="BX5" s="669"/>
      <c r="BY5" s="669"/>
      <c r="BZ5" s="669"/>
      <c r="CA5" s="669"/>
      <c r="CB5" s="673"/>
      <c r="CD5" s="647" t="s">
        <v>222</v>
      </c>
      <c r="CE5" s="648"/>
      <c r="CF5" s="648"/>
      <c r="CG5" s="648"/>
      <c r="CH5" s="648"/>
      <c r="CI5" s="648"/>
      <c r="CJ5" s="648"/>
      <c r="CK5" s="648"/>
      <c r="CL5" s="648"/>
      <c r="CM5" s="648"/>
      <c r="CN5" s="648"/>
      <c r="CO5" s="648"/>
      <c r="CP5" s="648"/>
      <c r="CQ5" s="649"/>
      <c r="CR5" s="647" t="s">
        <v>229</v>
      </c>
      <c r="CS5" s="648"/>
      <c r="CT5" s="648"/>
      <c r="CU5" s="648"/>
      <c r="CV5" s="648"/>
      <c r="CW5" s="648"/>
      <c r="CX5" s="648"/>
      <c r="CY5" s="649"/>
      <c r="CZ5" s="647" t="s">
        <v>220</v>
      </c>
      <c r="DA5" s="648"/>
      <c r="DB5" s="648"/>
      <c r="DC5" s="649"/>
      <c r="DD5" s="647" t="s">
        <v>230</v>
      </c>
      <c r="DE5" s="648"/>
      <c r="DF5" s="648"/>
      <c r="DG5" s="648"/>
      <c r="DH5" s="648"/>
      <c r="DI5" s="648"/>
      <c r="DJ5" s="648"/>
      <c r="DK5" s="648"/>
      <c r="DL5" s="648"/>
      <c r="DM5" s="648"/>
      <c r="DN5" s="648"/>
      <c r="DO5" s="648"/>
      <c r="DP5" s="649"/>
      <c r="DQ5" s="647" t="s">
        <v>231</v>
      </c>
      <c r="DR5" s="648"/>
      <c r="DS5" s="648"/>
      <c r="DT5" s="648"/>
      <c r="DU5" s="648"/>
      <c r="DV5" s="648"/>
      <c r="DW5" s="648"/>
      <c r="DX5" s="648"/>
      <c r="DY5" s="648"/>
      <c r="DZ5" s="648"/>
      <c r="EA5" s="648"/>
      <c r="EB5" s="648"/>
      <c r="EC5" s="649"/>
    </row>
    <row r="6" spans="2:143" ht="11.25" customHeight="1" x14ac:dyDescent="0.2">
      <c r="B6" s="662" t="s">
        <v>232</v>
      </c>
      <c r="C6" s="663"/>
      <c r="D6" s="663"/>
      <c r="E6" s="663"/>
      <c r="F6" s="663"/>
      <c r="G6" s="663"/>
      <c r="H6" s="663"/>
      <c r="I6" s="663"/>
      <c r="J6" s="663"/>
      <c r="K6" s="663"/>
      <c r="L6" s="663"/>
      <c r="M6" s="663"/>
      <c r="N6" s="663"/>
      <c r="O6" s="663"/>
      <c r="P6" s="663"/>
      <c r="Q6" s="664"/>
      <c r="R6" s="665">
        <v>80672</v>
      </c>
      <c r="S6" s="666"/>
      <c r="T6" s="666"/>
      <c r="U6" s="666"/>
      <c r="V6" s="666"/>
      <c r="W6" s="666"/>
      <c r="X6" s="666"/>
      <c r="Y6" s="667"/>
      <c r="Z6" s="668">
        <v>1.1000000000000001</v>
      </c>
      <c r="AA6" s="668"/>
      <c r="AB6" s="668"/>
      <c r="AC6" s="668"/>
      <c r="AD6" s="669">
        <v>80672</v>
      </c>
      <c r="AE6" s="669"/>
      <c r="AF6" s="669"/>
      <c r="AG6" s="669"/>
      <c r="AH6" s="669"/>
      <c r="AI6" s="669"/>
      <c r="AJ6" s="669"/>
      <c r="AK6" s="669"/>
      <c r="AL6" s="670">
        <v>1.8</v>
      </c>
      <c r="AM6" s="671"/>
      <c r="AN6" s="671"/>
      <c r="AO6" s="672"/>
      <c r="AP6" s="662" t="s">
        <v>233</v>
      </c>
      <c r="AQ6" s="663"/>
      <c r="AR6" s="663"/>
      <c r="AS6" s="663"/>
      <c r="AT6" s="663"/>
      <c r="AU6" s="663"/>
      <c r="AV6" s="663"/>
      <c r="AW6" s="663"/>
      <c r="AX6" s="663"/>
      <c r="AY6" s="663"/>
      <c r="AZ6" s="663"/>
      <c r="BA6" s="663"/>
      <c r="BB6" s="663"/>
      <c r="BC6" s="663"/>
      <c r="BD6" s="663"/>
      <c r="BE6" s="663"/>
      <c r="BF6" s="664"/>
      <c r="BG6" s="665">
        <v>2029641</v>
      </c>
      <c r="BH6" s="666"/>
      <c r="BI6" s="666"/>
      <c r="BJ6" s="666"/>
      <c r="BK6" s="666"/>
      <c r="BL6" s="666"/>
      <c r="BM6" s="666"/>
      <c r="BN6" s="667"/>
      <c r="BO6" s="668">
        <v>99.7</v>
      </c>
      <c r="BP6" s="668"/>
      <c r="BQ6" s="668"/>
      <c r="BR6" s="668"/>
      <c r="BS6" s="669" t="s">
        <v>128</v>
      </c>
      <c r="BT6" s="669"/>
      <c r="BU6" s="669"/>
      <c r="BV6" s="669"/>
      <c r="BW6" s="669"/>
      <c r="BX6" s="669"/>
      <c r="BY6" s="669"/>
      <c r="BZ6" s="669"/>
      <c r="CA6" s="669"/>
      <c r="CB6" s="673"/>
      <c r="CD6" s="676" t="s">
        <v>234</v>
      </c>
      <c r="CE6" s="677"/>
      <c r="CF6" s="677"/>
      <c r="CG6" s="677"/>
      <c r="CH6" s="677"/>
      <c r="CI6" s="677"/>
      <c r="CJ6" s="677"/>
      <c r="CK6" s="677"/>
      <c r="CL6" s="677"/>
      <c r="CM6" s="677"/>
      <c r="CN6" s="677"/>
      <c r="CO6" s="677"/>
      <c r="CP6" s="677"/>
      <c r="CQ6" s="678"/>
      <c r="CR6" s="665">
        <v>71664</v>
      </c>
      <c r="CS6" s="666"/>
      <c r="CT6" s="666"/>
      <c r="CU6" s="666"/>
      <c r="CV6" s="666"/>
      <c r="CW6" s="666"/>
      <c r="CX6" s="666"/>
      <c r="CY6" s="667"/>
      <c r="CZ6" s="659">
        <v>1</v>
      </c>
      <c r="DA6" s="660"/>
      <c r="DB6" s="660"/>
      <c r="DC6" s="679"/>
      <c r="DD6" s="674" t="s">
        <v>128</v>
      </c>
      <c r="DE6" s="666"/>
      <c r="DF6" s="666"/>
      <c r="DG6" s="666"/>
      <c r="DH6" s="666"/>
      <c r="DI6" s="666"/>
      <c r="DJ6" s="666"/>
      <c r="DK6" s="666"/>
      <c r="DL6" s="666"/>
      <c r="DM6" s="666"/>
      <c r="DN6" s="666"/>
      <c r="DO6" s="666"/>
      <c r="DP6" s="667"/>
      <c r="DQ6" s="674">
        <v>71664</v>
      </c>
      <c r="DR6" s="666"/>
      <c r="DS6" s="666"/>
      <c r="DT6" s="666"/>
      <c r="DU6" s="666"/>
      <c r="DV6" s="666"/>
      <c r="DW6" s="666"/>
      <c r="DX6" s="666"/>
      <c r="DY6" s="666"/>
      <c r="DZ6" s="666"/>
      <c r="EA6" s="666"/>
      <c r="EB6" s="666"/>
      <c r="EC6" s="675"/>
    </row>
    <row r="7" spans="2:143" ht="11.25" customHeight="1" x14ac:dyDescent="0.2">
      <c r="B7" s="662" t="s">
        <v>235</v>
      </c>
      <c r="C7" s="663"/>
      <c r="D7" s="663"/>
      <c r="E7" s="663"/>
      <c r="F7" s="663"/>
      <c r="G7" s="663"/>
      <c r="H7" s="663"/>
      <c r="I7" s="663"/>
      <c r="J7" s="663"/>
      <c r="K7" s="663"/>
      <c r="L7" s="663"/>
      <c r="M7" s="663"/>
      <c r="N7" s="663"/>
      <c r="O7" s="663"/>
      <c r="P7" s="663"/>
      <c r="Q7" s="664"/>
      <c r="R7" s="665">
        <v>1399</v>
      </c>
      <c r="S7" s="666"/>
      <c r="T7" s="666"/>
      <c r="U7" s="666"/>
      <c r="V7" s="666"/>
      <c r="W7" s="666"/>
      <c r="X7" s="666"/>
      <c r="Y7" s="667"/>
      <c r="Z7" s="668">
        <v>0</v>
      </c>
      <c r="AA7" s="668"/>
      <c r="AB7" s="668"/>
      <c r="AC7" s="668"/>
      <c r="AD7" s="669">
        <v>1399</v>
      </c>
      <c r="AE7" s="669"/>
      <c r="AF7" s="669"/>
      <c r="AG7" s="669"/>
      <c r="AH7" s="669"/>
      <c r="AI7" s="669"/>
      <c r="AJ7" s="669"/>
      <c r="AK7" s="669"/>
      <c r="AL7" s="670">
        <v>0</v>
      </c>
      <c r="AM7" s="671"/>
      <c r="AN7" s="671"/>
      <c r="AO7" s="672"/>
      <c r="AP7" s="662" t="s">
        <v>236</v>
      </c>
      <c r="AQ7" s="663"/>
      <c r="AR7" s="663"/>
      <c r="AS7" s="663"/>
      <c r="AT7" s="663"/>
      <c r="AU7" s="663"/>
      <c r="AV7" s="663"/>
      <c r="AW7" s="663"/>
      <c r="AX7" s="663"/>
      <c r="AY7" s="663"/>
      <c r="AZ7" s="663"/>
      <c r="BA7" s="663"/>
      <c r="BB7" s="663"/>
      <c r="BC7" s="663"/>
      <c r="BD7" s="663"/>
      <c r="BE7" s="663"/>
      <c r="BF7" s="664"/>
      <c r="BG7" s="665">
        <v>864169</v>
      </c>
      <c r="BH7" s="666"/>
      <c r="BI7" s="666"/>
      <c r="BJ7" s="666"/>
      <c r="BK7" s="666"/>
      <c r="BL7" s="666"/>
      <c r="BM7" s="666"/>
      <c r="BN7" s="667"/>
      <c r="BO7" s="668">
        <v>42.4</v>
      </c>
      <c r="BP7" s="668"/>
      <c r="BQ7" s="668"/>
      <c r="BR7" s="668"/>
      <c r="BS7" s="669" t="s">
        <v>128</v>
      </c>
      <c r="BT7" s="669"/>
      <c r="BU7" s="669"/>
      <c r="BV7" s="669"/>
      <c r="BW7" s="669"/>
      <c r="BX7" s="669"/>
      <c r="BY7" s="669"/>
      <c r="BZ7" s="669"/>
      <c r="CA7" s="669"/>
      <c r="CB7" s="673"/>
      <c r="CD7" s="680" t="s">
        <v>237</v>
      </c>
      <c r="CE7" s="681"/>
      <c r="CF7" s="681"/>
      <c r="CG7" s="681"/>
      <c r="CH7" s="681"/>
      <c r="CI7" s="681"/>
      <c r="CJ7" s="681"/>
      <c r="CK7" s="681"/>
      <c r="CL7" s="681"/>
      <c r="CM7" s="681"/>
      <c r="CN7" s="681"/>
      <c r="CO7" s="681"/>
      <c r="CP7" s="681"/>
      <c r="CQ7" s="682"/>
      <c r="CR7" s="665">
        <v>1000468</v>
      </c>
      <c r="CS7" s="666"/>
      <c r="CT7" s="666"/>
      <c r="CU7" s="666"/>
      <c r="CV7" s="666"/>
      <c r="CW7" s="666"/>
      <c r="CX7" s="666"/>
      <c r="CY7" s="667"/>
      <c r="CZ7" s="668">
        <v>13.9</v>
      </c>
      <c r="DA7" s="668"/>
      <c r="DB7" s="668"/>
      <c r="DC7" s="668"/>
      <c r="DD7" s="674">
        <v>1452</v>
      </c>
      <c r="DE7" s="666"/>
      <c r="DF7" s="666"/>
      <c r="DG7" s="666"/>
      <c r="DH7" s="666"/>
      <c r="DI7" s="666"/>
      <c r="DJ7" s="666"/>
      <c r="DK7" s="666"/>
      <c r="DL7" s="666"/>
      <c r="DM7" s="666"/>
      <c r="DN7" s="666"/>
      <c r="DO7" s="666"/>
      <c r="DP7" s="667"/>
      <c r="DQ7" s="674">
        <v>688713</v>
      </c>
      <c r="DR7" s="666"/>
      <c r="DS7" s="666"/>
      <c r="DT7" s="666"/>
      <c r="DU7" s="666"/>
      <c r="DV7" s="666"/>
      <c r="DW7" s="666"/>
      <c r="DX7" s="666"/>
      <c r="DY7" s="666"/>
      <c r="DZ7" s="666"/>
      <c r="EA7" s="666"/>
      <c r="EB7" s="666"/>
      <c r="EC7" s="675"/>
    </row>
    <row r="8" spans="2:143" ht="11.25" customHeight="1" x14ac:dyDescent="0.2">
      <c r="B8" s="662" t="s">
        <v>238</v>
      </c>
      <c r="C8" s="663"/>
      <c r="D8" s="663"/>
      <c r="E8" s="663"/>
      <c r="F8" s="663"/>
      <c r="G8" s="663"/>
      <c r="H8" s="663"/>
      <c r="I8" s="663"/>
      <c r="J8" s="663"/>
      <c r="K8" s="663"/>
      <c r="L8" s="663"/>
      <c r="M8" s="663"/>
      <c r="N8" s="663"/>
      <c r="O8" s="663"/>
      <c r="P8" s="663"/>
      <c r="Q8" s="664"/>
      <c r="R8" s="665">
        <v>13818</v>
      </c>
      <c r="S8" s="666"/>
      <c r="T8" s="666"/>
      <c r="U8" s="666"/>
      <c r="V8" s="666"/>
      <c r="W8" s="666"/>
      <c r="X8" s="666"/>
      <c r="Y8" s="667"/>
      <c r="Z8" s="668">
        <v>0.2</v>
      </c>
      <c r="AA8" s="668"/>
      <c r="AB8" s="668"/>
      <c r="AC8" s="668"/>
      <c r="AD8" s="669">
        <v>13818</v>
      </c>
      <c r="AE8" s="669"/>
      <c r="AF8" s="669"/>
      <c r="AG8" s="669"/>
      <c r="AH8" s="669"/>
      <c r="AI8" s="669"/>
      <c r="AJ8" s="669"/>
      <c r="AK8" s="669"/>
      <c r="AL8" s="670">
        <v>0.3</v>
      </c>
      <c r="AM8" s="671"/>
      <c r="AN8" s="671"/>
      <c r="AO8" s="672"/>
      <c r="AP8" s="662" t="s">
        <v>239</v>
      </c>
      <c r="AQ8" s="663"/>
      <c r="AR8" s="663"/>
      <c r="AS8" s="663"/>
      <c r="AT8" s="663"/>
      <c r="AU8" s="663"/>
      <c r="AV8" s="663"/>
      <c r="AW8" s="663"/>
      <c r="AX8" s="663"/>
      <c r="AY8" s="663"/>
      <c r="AZ8" s="663"/>
      <c r="BA8" s="663"/>
      <c r="BB8" s="663"/>
      <c r="BC8" s="663"/>
      <c r="BD8" s="663"/>
      <c r="BE8" s="663"/>
      <c r="BF8" s="664"/>
      <c r="BG8" s="665">
        <v>27637</v>
      </c>
      <c r="BH8" s="666"/>
      <c r="BI8" s="666"/>
      <c r="BJ8" s="666"/>
      <c r="BK8" s="666"/>
      <c r="BL8" s="666"/>
      <c r="BM8" s="666"/>
      <c r="BN8" s="667"/>
      <c r="BO8" s="668">
        <v>1.4</v>
      </c>
      <c r="BP8" s="668"/>
      <c r="BQ8" s="668"/>
      <c r="BR8" s="668"/>
      <c r="BS8" s="669" t="s">
        <v>128</v>
      </c>
      <c r="BT8" s="669"/>
      <c r="BU8" s="669"/>
      <c r="BV8" s="669"/>
      <c r="BW8" s="669"/>
      <c r="BX8" s="669"/>
      <c r="BY8" s="669"/>
      <c r="BZ8" s="669"/>
      <c r="CA8" s="669"/>
      <c r="CB8" s="673"/>
      <c r="CD8" s="680" t="s">
        <v>240</v>
      </c>
      <c r="CE8" s="681"/>
      <c r="CF8" s="681"/>
      <c r="CG8" s="681"/>
      <c r="CH8" s="681"/>
      <c r="CI8" s="681"/>
      <c r="CJ8" s="681"/>
      <c r="CK8" s="681"/>
      <c r="CL8" s="681"/>
      <c r="CM8" s="681"/>
      <c r="CN8" s="681"/>
      <c r="CO8" s="681"/>
      <c r="CP8" s="681"/>
      <c r="CQ8" s="682"/>
      <c r="CR8" s="665">
        <v>2461768</v>
      </c>
      <c r="CS8" s="666"/>
      <c r="CT8" s="666"/>
      <c r="CU8" s="666"/>
      <c r="CV8" s="666"/>
      <c r="CW8" s="666"/>
      <c r="CX8" s="666"/>
      <c r="CY8" s="667"/>
      <c r="CZ8" s="668">
        <v>34.200000000000003</v>
      </c>
      <c r="DA8" s="668"/>
      <c r="DB8" s="668"/>
      <c r="DC8" s="668"/>
      <c r="DD8" s="674">
        <v>28381</v>
      </c>
      <c r="DE8" s="666"/>
      <c r="DF8" s="666"/>
      <c r="DG8" s="666"/>
      <c r="DH8" s="666"/>
      <c r="DI8" s="666"/>
      <c r="DJ8" s="666"/>
      <c r="DK8" s="666"/>
      <c r="DL8" s="666"/>
      <c r="DM8" s="666"/>
      <c r="DN8" s="666"/>
      <c r="DO8" s="666"/>
      <c r="DP8" s="667"/>
      <c r="DQ8" s="674">
        <v>1239714</v>
      </c>
      <c r="DR8" s="666"/>
      <c r="DS8" s="666"/>
      <c r="DT8" s="666"/>
      <c r="DU8" s="666"/>
      <c r="DV8" s="666"/>
      <c r="DW8" s="666"/>
      <c r="DX8" s="666"/>
      <c r="DY8" s="666"/>
      <c r="DZ8" s="666"/>
      <c r="EA8" s="666"/>
      <c r="EB8" s="666"/>
      <c r="EC8" s="675"/>
    </row>
    <row r="9" spans="2:143" ht="11.25" customHeight="1" x14ac:dyDescent="0.2">
      <c r="B9" s="662" t="s">
        <v>241</v>
      </c>
      <c r="C9" s="663"/>
      <c r="D9" s="663"/>
      <c r="E9" s="663"/>
      <c r="F9" s="663"/>
      <c r="G9" s="663"/>
      <c r="H9" s="663"/>
      <c r="I9" s="663"/>
      <c r="J9" s="663"/>
      <c r="K9" s="663"/>
      <c r="L9" s="663"/>
      <c r="M9" s="663"/>
      <c r="N9" s="663"/>
      <c r="O9" s="663"/>
      <c r="P9" s="663"/>
      <c r="Q9" s="664"/>
      <c r="R9" s="665">
        <v>15007</v>
      </c>
      <c r="S9" s="666"/>
      <c r="T9" s="666"/>
      <c r="U9" s="666"/>
      <c r="V9" s="666"/>
      <c r="W9" s="666"/>
      <c r="X9" s="666"/>
      <c r="Y9" s="667"/>
      <c r="Z9" s="668">
        <v>0.2</v>
      </c>
      <c r="AA9" s="668"/>
      <c r="AB9" s="668"/>
      <c r="AC9" s="668"/>
      <c r="AD9" s="669">
        <v>15007</v>
      </c>
      <c r="AE9" s="669"/>
      <c r="AF9" s="669"/>
      <c r="AG9" s="669"/>
      <c r="AH9" s="669"/>
      <c r="AI9" s="669"/>
      <c r="AJ9" s="669"/>
      <c r="AK9" s="669"/>
      <c r="AL9" s="670">
        <v>0.3</v>
      </c>
      <c r="AM9" s="671"/>
      <c r="AN9" s="671"/>
      <c r="AO9" s="672"/>
      <c r="AP9" s="662" t="s">
        <v>242</v>
      </c>
      <c r="AQ9" s="663"/>
      <c r="AR9" s="663"/>
      <c r="AS9" s="663"/>
      <c r="AT9" s="663"/>
      <c r="AU9" s="663"/>
      <c r="AV9" s="663"/>
      <c r="AW9" s="663"/>
      <c r="AX9" s="663"/>
      <c r="AY9" s="663"/>
      <c r="AZ9" s="663"/>
      <c r="BA9" s="663"/>
      <c r="BB9" s="663"/>
      <c r="BC9" s="663"/>
      <c r="BD9" s="663"/>
      <c r="BE9" s="663"/>
      <c r="BF9" s="664"/>
      <c r="BG9" s="665">
        <v>662884</v>
      </c>
      <c r="BH9" s="666"/>
      <c r="BI9" s="666"/>
      <c r="BJ9" s="666"/>
      <c r="BK9" s="666"/>
      <c r="BL9" s="666"/>
      <c r="BM9" s="666"/>
      <c r="BN9" s="667"/>
      <c r="BO9" s="668">
        <v>32.6</v>
      </c>
      <c r="BP9" s="668"/>
      <c r="BQ9" s="668"/>
      <c r="BR9" s="668"/>
      <c r="BS9" s="669" t="s">
        <v>128</v>
      </c>
      <c r="BT9" s="669"/>
      <c r="BU9" s="669"/>
      <c r="BV9" s="669"/>
      <c r="BW9" s="669"/>
      <c r="BX9" s="669"/>
      <c r="BY9" s="669"/>
      <c r="BZ9" s="669"/>
      <c r="CA9" s="669"/>
      <c r="CB9" s="673"/>
      <c r="CD9" s="680" t="s">
        <v>243</v>
      </c>
      <c r="CE9" s="681"/>
      <c r="CF9" s="681"/>
      <c r="CG9" s="681"/>
      <c r="CH9" s="681"/>
      <c r="CI9" s="681"/>
      <c r="CJ9" s="681"/>
      <c r="CK9" s="681"/>
      <c r="CL9" s="681"/>
      <c r="CM9" s="681"/>
      <c r="CN9" s="681"/>
      <c r="CO9" s="681"/>
      <c r="CP9" s="681"/>
      <c r="CQ9" s="682"/>
      <c r="CR9" s="665">
        <v>696211</v>
      </c>
      <c r="CS9" s="666"/>
      <c r="CT9" s="666"/>
      <c r="CU9" s="666"/>
      <c r="CV9" s="666"/>
      <c r="CW9" s="666"/>
      <c r="CX9" s="666"/>
      <c r="CY9" s="667"/>
      <c r="CZ9" s="668">
        <v>9.6999999999999993</v>
      </c>
      <c r="DA9" s="668"/>
      <c r="DB9" s="668"/>
      <c r="DC9" s="668"/>
      <c r="DD9" s="674" t="s">
        <v>128</v>
      </c>
      <c r="DE9" s="666"/>
      <c r="DF9" s="666"/>
      <c r="DG9" s="666"/>
      <c r="DH9" s="666"/>
      <c r="DI9" s="666"/>
      <c r="DJ9" s="666"/>
      <c r="DK9" s="666"/>
      <c r="DL9" s="666"/>
      <c r="DM9" s="666"/>
      <c r="DN9" s="666"/>
      <c r="DO9" s="666"/>
      <c r="DP9" s="667"/>
      <c r="DQ9" s="674">
        <v>490860</v>
      </c>
      <c r="DR9" s="666"/>
      <c r="DS9" s="666"/>
      <c r="DT9" s="666"/>
      <c r="DU9" s="666"/>
      <c r="DV9" s="666"/>
      <c r="DW9" s="666"/>
      <c r="DX9" s="666"/>
      <c r="DY9" s="666"/>
      <c r="DZ9" s="666"/>
      <c r="EA9" s="666"/>
      <c r="EB9" s="666"/>
      <c r="EC9" s="675"/>
    </row>
    <row r="10" spans="2:143" ht="11.25" customHeight="1" x14ac:dyDescent="0.2">
      <c r="B10" s="662" t="s">
        <v>244</v>
      </c>
      <c r="C10" s="663"/>
      <c r="D10" s="663"/>
      <c r="E10" s="663"/>
      <c r="F10" s="663"/>
      <c r="G10" s="663"/>
      <c r="H10" s="663"/>
      <c r="I10" s="663"/>
      <c r="J10" s="663"/>
      <c r="K10" s="663"/>
      <c r="L10" s="663"/>
      <c r="M10" s="663"/>
      <c r="N10" s="663"/>
      <c r="O10" s="663"/>
      <c r="P10" s="663"/>
      <c r="Q10" s="664"/>
      <c r="R10" s="665" t="s">
        <v>128</v>
      </c>
      <c r="S10" s="666"/>
      <c r="T10" s="666"/>
      <c r="U10" s="666"/>
      <c r="V10" s="666"/>
      <c r="W10" s="666"/>
      <c r="X10" s="666"/>
      <c r="Y10" s="667"/>
      <c r="Z10" s="668" t="s">
        <v>128</v>
      </c>
      <c r="AA10" s="668"/>
      <c r="AB10" s="668"/>
      <c r="AC10" s="668"/>
      <c r="AD10" s="669" t="s">
        <v>128</v>
      </c>
      <c r="AE10" s="669"/>
      <c r="AF10" s="669"/>
      <c r="AG10" s="669"/>
      <c r="AH10" s="669"/>
      <c r="AI10" s="669"/>
      <c r="AJ10" s="669"/>
      <c r="AK10" s="669"/>
      <c r="AL10" s="670" t="s">
        <v>128</v>
      </c>
      <c r="AM10" s="671"/>
      <c r="AN10" s="671"/>
      <c r="AO10" s="672"/>
      <c r="AP10" s="662" t="s">
        <v>245</v>
      </c>
      <c r="AQ10" s="663"/>
      <c r="AR10" s="663"/>
      <c r="AS10" s="663"/>
      <c r="AT10" s="663"/>
      <c r="AU10" s="663"/>
      <c r="AV10" s="663"/>
      <c r="AW10" s="663"/>
      <c r="AX10" s="663"/>
      <c r="AY10" s="663"/>
      <c r="AZ10" s="663"/>
      <c r="BA10" s="663"/>
      <c r="BB10" s="663"/>
      <c r="BC10" s="663"/>
      <c r="BD10" s="663"/>
      <c r="BE10" s="663"/>
      <c r="BF10" s="664"/>
      <c r="BG10" s="665">
        <v>39878</v>
      </c>
      <c r="BH10" s="666"/>
      <c r="BI10" s="666"/>
      <c r="BJ10" s="666"/>
      <c r="BK10" s="666"/>
      <c r="BL10" s="666"/>
      <c r="BM10" s="666"/>
      <c r="BN10" s="667"/>
      <c r="BO10" s="668">
        <v>2</v>
      </c>
      <c r="BP10" s="668"/>
      <c r="BQ10" s="668"/>
      <c r="BR10" s="668"/>
      <c r="BS10" s="669" t="s">
        <v>128</v>
      </c>
      <c r="BT10" s="669"/>
      <c r="BU10" s="669"/>
      <c r="BV10" s="669"/>
      <c r="BW10" s="669"/>
      <c r="BX10" s="669"/>
      <c r="BY10" s="669"/>
      <c r="BZ10" s="669"/>
      <c r="CA10" s="669"/>
      <c r="CB10" s="673"/>
      <c r="CD10" s="680" t="s">
        <v>246</v>
      </c>
      <c r="CE10" s="681"/>
      <c r="CF10" s="681"/>
      <c r="CG10" s="681"/>
      <c r="CH10" s="681"/>
      <c r="CI10" s="681"/>
      <c r="CJ10" s="681"/>
      <c r="CK10" s="681"/>
      <c r="CL10" s="681"/>
      <c r="CM10" s="681"/>
      <c r="CN10" s="681"/>
      <c r="CO10" s="681"/>
      <c r="CP10" s="681"/>
      <c r="CQ10" s="682"/>
      <c r="CR10" s="665">
        <v>19592</v>
      </c>
      <c r="CS10" s="666"/>
      <c r="CT10" s="666"/>
      <c r="CU10" s="666"/>
      <c r="CV10" s="666"/>
      <c r="CW10" s="666"/>
      <c r="CX10" s="666"/>
      <c r="CY10" s="667"/>
      <c r="CZ10" s="668">
        <v>0.3</v>
      </c>
      <c r="DA10" s="668"/>
      <c r="DB10" s="668"/>
      <c r="DC10" s="668"/>
      <c r="DD10" s="674" t="s">
        <v>128</v>
      </c>
      <c r="DE10" s="666"/>
      <c r="DF10" s="666"/>
      <c r="DG10" s="666"/>
      <c r="DH10" s="666"/>
      <c r="DI10" s="666"/>
      <c r="DJ10" s="666"/>
      <c r="DK10" s="666"/>
      <c r="DL10" s="666"/>
      <c r="DM10" s="666"/>
      <c r="DN10" s="666"/>
      <c r="DO10" s="666"/>
      <c r="DP10" s="667"/>
      <c r="DQ10" s="674">
        <v>1092</v>
      </c>
      <c r="DR10" s="666"/>
      <c r="DS10" s="666"/>
      <c r="DT10" s="666"/>
      <c r="DU10" s="666"/>
      <c r="DV10" s="666"/>
      <c r="DW10" s="666"/>
      <c r="DX10" s="666"/>
      <c r="DY10" s="666"/>
      <c r="DZ10" s="666"/>
      <c r="EA10" s="666"/>
      <c r="EB10" s="666"/>
      <c r="EC10" s="675"/>
    </row>
    <row r="11" spans="2:143" ht="11.25" customHeight="1" x14ac:dyDescent="0.2">
      <c r="B11" s="662" t="s">
        <v>247</v>
      </c>
      <c r="C11" s="663"/>
      <c r="D11" s="663"/>
      <c r="E11" s="663"/>
      <c r="F11" s="663"/>
      <c r="G11" s="663"/>
      <c r="H11" s="663"/>
      <c r="I11" s="663"/>
      <c r="J11" s="663"/>
      <c r="K11" s="663"/>
      <c r="L11" s="663"/>
      <c r="M11" s="663"/>
      <c r="N11" s="663"/>
      <c r="O11" s="663"/>
      <c r="P11" s="663"/>
      <c r="Q11" s="664"/>
      <c r="R11" s="665">
        <v>371173</v>
      </c>
      <c r="S11" s="666"/>
      <c r="T11" s="666"/>
      <c r="U11" s="666"/>
      <c r="V11" s="666"/>
      <c r="W11" s="666"/>
      <c r="X11" s="666"/>
      <c r="Y11" s="667"/>
      <c r="Z11" s="670">
        <v>4.9000000000000004</v>
      </c>
      <c r="AA11" s="671"/>
      <c r="AB11" s="671"/>
      <c r="AC11" s="683"/>
      <c r="AD11" s="674">
        <v>371173</v>
      </c>
      <c r="AE11" s="666"/>
      <c r="AF11" s="666"/>
      <c r="AG11" s="666"/>
      <c r="AH11" s="666"/>
      <c r="AI11" s="666"/>
      <c r="AJ11" s="666"/>
      <c r="AK11" s="667"/>
      <c r="AL11" s="670">
        <v>8.4</v>
      </c>
      <c r="AM11" s="671"/>
      <c r="AN11" s="671"/>
      <c r="AO11" s="672"/>
      <c r="AP11" s="662" t="s">
        <v>248</v>
      </c>
      <c r="AQ11" s="663"/>
      <c r="AR11" s="663"/>
      <c r="AS11" s="663"/>
      <c r="AT11" s="663"/>
      <c r="AU11" s="663"/>
      <c r="AV11" s="663"/>
      <c r="AW11" s="663"/>
      <c r="AX11" s="663"/>
      <c r="AY11" s="663"/>
      <c r="AZ11" s="663"/>
      <c r="BA11" s="663"/>
      <c r="BB11" s="663"/>
      <c r="BC11" s="663"/>
      <c r="BD11" s="663"/>
      <c r="BE11" s="663"/>
      <c r="BF11" s="664"/>
      <c r="BG11" s="665">
        <v>133770</v>
      </c>
      <c r="BH11" s="666"/>
      <c r="BI11" s="666"/>
      <c r="BJ11" s="666"/>
      <c r="BK11" s="666"/>
      <c r="BL11" s="666"/>
      <c r="BM11" s="666"/>
      <c r="BN11" s="667"/>
      <c r="BO11" s="668">
        <v>6.6</v>
      </c>
      <c r="BP11" s="668"/>
      <c r="BQ11" s="668"/>
      <c r="BR11" s="668"/>
      <c r="BS11" s="669" t="s">
        <v>128</v>
      </c>
      <c r="BT11" s="669"/>
      <c r="BU11" s="669"/>
      <c r="BV11" s="669"/>
      <c r="BW11" s="669"/>
      <c r="BX11" s="669"/>
      <c r="BY11" s="669"/>
      <c r="BZ11" s="669"/>
      <c r="CA11" s="669"/>
      <c r="CB11" s="673"/>
      <c r="CD11" s="680" t="s">
        <v>249</v>
      </c>
      <c r="CE11" s="681"/>
      <c r="CF11" s="681"/>
      <c r="CG11" s="681"/>
      <c r="CH11" s="681"/>
      <c r="CI11" s="681"/>
      <c r="CJ11" s="681"/>
      <c r="CK11" s="681"/>
      <c r="CL11" s="681"/>
      <c r="CM11" s="681"/>
      <c r="CN11" s="681"/>
      <c r="CO11" s="681"/>
      <c r="CP11" s="681"/>
      <c r="CQ11" s="682"/>
      <c r="CR11" s="665">
        <v>320001</v>
      </c>
      <c r="CS11" s="666"/>
      <c r="CT11" s="666"/>
      <c r="CU11" s="666"/>
      <c r="CV11" s="666"/>
      <c r="CW11" s="666"/>
      <c r="CX11" s="666"/>
      <c r="CY11" s="667"/>
      <c r="CZ11" s="668">
        <v>4.4000000000000004</v>
      </c>
      <c r="DA11" s="668"/>
      <c r="DB11" s="668"/>
      <c r="DC11" s="668"/>
      <c r="DD11" s="674">
        <v>66232</v>
      </c>
      <c r="DE11" s="666"/>
      <c r="DF11" s="666"/>
      <c r="DG11" s="666"/>
      <c r="DH11" s="666"/>
      <c r="DI11" s="666"/>
      <c r="DJ11" s="666"/>
      <c r="DK11" s="666"/>
      <c r="DL11" s="666"/>
      <c r="DM11" s="666"/>
      <c r="DN11" s="666"/>
      <c r="DO11" s="666"/>
      <c r="DP11" s="667"/>
      <c r="DQ11" s="674">
        <v>196155</v>
      </c>
      <c r="DR11" s="666"/>
      <c r="DS11" s="666"/>
      <c r="DT11" s="666"/>
      <c r="DU11" s="666"/>
      <c r="DV11" s="666"/>
      <c r="DW11" s="666"/>
      <c r="DX11" s="666"/>
      <c r="DY11" s="666"/>
      <c r="DZ11" s="666"/>
      <c r="EA11" s="666"/>
      <c r="EB11" s="666"/>
      <c r="EC11" s="675"/>
    </row>
    <row r="12" spans="2:143" ht="11.25" customHeight="1" x14ac:dyDescent="0.2">
      <c r="B12" s="662" t="s">
        <v>250</v>
      </c>
      <c r="C12" s="663"/>
      <c r="D12" s="663"/>
      <c r="E12" s="663"/>
      <c r="F12" s="663"/>
      <c r="G12" s="663"/>
      <c r="H12" s="663"/>
      <c r="I12" s="663"/>
      <c r="J12" s="663"/>
      <c r="K12" s="663"/>
      <c r="L12" s="663"/>
      <c r="M12" s="663"/>
      <c r="N12" s="663"/>
      <c r="O12" s="663"/>
      <c r="P12" s="663"/>
      <c r="Q12" s="664"/>
      <c r="R12" s="665">
        <v>8627</v>
      </c>
      <c r="S12" s="666"/>
      <c r="T12" s="666"/>
      <c r="U12" s="666"/>
      <c r="V12" s="666"/>
      <c r="W12" s="666"/>
      <c r="X12" s="666"/>
      <c r="Y12" s="667"/>
      <c r="Z12" s="668">
        <v>0.1</v>
      </c>
      <c r="AA12" s="668"/>
      <c r="AB12" s="668"/>
      <c r="AC12" s="668"/>
      <c r="AD12" s="669">
        <v>8627</v>
      </c>
      <c r="AE12" s="669"/>
      <c r="AF12" s="669"/>
      <c r="AG12" s="669"/>
      <c r="AH12" s="669"/>
      <c r="AI12" s="669"/>
      <c r="AJ12" s="669"/>
      <c r="AK12" s="669"/>
      <c r="AL12" s="670">
        <v>0.2</v>
      </c>
      <c r="AM12" s="671"/>
      <c r="AN12" s="671"/>
      <c r="AO12" s="672"/>
      <c r="AP12" s="662" t="s">
        <v>251</v>
      </c>
      <c r="AQ12" s="663"/>
      <c r="AR12" s="663"/>
      <c r="AS12" s="663"/>
      <c r="AT12" s="663"/>
      <c r="AU12" s="663"/>
      <c r="AV12" s="663"/>
      <c r="AW12" s="663"/>
      <c r="AX12" s="663"/>
      <c r="AY12" s="663"/>
      <c r="AZ12" s="663"/>
      <c r="BA12" s="663"/>
      <c r="BB12" s="663"/>
      <c r="BC12" s="663"/>
      <c r="BD12" s="663"/>
      <c r="BE12" s="663"/>
      <c r="BF12" s="664"/>
      <c r="BG12" s="665">
        <v>993320</v>
      </c>
      <c r="BH12" s="666"/>
      <c r="BI12" s="666"/>
      <c r="BJ12" s="666"/>
      <c r="BK12" s="666"/>
      <c r="BL12" s="666"/>
      <c r="BM12" s="666"/>
      <c r="BN12" s="667"/>
      <c r="BO12" s="668">
        <v>48.8</v>
      </c>
      <c r="BP12" s="668"/>
      <c r="BQ12" s="668"/>
      <c r="BR12" s="668"/>
      <c r="BS12" s="669" t="s">
        <v>128</v>
      </c>
      <c r="BT12" s="669"/>
      <c r="BU12" s="669"/>
      <c r="BV12" s="669"/>
      <c r="BW12" s="669"/>
      <c r="BX12" s="669"/>
      <c r="BY12" s="669"/>
      <c r="BZ12" s="669"/>
      <c r="CA12" s="669"/>
      <c r="CB12" s="673"/>
      <c r="CD12" s="680" t="s">
        <v>252</v>
      </c>
      <c r="CE12" s="681"/>
      <c r="CF12" s="681"/>
      <c r="CG12" s="681"/>
      <c r="CH12" s="681"/>
      <c r="CI12" s="681"/>
      <c r="CJ12" s="681"/>
      <c r="CK12" s="681"/>
      <c r="CL12" s="681"/>
      <c r="CM12" s="681"/>
      <c r="CN12" s="681"/>
      <c r="CO12" s="681"/>
      <c r="CP12" s="681"/>
      <c r="CQ12" s="682"/>
      <c r="CR12" s="665">
        <v>172837</v>
      </c>
      <c r="CS12" s="666"/>
      <c r="CT12" s="666"/>
      <c r="CU12" s="666"/>
      <c r="CV12" s="666"/>
      <c r="CW12" s="666"/>
      <c r="CX12" s="666"/>
      <c r="CY12" s="667"/>
      <c r="CZ12" s="668">
        <v>2.4</v>
      </c>
      <c r="DA12" s="668"/>
      <c r="DB12" s="668"/>
      <c r="DC12" s="668"/>
      <c r="DD12" s="674" t="s">
        <v>128</v>
      </c>
      <c r="DE12" s="666"/>
      <c r="DF12" s="666"/>
      <c r="DG12" s="666"/>
      <c r="DH12" s="666"/>
      <c r="DI12" s="666"/>
      <c r="DJ12" s="666"/>
      <c r="DK12" s="666"/>
      <c r="DL12" s="666"/>
      <c r="DM12" s="666"/>
      <c r="DN12" s="666"/>
      <c r="DO12" s="666"/>
      <c r="DP12" s="667"/>
      <c r="DQ12" s="674">
        <v>69789</v>
      </c>
      <c r="DR12" s="666"/>
      <c r="DS12" s="666"/>
      <c r="DT12" s="666"/>
      <c r="DU12" s="666"/>
      <c r="DV12" s="666"/>
      <c r="DW12" s="666"/>
      <c r="DX12" s="666"/>
      <c r="DY12" s="666"/>
      <c r="DZ12" s="666"/>
      <c r="EA12" s="666"/>
      <c r="EB12" s="666"/>
      <c r="EC12" s="675"/>
    </row>
    <row r="13" spans="2:143" ht="11.25" customHeight="1" x14ac:dyDescent="0.2">
      <c r="B13" s="662" t="s">
        <v>253</v>
      </c>
      <c r="C13" s="663"/>
      <c r="D13" s="663"/>
      <c r="E13" s="663"/>
      <c r="F13" s="663"/>
      <c r="G13" s="663"/>
      <c r="H13" s="663"/>
      <c r="I13" s="663"/>
      <c r="J13" s="663"/>
      <c r="K13" s="663"/>
      <c r="L13" s="663"/>
      <c r="M13" s="663"/>
      <c r="N13" s="663"/>
      <c r="O13" s="663"/>
      <c r="P13" s="663"/>
      <c r="Q13" s="664"/>
      <c r="R13" s="665" t="s">
        <v>128</v>
      </c>
      <c r="S13" s="666"/>
      <c r="T13" s="666"/>
      <c r="U13" s="666"/>
      <c r="V13" s="666"/>
      <c r="W13" s="666"/>
      <c r="X13" s="666"/>
      <c r="Y13" s="667"/>
      <c r="Z13" s="668" t="s">
        <v>128</v>
      </c>
      <c r="AA13" s="668"/>
      <c r="AB13" s="668"/>
      <c r="AC13" s="668"/>
      <c r="AD13" s="669" t="s">
        <v>128</v>
      </c>
      <c r="AE13" s="669"/>
      <c r="AF13" s="669"/>
      <c r="AG13" s="669"/>
      <c r="AH13" s="669"/>
      <c r="AI13" s="669"/>
      <c r="AJ13" s="669"/>
      <c r="AK13" s="669"/>
      <c r="AL13" s="670" t="s">
        <v>128</v>
      </c>
      <c r="AM13" s="671"/>
      <c r="AN13" s="671"/>
      <c r="AO13" s="672"/>
      <c r="AP13" s="662" t="s">
        <v>254</v>
      </c>
      <c r="AQ13" s="663"/>
      <c r="AR13" s="663"/>
      <c r="AS13" s="663"/>
      <c r="AT13" s="663"/>
      <c r="AU13" s="663"/>
      <c r="AV13" s="663"/>
      <c r="AW13" s="663"/>
      <c r="AX13" s="663"/>
      <c r="AY13" s="663"/>
      <c r="AZ13" s="663"/>
      <c r="BA13" s="663"/>
      <c r="BB13" s="663"/>
      <c r="BC13" s="663"/>
      <c r="BD13" s="663"/>
      <c r="BE13" s="663"/>
      <c r="BF13" s="664"/>
      <c r="BG13" s="665">
        <v>993066</v>
      </c>
      <c r="BH13" s="666"/>
      <c r="BI13" s="666"/>
      <c r="BJ13" s="666"/>
      <c r="BK13" s="666"/>
      <c r="BL13" s="666"/>
      <c r="BM13" s="666"/>
      <c r="BN13" s="667"/>
      <c r="BO13" s="668">
        <v>48.8</v>
      </c>
      <c r="BP13" s="668"/>
      <c r="BQ13" s="668"/>
      <c r="BR13" s="668"/>
      <c r="BS13" s="669" t="s">
        <v>128</v>
      </c>
      <c r="BT13" s="669"/>
      <c r="BU13" s="669"/>
      <c r="BV13" s="669"/>
      <c r="BW13" s="669"/>
      <c r="BX13" s="669"/>
      <c r="BY13" s="669"/>
      <c r="BZ13" s="669"/>
      <c r="CA13" s="669"/>
      <c r="CB13" s="673"/>
      <c r="CD13" s="680" t="s">
        <v>255</v>
      </c>
      <c r="CE13" s="681"/>
      <c r="CF13" s="681"/>
      <c r="CG13" s="681"/>
      <c r="CH13" s="681"/>
      <c r="CI13" s="681"/>
      <c r="CJ13" s="681"/>
      <c r="CK13" s="681"/>
      <c r="CL13" s="681"/>
      <c r="CM13" s="681"/>
      <c r="CN13" s="681"/>
      <c r="CO13" s="681"/>
      <c r="CP13" s="681"/>
      <c r="CQ13" s="682"/>
      <c r="CR13" s="665">
        <v>743177</v>
      </c>
      <c r="CS13" s="666"/>
      <c r="CT13" s="666"/>
      <c r="CU13" s="666"/>
      <c r="CV13" s="666"/>
      <c r="CW13" s="666"/>
      <c r="CX13" s="666"/>
      <c r="CY13" s="667"/>
      <c r="CZ13" s="668">
        <v>10.3</v>
      </c>
      <c r="DA13" s="668"/>
      <c r="DB13" s="668"/>
      <c r="DC13" s="668"/>
      <c r="DD13" s="674">
        <v>275238</v>
      </c>
      <c r="DE13" s="666"/>
      <c r="DF13" s="666"/>
      <c r="DG13" s="666"/>
      <c r="DH13" s="666"/>
      <c r="DI13" s="666"/>
      <c r="DJ13" s="666"/>
      <c r="DK13" s="666"/>
      <c r="DL13" s="666"/>
      <c r="DM13" s="666"/>
      <c r="DN13" s="666"/>
      <c r="DO13" s="666"/>
      <c r="DP13" s="667"/>
      <c r="DQ13" s="674">
        <v>538939</v>
      </c>
      <c r="DR13" s="666"/>
      <c r="DS13" s="666"/>
      <c r="DT13" s="666"/>
      <c r="DU13" s="666"/>
      <c r="DV13" s="666"/>
      <c r="DW13" s="666"/>
      <c r="DX13" s="666"/>
      <c r="DY13" s="666"/>
      <c r="DZ13" s="666"/>
      <c r="EA13" s="666"/>
      <c r="EB13" s="666"/>
      <c r="EC13" s="675"/>
    </row>
    <row r="14" spans="2:143" ht="11.25" customHeight="1" x14ac:dyDescent="0.2">
      <c r="B14" s="662" t="s">
        <v>256</v>
      </c>
      <c r="C14" s="663"/>
      <c r="D14" s="663"/>
      <c r="E14" s="663"/>
      <c r="F14" s="663"/>
      <c r="G14" s="663"/>
      <c r="H14" s="663"/>
      <c r="I14" s="663"/>
      <c r="J14" s="663"/>
      <c r="K14" s="663"/>
      <c r="L14" s="663"/>
      <c r="M14" s="663"/>
      <c r="N14" s="663"/>
      <c r="O14" s="663"/>
      <c r="P14" s="663"/>
      <c r="Q14" s="664"/>
      <c r="R14" s="665">
        <v>1</v>
      </c>
      <c r="S14" s="666"/>
      <c r="T14" s="666"/>
      <c r="U14" s="666"/>
      <c r="V14" s="666"/>
      <c r="W14" s="666"/>
      <c r="X14" s="666"/>
      <c r="Y14" s="667"/>
      <c r="Z14" s="668">
        <v>0</v>
      </c>
      <c r="AA14" s="668"/>
      <c r="AB14" s="668"/>
      <c r="AC14" s="668"/>
      <c r="AD14" s="669">
        <v>1</v>
      </c>
      <c r="AE14" s="669"/>
      <c r="AF14" s="669"/>
      <c r="AG14" s="669"/>
      <c r="AH14" s="669"/>
      <c r="AI14" s="669"/>
      <c r="AJ14" s="669"/>
      <c r="AK14" s="669"/>
      <c r="AL14" s="670">
        <v>0</v>
      </c>
      <c r="AM14" s="671"/>
      <c r="AN14" s="671"/>
      <c r="AO14" s="672"/>
      <c r="AP14" s="662" t="s">
        <v>257</v>
      </c>
      <c r="AQ14" s="663"/>
      <c r="AR14" s="663"/>
      <c r="AS14" s="663"/>
      <c r="AT14" s="663"/>
      <c r="AU14" s="663"/>
      <c r="AV14" s="663"/>
      <c r="AW14" s="663"/>
      <c r="AX14" s="663"/>
      <c r="AY14" s="663"/>
      <c r="AZ14" s="663"/>
      <c r="BA14" s="663"/>
      <c r="BB14" s="663"/>
      <c r="BC14" s="663"/>
      <c r="BD14" s="663"/>
      <c r="BE14" s="663"/>
      <c r="BF14" s="664"/>
      <c r="BG14" s="665">
        <v>64157</v>
      </c>
      <c r="BH14" s="666"/>
      <c r="BI14" s="666"/>
      <c r="BJ14" s="666"/>
      <c r="BK14" s="666"/>
      <c r="BL14" s="666"/>
      <c r="BM14" s="666"/>
      <c r="BN14" s="667"/>
      <c r="BO14" s="668">
        <v>3.2</v>
      </c>
      <c r="BP14" s="668"/>
      <c r="BQ14" s="668"/>
      <c r="BR14" s="668"/>
      <c r="BS14" s="669" t="s">
        <v>128</v>
      </c>
      <c r="BT14" s="669"/>
      <c r="BU14" s="669"/>
      <c r="BV14" s="669"/>
      <c r="BW14" s="669"/>
      <c r="BX14" s="669"/>
      <c r="BY14" s="669"/>
      <c r="BZ14" s="669"/>
      <c r="CA14" s="669"/>
      <c r="CB14" s="673"/>
      <c r="CD14" s="680" t="s">
        <v>258</v>
      </c>
      <c r="CE14" s="681"/>
      <c r="CF14" s="681"/>
      <c r="CG14" s="681"/>
      <c r="CH14" s="681"/>
      <c r="CI14" s="681"/>
      <c r="CJ14" s="681"/>
      <c r="CK14" s="681"/>
      <c r="CL14" s="681"/>
      <c r="CM14" s="681"/>
      <c r="CN14" s="681"/>
      <c r="CO14" s="681"/>
      <c r="CP14" s="681"/>
      <c r="CQ14" s="682"/>
      <c r="CR14" s="665">
        <v>687685</v>
      </c>
      <c r="CS14" s="666"/>
      <c r="CT14" s="666"/>
      <c r="CU14" s="666"/>
      <c r="CV14" s="666"/>
      <c r="CW14" s="666"/>
      <c r="CX14" s="666"/>
      <c r="CY14" s="667"/>
      <c r="CZ14" s="668">
        <v>9.6</v>
      </c>
      <c r="DA14" s="668"/>
      <c r="DB14" s="668"/>
      <c r="DC14" s="668"/>
      <c r="DD14" s="674">
        <v>371740</v>
      </c>
      <c r="DE14" s="666"/>
      <c r="DF14" s="666"/>
      <c r="DG14" s="666"/>
      <c r="DH14" s="666"/>
      <c r="DI14" s="666"/>
      <c r="DJ14" s="666"/>
      <c r="DK14" s="666"/>
      <c r="DL14" s="666"/>
      <c r="DM14" s="666"/>
      <c r="DN14" s="666"/>
      <c r="DO14" s="666"/>
      <c r="DP14" s="667"/>
      <c r="DQ14" s="674">
        <v>331796</v>
      </c>
      <c r="DR14" s="666"/>
      <c r="DS14" s="666"/>
      <c r="DT14" s="666"/>
      <c r="DU14" s="666"/>
      <c r="DV14" s="666"/>
      <c r="DW14" s="666"/>
      <c r="DX14" s="666"/>
      <c r="DY14" s="666"/>
      <c r="DZ14" s="666"/>
      <c r="EA14" s="666"/>
      <c r="EB14" s="666"/>
      <c r="EC14" s="675"/>
    </row>
    <row r="15" spans="2:143" ht="11.25" customHeight="1" x14ac:dyDescent="0.2">
      <c r="B15" s="662" t="s">
        <v>259</v>
      </c>
      <c r="C15" s="663"/>
      <c r="D15" s="663"/>
      <c r="E15" s="663"/>
      <c r="F15" s="663"/>
      <c r="G15" s="663"/>
      <c r="H15" s="663"/>
      <c r="I15" s="663"/>
      <c r="J15" s="663"/>
      <c r="K15" s="663"/>
      <c r="L15" s="663"/>
      <c r="M15" s="663"/>
      <c r="N15" s="663"/>
      <c r="O15" s="663"/>
      <c r="P15" s="663"/>
      <c r="Q15" s="664"/>
      <c r="R15" s="665" t="s">
        <v>128</v>
      </c>
      <c r="S15" s="666"/>
      <c r="T15" s="666"/>
      <c r="U15" s="666"/>
      <c r="V15" s="666"/>
      <c r="W15" s="666"/>
      <c r="X15" s="666"/>
      <c r="Y15" s="667"/>
      <c r="Z15" s="668" t="s">
        <v>128</v>
      </c>
      <c r="AA15" s="668"/>
      <c r="AB15" s="668"/>
      <c r="AC15" s="668"/>
      <c r="AD15" s="669" t="s">
        <v>128</v>
      </c>
      <c r="AE15" s="669"/>
      <c r="AF15" s="669"/>
      <c r="AG15" s="669"/>
      <c r="AH15" s="669"/>
      <c r="AI15" s="669"/>
      <c r="AJ15" s="669"/>
      <c r="AK15" s="669"/>
      <c r="AL15" s="670" t="s">
        <v>128</v>
      </c>
      <c r="AM15" s="671"/>
      <c r="AN15" s="671"/>
      <c r="AO15" s="672"/>
      <c r="AP15" s="662" t="s">
        <v>260</v>
      </c>
      <c r="AQ15" s="663"/>
      <c r="AR15" s="663"/>
      <c r="AS15" s="663"/>
      <c r="AT15" s="663"/>
      <c r="AU15" s="663"/>
      <c r="AV15" s="663"/>
      <c r="AW15" s="663"/>
      <c r="AX15" s="663"/>
      <c r="AY15" s="663"/>
      <c r="AZ15" s="663"/>
      <c r="BA15" s="663"/>
      <c r="BB15" s="663"/>
      <c r="BC15" s="663"/>
      <c r="BD15" s="663"/>
      <c r="BE15" s="663"/>
      <c r="BF15" s="664"/>
      <c r="BG15" s="665">
        <v>107995</v>
      </c>
      <c r="BH15" s="666"/>
      <c r="BI15" s="666"/>
      <c r="BJ15" s="666"/>
      <c r="BK15" s="666"/>
      <c r="BL15" s="666"/>
      <c r="BM15" s="666"/>
      <c r="BN15" s="667"/>
      <c r="BO15" s="668">
        <v>5.3</v>
      </c>
      <c r="BP15" s="668"/>
      <c r="BQ15" s="668"/>
      <c r="BR15" s="668"/>
      <c r="BS15" s="669" t="s">
        <v>128</v>
      </c>
      <c r="BT15" s="669"/>
      <c r="BU15" s="669"/>
      <c r="BV15" s="669"/>
      <c r="BW15" s="669"/>
      <c r="BX15" s="669"/>
      <c r="BY15" s="669"/>
      <c r="BZ15" s="669"/>
      <c r="CA15" s="669"/>
      <c r="CB15" s="673"/>
      <c r="CD15" s="680" t="s">
        <v>261</v>
      </c>
      <c r="CE15" s="681"/>
      <c r="CF15" s="681"/>
      <c r="CG15" s="681"/>
      <c r="CH15" s="681"/>
      <c r="CI15" s="681"/>
      <c r="CJ15" s="681"/>
      <c r="CK15" s="681"/>
      <c r="CL15" s="681"/>
      <c r="CM15" s="681"/>
      <c r="CN15" s="681"/>
      <c r="CO15" s="681"/>
      <c r="CP15" s="681"/>
      <c r="CQ15" s="682"/>
      <c r="CR15" s="665">
        <v>564810</v>
      </c>
      <c r="CS15" s="666"/>
      <c r="CT15" s="666"/>
      <c r="CU15" s="666"/>
      <c r="CV15" s="666"/>
      <c r="CW15" s="666"/>
      <c r="CX15" s="666"/>
      <c r="CY15" s="667"/>
      <c r="CZ15" s="668">
        <v>7.8</v>
      </c>
      <c r="DA15" s="668"/>
      <c r="DB15" s="668"/>
      <c r="DC15" s="668"/>
      <c r="DD15" s="674">
        <v>110412</v>
      </c>
      <c r="DE15" s="666"/>
      <c r="DF15" s="666"/>
      <c r="DG15" s="666"/>
      <c r="DH15" s="666"/>
      <c r="DI15" s="666"/>
      <c r="DJ15" s="666"/>
      <c r="DK15" s="666"/>
      <c r="DL15" s="666"/>
      <c r="DM15" s="666"/>
      <c r="DN15" s="666"/>
      <c r="DO15" s="666"/>
      <c r="DP15" s="667"/>
      <c r="DQ15" s="674">
        <v>431707</v>
      </c>
      <c r="DR15" s="666"/>
      <c r="DS15" s="666"/>
      <c r="DT15" s="666"/>
      <c r="DU15" s="666"/>
      <c r="DV15" s="666"/>
      <c r="DW15" s="666"/>
      <c r="DX15" s="666"/>
      <c r="DY15" s="666"/>
      <c r="DZ15" s="666"/>
      <c r="EA15" s="666"/>
      <c r="EB15" s="666"/>
      <c r="EC15" s="675"/>
    </row>
    <row r="16" spans="2:143" ht="11.25" customHeight="1" x14ac:dyDescent="0.2">
      <c r="B16" s="662" t="s">
        <v>262</v>
      </c>
      <c r="C16" s="663"/>
      <c r="D16" s="663"/>
      <c r="E16" s="663"/>
      <c r="F16" s="663"/>
      <c r="G16" s="663"/>
      <c r="H16" s="663"/>
      <c r="I16" s="663"/>
      <c r="J16" s="663"/>
      <c r="K16" s="663"/>
      <c r="L16" s="663"/>
      <c r="M16" s="663"/>
      <c r="N16" s="663"/>
      <c r="O16" s="663"/>
      <c r="P16" s="663"/>
      <c r="Q16" s="664"/>
      <c r="R16" s="665">
        <v>9061</v>
      </c>
      <c r="S16" s="666"/>
      <c r="T16" s="666"/>
      <c r="U16" s="666"/>
      <c r="V16" s="666"/>
      <c r="W16" s="666"/>
      <c r="X16" s="666"/>
      <c r="Y16" s="667"/>
      <c r="Z16" s="668">
        <v>0.1</v>
      </c>
      <c r="AA16" s="668"/>
      <c r="AB16" s="668"/>
      <c r="AC16" s="668"/>
      <c r="AD16" s="669">
        <v>9061</v>
      </c>
      <c r="AE16" s="669"/>
      <c r="AF16" s="669"/>
      <c r="AG16" s="669"/>
      <c r="AH16" s="669"/>
      <c r="AI16" s="669"/>
      <c r="AJ16" s="669"/>
      <c r="AK16" s="669"/>
      <c r="AL16" s="670">
        <v>0.2</v>
      </c>
      <c r="AM16" s="671"/>
      <c r="AN16" s="671"/>
      <c r="AO16" s="672"/>
      <c r="AP16" s="662" t="s">
        <v>263</v>
      </c>
      <c r="AQ16" s="663"/>
      <c r="AR16" s="663"/>
      <c r="AS16" s="663"/>
      <c r="AT16" s="663"/>
      <c r="AU16" s="663"/>
      <c r="AV16" s="663"/>
      <c r="AW16" s="663"/>
      <c r="AX16" s="663"/>
      <c r="AY16" s="663"/>
      <c r="AZ16" s="663"/>
      <c r="BA16" s="663"/>
      <c r="BB16" s="663"/>
      <c r="BC16" s="663"/>
      <c r="BD16" s="663"/>
      <c r="BE16" s="663"/>
      <c r="BF16" s="664"/>
      <c r="BG16" s="665" t="s">
        <v>128</v>
      </c>
      <c r="BH16" s="666"/>
      <c r="BI16" s="666"/>
      <c r="BJ16" s="666"/>
      <c r="BK16" s="666"/>
      <c r="BL16" s="666"/>
      <c r="BM16" s="666"/>
      <c r="BN16" s="667"/>
      <c r="BO16" s="668" t="s">
        <v>128</v>
      </c>
      <c r="BP16" s="668"/>
      <c r="BQ16" s="668"/>
      <c r="BR16" s="668"/>
      <c r="BS16" s="669" t="s">
        <v>128</v>
      </c>
      <c r="BT16" s="669"/>
      <c r="BU16" s="669"/>
      <c r="BV16" s="669"/>
      <c r="BW16" s="669"/>
      <c r="BX16" s="669"/>
      <c r="BY16" s="669"/>
      <c r="BZ16" s="669"/>
      <c r="CA16" s="669"/>
      <c r="CB16" s="673"/>
      <c r="CD16" s="680" t="s">
        <v>264</v>
      </c>
      <c r="CE16" s="681"/>
      <c r="CF16" s="681"/>
      <c r="CG16" s="681"/>
      <c r="CH16" s="681"/>
      <c r="CI16" s="681"/>
      <c r="CJ16" s="681"/>
      <c r="CK16" s="681"/>
      <c r="CL16" s="681"/>
      <c r="CM16" s="681"/>
      <c r="CN16" s="681"/>
      <c r="CO16" s="681"/>
      <c r="CP16" s="681"/>
      <c r="CQ16" s="682"/>
      <c r="CR16" s="665">
        <v>13139</v>
      </c>
      <c r="CS16" s="666"/>
      <c r="CT16" s="666"/>
      <c r="CU16" s="666"/>
      <c r="CV16" s="666"/>
      <c r="CW16" s="666"/>
      <c r="CX16" s="666"/>
      <c r="CY16" s="667"/>
      <c r="CZ16" s="668">
        <v>0.2</v>
      </c>
      <c r="DA16" s="668"/>
      <c r="DB16" s="668"/>
      <c r="DC16" s="668"/>
      <c r="DD16" s="674" t="s">
        <v>128</v>
      </c>
      <c r="DE16" s="666"/>
      <c r="DF16" s="666"/>
      <c r="DG16" s="666"/>
      <c r="DH16" s="666"/>
      <c r="DI16" s="666"/>
      <c r="DJ16" s="666"/>
      <c r="DK16" s="666"/>
      <c r="DL16" s="666"/>
      <c r="DM16" s="666"/>
      <c r="DN16" s="666"/>
      <c r="DO16" s="666"/>
      <c r="DP16" s="667"/>
      <c r="DQ16" s="674">
        <v>6090</v>
      </c>
      <c r="DR16" s="666"/>
      <c r="DS16" s="666"/>
      <c r="DT16" s="666"/>
      <c r="DU16" s="666"/>
      <c r="DV16" s="666"/>
      <c r="DW16" s="666"/>
      <c r="DX16" s="666"/>
      <c r="DY16" s="666"/>
      <c r="DZ16" s="666"/>
      <c r="EA16" s="666"/>
      <c r="EB16" s="666"/>
      <c r="EC16" s="675"/>
    </row>
    <row r="17" spans="2:133" ht="11.25" customHeight="1" x14ac:dyDescent="0.2">
      <c r="B17" s="662" t="s">
        <v>265</v>
      </c>
      <c r="C17" s="663"/>
      <c r="D17" s="663"/>
      <c r="E17" s="663"/>
      <c r="F17" s="663"/>
      <c r="G17" s="663"/>
      <c r="H17" s="663"/>
      <c r="I17" s="663"/>
      <c r="J17" s="663"/>
      <c r="K17" s="663"/>
      <c r="L17" s="663"/>
      <c r="M17" s="663"/>
      <c r="N17" s="663"/>
      <c r="O17" s="663"/>
      <c r="P17" s="663"/>
      <c r="Q17" s="664"/>
      <c r="R17" s="665">
        <v>54213</v>
      </c>
      <c r="S17" s="666"/>
      <c r="T17" s="666"/>
      <c r="U17" s="666"/>
      <c r="V17" s="666"/>
      <c r="W17" s="666"/>
      <c r="X17" s="666"/>
      <c r="Y17" s="667"/>
      <c r="Z17" s="668">
        <v>0.7</v>
      </c>
      <c r="AA17" s="668"/>
      <c r="AB17" s="668"/>
      <c r="AC17" s="668"/>
      <c r="AD17" s="669">
        <v>54213</v>
      </c>
      <c r="AE17" s="669"/>
      <c r="AF17" s="669"/>
      <c r="AG17" s="669"/>
      <c r="AH17" s="669"/>
      <c r="AI17" s="669"/>
      <c r="AJ17" s="669"/>
      <c r="AK17" s="669"/>
      <c r="AL17" s="670">
        <v>1.2</v>
      </c>
      <c r="AM17" s="671"/>
      <c r="AN17" s="671"/>
      <c r="AO17" s="672"/>
      <c r="AP17" s="662" t="s">
        <v>266</v>
      </c>
      <c r="AQ17" s="663"/>
      <c r="AR17" s="663"/>
      <c r="AS17" s="663"/>
      <c r="AT17" s="663"/>
      <c r="AU17" s="663"/>
      <c r="AV17" s="663"/>
      <c r="AW17" s="663"/>
      <c r="AX17" s="663"/>
      <c r="AY17" s="663"/>
      <c r="AZ17" s="663"/>
      <c r="BA17" s="663"/>
      <c r="BB17" s="663"/>
      <c r="BC17" s="663"/>
      <c r="BD17" s="663"/>
      <c r="BE17" s="663"/>
      <c r="BF17" s="664"/>
      <c r="BG17" s="665" t="s">
        <v>128</v>
      </c>
      <c r="BH17" s="666"/>
      <c r="BI17" s="666"/>
      <c r="BJ17" s="666"/>
      <c r="BK17" s="666"/>
      <c r="BL17" s="666"/>
      <c r="BM17" s="666"/>
      <c r="BN17" s="667"/>
      <c r="BO17" s="668" t="s">
        <v>128</v>
      </c>
      <c r="BP17" s="668"/>
      <c r="BQ17" s="668"/>
      <c r="BR17" s="668"/>
      <c r="BS17" s="669" t="s">
        <v>128</v>
      </c>
      <c r="BT17" s="669"/>
      <c r="BU17" s="669"/>
      <c r="BV17" s="669"/>
      <c r="BW17" s="669"/>
      <c r="BX17" s="669"/>
      <c r="BY17" s="669"/>
      <c r="BZ17" s="669"/>
      <c r="CA17" s="669"/>
      <c r="CB17" s="673"/>
      <c r="CD17" s="680" t="s">
        <v>267</v>
      </c>
      <c r="CE17" s="681"/>
      <c r="CF17" s="681"/>
      <c r="CG17" s="681"/>
      <c r="CH17" s="681"/>
      <c r="CI17" s="681"/>
      <c r="CJ17" s="681"/>
      <c r="CK17" s="681"/>
      <c r="CL17" s="681"/>
      <c r="CM17" s="681"/>
      <c r="CN17" s="681"/>
      <c r="CO17" s="681"/>
      <c r="CP17" s="681"/>
      <c r="CQ17" s="682"/>
      <c r="CR17" s="665">
        <v>448850</v>
      </c>
      <c r="CS17" s="666"/>
      <c r="CT17" s="666"/>
      <c r="CU17" s="666"/>
      <c r="CV17" s="666"/>
      <c r="CW17" s="666"/>
      <c r="CX17" s="666"/>
      <c r="CY17" s="667"/>
      <c r="CZ17" s="668">
        <v>6.2</v>
      </c>
      <c r="DA17" s="668"/>
      <c r="DB17" s="668"/>
      <c r="DC17" s="668"/>
      <c r="DD17" s="674" t="s">
        <v>128</v>
      </c>
      <c r="DE17" s="666"/>
      <c r="DF17" s="666"/>
      <c r="DG17" s="666"/>
      <c r="DH17" s="666"/>
      <c r="DI17" s="666"/>
      <c r="DJ17" s="666"/>
      <c r="DK17" s="666"/>
      <c r="DL17" s="666"/>
      <c r="DM17" s="666"/>
      <c r="DN17" s="666"/>
      <c r="DO17" s="666"/>
      <c r="DP17" s="667"/>
      <c r="DQ17" s="674">
        <v>443895</v>
      </c>
      <c r="DR17" s="666"/>
      <c r="DS17" s="666"/>
      <c r="DT17" s="666"/>
      <c r="DU17" s="666"/>
      <c r="DV17" s="666"/>
      <c r="DW17" s="666"/>
      <c r="DX17" s="666"/>
      <c r="DY17" s="666"/>
      <c r="DZ17" s="666"/>
      <c r="EA17" s="666"/>
      <c r="EB17" s="666"/>
      <c r="EC17" s="675"/>
    </row>
    <row r="18" spans="2:133" ht="11.25" customHeight="1" x14ac:dyDescent="0.2">
      <c r="B18" s="662" t="s">
        <v>268</v>
      </c>
      <c r="C18" s="663"/>
      <c r="D18" s="663"/>
      <c r="E18" s="663"/>
      <c r="F18" s="663"/>
      <c r="G18" s="663"/>
      <c r="H18" s="663"/>
      <c r="I18" s="663"/>
      <c r="J18" s="663"/>
      <c r="K18" s="663"/>
      <c r="L18" s="663"/>
      <c r="M18" s="663"/>
      <c r="N18" s="663"/>
      <c r="O18" s="663"/>
      <c r="P18" s="663"/>
      <c r="Q18" s="664"/>
      <c r="R18" s="665">
        <v>56373</v>
      </c>
      <c r="S18" s="666"/>
      <c r="T18" s="666"/>
      <c r="U18" s="666"/>
      <c r="V18" s="666"/>
      <c r="W18" s="666"/>
      <c r="X18" s="666"/>
      <c r="Y18" s="667"/>
      <c r="Z18" s="668">
        <v>0.7</v>
      </c>
      <c r="AA18" s="668"/>
      <c r="AB18" s="668"/>
      <c r="AC18" s="668"/>
      <c r="AD18" s="669">
        <v>56373</v>
      </c>
      <c r="AE18" s="669"/>
      <c r="AF18" s="669"/>
      <c r="AG18" s="669"/>
      <c r="AH18" s="669"/>
      <c r="AI18" s="669"/>
      <c r="AJ18" s="669"/>
      <c r="AK18" s="669"/>
      <c r="AL18" s="670">
        <v>1.2999999523162842</v>
      </c>
      <c r="AM18" s="671"/>
      <c r="AN18" s="671"/>
      <c r="AO18" s="672"/>
      <c r="AP18" s="662" t="s">
        <v>269</v>
      </c>
      <c r="AQ18" s="663"/>
      <c r="AR18" s="663"/>
      <c r="AS18" s="663"/>
      <c r="AT18" s="663"/>
      <c r="AU18" s="663"/>
      <c r="AV18" s="663"/>
      <c r="AW18" s="663"/>
      <c r="AX18" s="663"/>
      <c r="AY18" s="663"/>
      <c r="AZ18" s="663"/>
      <c r="BA18" s="663"/>
      <c r="BB18" s="663"/>
      <c r="BC18" s="663"/>
      <c r="BD18" s="663"/>
      <c r="BE18" s="663"/>
      <c r="BF18" s="664"/>
      <c r="BG18" s="665" t="s">
        <v>128</v>
      </c>
      <c r="BH18" s="666"/>
      <c r="BI18" s="666"/>
      <c r="BJ18" s="666"/>
      <c r="BK18" s="666"/>
      <c r="BL18" s="666"/>
      <c r="BM18" s="666"/>
      <c r="BN18" s="667"/>
      <c r="BO18" s="668" t="s">
        <v>128</v>
      </c>
      <c r="BP18" s="668"/>
      <c r="BQ18" s="668"/>
      <c r="BR18" s="668"/>
      <c r="BS18" s="669" t="s">
        <v>128</v>
      </c>
      <c r="BT18" s="669"/>
      <c r="BU18" s="669"/>
      <c r="BV18" s="669"/>
      <c r="BW18" s="669"/>
      <c r="BX18" s="669"/>
      <c r="BY18" s="669"/>
      <c r="BZ18" s="669"/>
      <c r="CA18" s="669"/>
      <c r="CB18" s="673"/>
      <c r="CD18" s="680" t="s">
        <v>270</v>
      </c>
      <c r="CE18" s="681"/>
      <c r="CF18" s="681"/>
      <c r="CG18" s="681"/>
      <c r="CH18" s="681"/>
      <c r="CI18" s="681"/>
      <c r="CJ18" s="681"/>
      <c r="CK18" s="681"/>
      <c r="CL18" s="681"/>
      <c r="CM18" s="681"/>
      <c r="CN18" s="681"/>
      <c r="CO18" s="681"/>
      <c r="CP18" s="681"/>
      <c r="CQ18" s="682"/>
      <c r="CR18" s="665" t="s">
        <v>128</v>
      </c>
      <c r="CS18" s="666"/>
      <c r="CT18" s="666"/>
      <c r="CU18" s="666"/>
      <c r="CV18" s="666"/>
      <c r="CW18" s="666"/>
      <c r="CX18" s="666"/>
      <c r="CY18" s="667"/>
      <c r="CZ18" s="668" t="s">
        <v>128</v>
      </c>
      <c r="DA18" s="668"/>
      <c r="DB18" s="668"/>
      <c r="DC18" s="668"/>
      <c r="DD18" s="674" t="s">
        <v>128</v>
      </c>
      <c r="DE18" s="666"/>
      <c r="DF18" s="666"/>
      <c r="DG18" s="666"/>
      <c r="DH18" s="666"/>
      <c r="DI18" s="666"/>
      <c r="DJ18" s="666"/>
      <c r="DK18" s="666"/>
      <c r="DL18" s="666"/>
      <c r="DM18" s="666"/>
      <c r="DN18" s="666"/>
      <c r="DO18" s="666"/>
      <c r="DP18" s="667"/>
      <c r="DQ18" s="674" t="s">
        <v>128</v>
      </c>
      <c r="DR18" s="666"/>
      <c r="DS18" s="666"/>
      <c r="DT18" s="666"/>
      <c r="DU18" s="666"/>
      <c r="DV18" s="666"/>
      <c r="DW18" s="666"/>
      <c r="DX18" s="666"/>
      <c r="DY18" s="666"/>
      <c r="DZ18" s="666"/>
      <c r="EA18" s="666"/>
      <c r="EB18" s="666"/>
      <c r="EC18" s="675"/>
    </row>
    <row r="19" spans="2:133" ht="11.25" customHeight="1" x14ac:dyDescent="0.2">
      <c r="B19" s="662" t="s">
        <v>271</v>
      </c>
      <c r="C19" s="663"/>
      <c r="D19" s="663"/>
      <c r="E19" s="663"/>
      <c r="F19" s="663"/>
      <c r="G19" s="663"/>
      <c r="H19" s="663"/>
      <c r="I19" s="663"/>
      <c r="J19" s="663"/>
      <c r="K19" s="663"/>
      <c r="L19" s="663"/>
      <c r="M19" s="663"/>
      <c r="N19" s="663"/>
      <c r="O19" s="663"/>
      <c r="P19" s="663"/>
      <c r="Q19" s="664"/>
      <c r="R19" s="665">
        <v>17197</v>
      </c>
      <c r="S19" s="666"/>
      <c r="T19" s="666"/>
      <c r="U19" s="666"/>
      <c r="V19" s="666"/>
      <c r="W19" s="666"/>
      <c r="X19" s="666"/>
      <c r="Y19" s="667"/>
      <c r="Z19" s="668">
        <v>0.2</v>
      </c>
      <c r="AA19" s="668"/>
      <c r="AB19" s="668"/>
      <c r="AC19" s="668"/>
      <c r="AD19" s="669">
        <v>17197</v>
      </c>
      <c r="AE19" s="669"/>
      <c r="AF19" s="669"/>
      <c r="AG19" s="669"/>
      <c r="AH19" s="669"/>
      <c r="AI19" s="669"/>
      <c r="AJ19" s="669"/>
      <c r="AK19" s="669"/>
      <c r="AL19" s="670">
        <v>0.4</v>
      </c>
      <c r="AM19" s="671"/>
      <c r="AN19" s="671"/>
      <c r="AO19" s="672"/>
      <c r="AP19" s="662" t="s">
        <v>272</v>
      </c>
      <c r="AQ19" s="663"/>
      <c r="AR19" s="663"/>
      <c r="AS19" s="663"/>
      <c r="AT19" s="663"/>
      <c r="AU19" s="663"/>
      <c r="AV19" s="663"/>
      <c r="AW19" s="663"/>
      <c r="AX19" s="663"/>
      <c r="AY19" s="663"/>
      <c r="AZ19" s="663"/>
      <c r="BA19" s="663"/>
      <c r="BB19" s="663"/>
      <c r="BC19" s="663"/>
      <c r="BD19" s="663"/>
      <c r="BE19" s="663"/>
      <c r="BF19" s="664"/>
      <c r="BG19" s="665">
        <v>6271</v>
      </c>
      <c r="BH19" s="666"/>
      <c r="BI19" s="666"/>
      <c r="BJ19" s="666"/>
      <c r="BK19" s="666"/>
      <c r="BL19" s="666"/>
      <c r="BM19" s="666"/>
      <c r="BN19" s="667"/>
      <c r="BO19" s="668">
        <v>0.3</v>
      </c>
      <c r="BP19" s="668"/>
      <c r="BQ19" s="668"/>
      <c r="BR19" s="668"/>
      <c r="BS19" s="669" t="s">
        <v>128</v>
      </c>
      <c r="BT19" s="669"/>
      <c r="BU19" s="669"/>
      <c r="BV19" s="669"/>
      <c r="BW19" s="669"/>
      <c r="BX19" s="669"/>
      <c r="BY19" s="669"/>
      <c r="BZ19" s="669"/>
      <c r="CA19" s="669"/>
      <c r="CB19" s="673"/>
      <c r="CD19" s="680" t="s">
        <v>273</v>
      </c>
      <c r="CE19" s="681"/>
      <c r="CF19" s="681"/>
      <c r="CG19" s="681"/>
      <c r="CH19" s="681"/>
      <c r="CI19" s="681"/>
      <c r="CJ19" s="681"/>
      <c r="CK19" s="681"/>
      <c r="CL19" s="681"/>
      <c r="CM19" s="681"/>
      <c r="CN19" s="681"/>
      <c r="CO19" s="681"/>
      <c r="CP19" s="681"/>
      <c r="CQ19" s="682"/>
      <c r="CR19" s="665" t="s">
        <v>128</v>
      </c>
      <c r="CS19" s="666"/>
      <c r="CT19" s="666"/>
      <c r="CU19" s="666"/>
      <c r="CV19" s="666"/>
      <c r="CW19" s="666"/>
      <c r="CX19" s="666"/>
      <c r="CY19" s="667"/>
      <c r="CZ19" s="668" t="s">
        <v>128</v>
      </c>
      <c r="DA19" s="668"/>
      <c r="DB19" s="668"/>
      <c r="DC19" s="668"/>
      <c r="DD19" s="674" t="s">
        <v>128</v>
      </c>
      <c r="DE19" s="666"/>
      <c r="DF19" s="666"/>
      <c r="DG19" s="666"/>
      <c r="DH19" s="666"/>
      <c r="DI19" s="666"/>
      <c r="DJ19" s="666"/>
      <c r="DK19" s="666"/>
      <c r="DL19" s="666"/>
      <c r="DM19" s="666"/>
      <c r="DN19" s="666"/>
      <c r="DO19" s="666"/>
      <c r="DP19" s="667"/>
      <c r="DQ19" s="674" t="s">
        <v>128</v>
      </c>
      <c r="DR19" s="666"/>
      <c r="DS19" s="666"/>
      <c r="DT19" s="666"/>
      <c r="DU19" s="666"/>
      <c r="DV19" s="666"/>
      <c r="DW19" s="666"/>
      <c r="DX19" s="666"/>
      <c r="DY19" s="666"/>
      <c r="DZ19" s="666"/>
      <c r="EA19" s="666"/>
      <c r="EB19" s="666"/>
      <c r="EC19" s="675"/>
    </row>
    <row r="20" spans="2:133" ht="11.25" customHeight="1" x14ac:dyDescent="0.2">
      <c r="B20" s="662" t="s">
        <v>274</v>
      </c>
      <c r="C20" s="663"/>
      <c r="D20" s="663"/>
      <c r="E20" s="663"/>
      <c r="F20" s="663"/>
      <c r="G20" s="663"/>
      <c r="H20" s="663"/>
      <c r="I20" s="663"/>
      <c r="J20" s="663"/>
      <c r="K20" s="663"/>
      <c r="L20" s="663"/>
      <c r="M20" s="663"/>
      <c r="N20" s="663"/>
      <c r="O20" s="663"/>
      <c r="P20" s="663"/>
      <c r="Q20" s="664"/>
      <c r="R20" s="665">
        <v>2656</v>
      </c>
      <c r="S20" s="666"/>
      <c r="T20" s="666"/>
      <c r="U20" s="666"/>
      <c r="V20" s="666"/>
      <c r="W20" s="666"/>
      <c r="X20" s="666"/>
      <c r="Y20" s="667"/>
      <c r="Z20" s="668">
        <v>0</v>
      </c>
      <c r="AA20" s="668"/>
      <c r="AB20" s="668"/>
      <c r="AC20" s="668"/>
      <c r="AD20" s="669">
        <v>2656</v>
      </c>
      <c r="AE20" s="669"/>
      <c r="AF20" s="669"/>
      <c r="AG20" s="669"/>
      <c r="AH20" s="669"/>
      <c r="AI20" s="669"/>
      <c r="AJ20" s="669"/>
      <c r="AK20" s="669"/>
      <c r="AL20" s="670">
        <v>0.1</v>
      </c>
      <c r="AM20" s="671"/>
      <c r="AN20" s="671"/>
      <c r="AO20" s="672"/>
      <c r="AP20" s="662" t="s">
        <v>275</v>
      </c>
      <c r="AQ20" s="663"/>
      <c r="AR20" s="663"/>
      <c r="AS20" s="663"/>
      <c r="AT20" s="663"/>
      <c r="AU20" s="663"/>
      <c r="AV20" s="663"/>
      <c r="AW20" s="663"/>
      <c r="AX20" s="663"/>
      <c r="AY20" s="663"/>
      <c r="AZ20" s="663"/>
      <c r="BA20" s="663"/>
      <c r="BB20" s="663"/>
      <c r="BC20" s="663"/>
      <c r="BD20" s="663"/>
      <c r="BE20" s="663"/>
      <c r="BF20" s="664"/>
      <c r="BG20" s="665">
        <v>6271</v>
      </c>
      <c r="BH20" s="666"/>
      <c r="BI20" s="666"/>
      <c r="BJ20" s="666"/>
      <c r="BK20" s="666"/>
      <c r="BL20" s="666"/>
      <c r="BM20" s="666"/>
      <c r="BN20" s="667"/>
      <c r="BO20" s="668">
        <v>0.3</v>
      </c>
      <c r="BP20" s="668"/>
      <c r="BQ20" s="668"/>
      <c r="BR20" s="668"/>
      <c r="BS20" s="669" t="s">
        <v>128</v>
      </c>
      <c r="BT20" s="669"/>
      <c r="BU20" s="669"/>
      <c r="BV20" s="669"/>
      <c r="BW20" s="669"/>
      <c r="BX20" s="669"/>
      <c r="BY20" s="669"/>
      <c r="BZ20" s="669"/>
      <c r="CA20" s="669"/>
      <c r="CB20" s="673"/>
      <c r="CD20" s="680" t="s">
        <v>276</v>
      </c>
      <c r="CE20" s="681"/>
      <c r="CF20" s="681"/>
      <c r="CG20" s="681"/>
      <c r="CH20" s="681"/>
      <c r="CI20" s="681"/>
      <c r="CJ20" s="681"/>
      <c r="CK20" s="681"/>
      <c r="CL20" s="681"/>
      <c r="CM20" s="681"/>
      <c r="CN20" s="681"/>
      <c r="CO20" s="681"/>
      <c r="CP20" s="681"/>
      <c r="CQ20" s="682"/>
      <c r="CR20" s="665">
        <v>7200202</v>
      </c>
      <c r="CS20" s="666"/>
      <c r="CT20" s="666"/>
      <c r="CU20" s="666"/>
      <c r="CV20" s="666"/>
      <c r="CW20" s="666"/>
      <c r="CX20" s="666"/>
      <c r="CY20" s="667"/>
      <c r="CZ20" s="668">
        <v>100</v>
      </c>
      <c r="DA20" s="668"/>
      <c r="DB20" s="668"/>
      <c r="DC20" s="668"/>
      <c r="DD20" s="674">
        <v>853455</v>
      </c>
      <c r="DE20" s="666"/>
      <c r="DF20" s="666"/>
      <c r="DG20" s="666"/>
      <c r="DH20" s="666"/>
      <c r="DI20" s="666"/>
      <c r="DJ20" s="666"/>
      <c r="DK20" s="666"/>
      <c r="DL20" s="666"/>
      <c r="DM20" s="666"/>
      <c r="DN20" s="666"/>
      <c r="DO20" s="666"/>
      <c r="DP20" s="667"/>
      <c r="DQ20" s="674">
        <v>4510414</v>
      </c>
      <c r="DR20" s="666"/>
      <c r="DS20" s="666"/>
      <c r="DT20" s="666"/>
      <c r="DU20" s="666"/>
      <c r="DV20" s="666"/>
      <c r="DW20" s="666"/>
      <c r="DX20" s="666"/>
      <c r="DY20" s="666"/>
      <c r="DZ20" s="666"/>
      <c r="EA20" s="666"/>
      <c r="EB20" s="666"/>
      <c r="EC20" s="675"/>
    </row>
    <row r="21" spans="2:133" ht="11.25" customHeight="1" x14ac:dyDescent="0.2">
      <c r="B21" s="662" t="s">
        <v>277</v>
      </c>
      <c r="C21" s="663"/>
      <c r="D21" s="663"/>
      <c r="E21" s="663"/>
      <c r="F21" s="663"/>
      <c r="G21" s="663"/>
      <c r="H21" s="663"/>
      <c r="I21" s="663"/>
      <c r="J21" s="663"/>
      <c r="K21" s="663"/>
      <c r="L21" s="663"/>
      <c r="M21" s="663"/>
      <c r="N21" s="663"/>
      <c r="O21" s="663"/>
      <c r="P21" s="663"/>
      <c r="Q21" s="664"/>
      <c r="R21" s="665">
        <v>1084</v>
      </c>
      <c r="S21" s="666"/>
      <c r="T21" s="666"/>
      <c r="U21" s="666"/>
      <c r="V21" s="666"/>
      <c r="W21" s="666"/>
      <c r="X21" s="666"/>
      <c r="Y21" s="667"/>
      <c r="Z21" s="668">
        <v>0</v>
      </c>
      <c r="AA21" s="668"/>
      <c r="AB21" s="668"/>
      <c r="AC21" s="668"/>
      <c r="AD21" s="669">
        <v>1084</v>
      </c>
      <c r="AE21" s="669"/>
      <c r="AF21" s="669"/>
      <c r="AG21" s="669"/>
      <c r="AH21" s="669"/>
      <c r="AI21" s="669"/>
      <c r="AJ21" s="669"/>
      <c r="AK21" s="669"/>
      <c r="AL21" s="670">
        <v>0</v>
      </c>
      <c r="AM21" s="671"/>
      <c r="AN21" s="671"/>
      <c r="AO21" s="672"/>
      <c r="AP21" s="684" t="s">
        <v>278</v>
      </c>
      <c r="AQ21" s="685"/>
      <c r="AR21" s="685"/>
      <c r="AS21" s="685"/>
      <c r="AT21" s="685"/>
      <c r="AU21" s="685"/>
      <c r="AV21" s="685"/>
      <c r="AW21" s="685"/>
      <c r="AX21" s="685"/>
      <c r="AY21" s="685"/>
      <c r="AZ21" s="685"/>
      <c r="BA21" s="685"/>
      <c r="BB21" s="685"/>
      <c r="BC21" s="685"/>
      <c r="BD21" s="685"/>
      <c r="BE21" s="685"/>
      <c r="BF21" s="686"/>
      <c r="BG21" s="665">
        <v>6271</v>
      </c>
      <c r="BH21" s="666"/>
      <c r="BI21" s="666"/>
      <c r="BJ21" s="666"/>
      <c r="BK21" s="666"/>
      <c r="BL21" s="666"/>
      <c r="BM21" s="666"/>
      <c r="BN21" s="667"/>
      <c r="BO21" s="668">
        <v>0.3</v>
      </c>
      <c r="BP21" s="668"/>
      <c r="BQ21" s="668"/>
      <c r="BR21" s="668"/>
      <c r="BS21" s="669" t="s">
        <v>128</v>
      </c>
      <c r="BT21" s="669"/>
      <c r="BU21" s="669"/>
      <c r="BV21" s="669"/>
      <c r="BW21" s="669"/>
      <c r="BX21" s="669"/>
      <c r="BY21" s="669"/>
      <c r="BZ21" s="669"/>
      <c r="CA21" s="669"/>
      <c r="CB21" s="673"/>
      <c r="CD21" s="690"/>
      <c r="CE21" s="691"/>
      <c r="CF21" s="691"/>
      <c r="CG21" s="691"/>
      <c r="CH21" s="691"/>
      <c r="CI21" s="691"/>
      <c r="CJ21" s="691"/>
      <c r="CK21" s="691"/>
      <c r="CL21" s="691"/>
      <c r="CM21" s="691"/>
      <c r="CN21" s="691"/>
      <c r="CO21" s="691"/>
      <c r="CP21" s="691"/>
      <c r="CQ21" s="692"/>
      <c r="CR21" s="693"/>
      <c r="CS21" s="688"/>
      <c r="CT21" s="688"/>
      <c r="CU21" s="688"/>
      <c r="CV21" s="688"/>
      <c r="CW21" s="688"/>
      <c r="CX21" s="688"/>
      <c r="CY21" s="694"/>
      <c r="CZ21" s="695"/>
      <c r="DA21" s="695"/>
      <c r="DB21" s="695"/>
      <c r="DC21" s="695"/>
      <c r="DD21" s="687"/>
      <c r="DE21" s="688"/>
      <c r="DF21" s="688"/>
      <c r="DG21" s="688"/>
      <c r="DH21" s="688"/>
      <c r="DI21" s="688"/>
      <c r="DJ21" s="688"/>
      <c r="DK21" s="688"/>
      <c r="DL21" s="688"/>
      <c r="DM21" s="688"/>
      <c r="DN21" s="688"/>
      <c r="DO21" s="688"/>
      <c r="DP21" s="694"/>
      <c r="DQ21" s="687"/>
      <c r="DR21" s="688"/>
      <c r="DS21" s="688"/>
      <c r="DT21" s="688"/>
      <c r="DU21" s="688"/>
      <c r="DV21" s="688"/>
      <c r="DW21" s="688"/>
      <c r="DX21" s="688"/>
      <c r="DY21" s="688"/>
      <c r="DZ21" s="688"/>
      <c r="EA21" s="688"/>
      <c r="EB21" s="688"/>
      <c r="EC21" s="689"/>
    </row>
    <row r="22" spans="2:133" ht="11.25" customHeight="1" x14ac:dyDescent="0.2">
      <c r="B22" s="703" t="s">
        <v>279</v>
      </c>
      <c r="C22" s="704"/>
      <c r="D22" s="704"/>
      <c r="E22" s="704"/>
      <c r="F22" s="704"/>
      <c r="G22" s="704"/>
      <c r="H22" s="704"/>
      <c r="I22" s="704"/>
      <c r="J22" s="704"/>
      <c r="K22" s="704"/>
      <c r="L22" s="704"/>
      <c r="M22" s="704"/>
      <c r="N22" s="704"/>
      <c r="O22" s="704"/>
      <c r="P22" s="704"/>
      <c r="Q22" s="705"/>
      <c r="R22" s="665">
        <v>35436</v>
      </c>
      <c r="S22" s="666"/>
      <c r="T22" s="666"/>
      <c r="U22" s="666"/>
      <c r="V22" s="666"/>
      <c r="W22" s="666"/>
      <c r="X22" s="666"/>
      <c r="Y22" s="667"/>
      <c r="Z22" s="668">
        <v>0.5</v>
      </c>
      <c r="AA22" s="668"/>
      <c r="AB22" s="668"/>
      <c r="AC22" s="668"/>
      <c r="AD22" s="669">
        <v>35436</v>
      </c>
      <c r="AE22" s="669"/>
      <c r="AF22" s="669"/>
      <c r="AG22" s="669"/>
      <c r="AH22" s="669"/>
      <c r="AI22" s="669"/>
      <c r="AJ22" s="669"/>
      <c r="AK22" s="669"/>
      <c r="AL22" s="670">
        <v>0.80000001192092896</v>
      </c>
      <c r="AM22" s="671"/>
      <c r="AN22" s="671"/>
      <c r="AO22" s="672"/>
      <c r="AP22" s="684" t="s">
        <v>280</v>
      </c>
      <c r="AQ22" s="685"/>
      <c r="AR22" s="685"/>
      <c r="AS22" s="685"/>
      <c r="AT22" s="685"/>
      <c r="AU22" s="685"/>
      <c r="AV22" s="685"/>
      <c r="AW22" s="685"/>
      <c r="AX22" s="685"/>
      <c r="AY22" s="685"/>
      <c r="AZ22" s="685"/>
      <c r="BA22" s="685"/>
      <c r="BB22" s="685"/>
      <c r="BC22" s="685"/>
      <c r="BD22" s="685"/>
      <c r="BE22" s="685"/>
      <c r="BF22" s="686"/>
      <c r="BG22" s="665" t="s">
        <v>128</v>
      </c>
      <c r="BH22" s="666"/>
      <c r="BI22" s="666"/>
      <c r="BJ22" s="666"/>
      <c r="BK22" s="666"/>
      <c r="BL22" s="666"/>
      <c r="BM22" s="666"/>
      <c r="BN22" s="667"/>
      <c r="BO22" s="668" t="s">
        <v>128</v>
      </c>
      <c r="BP22" s="668"/>
      <c r="BQ22" s="668"/>
      <c r="BR22" s="668"/>
      <c r="BS22" s="669" t="s">
        <v>128</v>
      </c>
      <c r="BT22" s="669"/>
      <c r="BU22" s="669"/>
      <c r="BV22" s="669"/>
      <c r="BW22" s="669"/>
      <c r="BX22" s="669"/>
      <c r="BY22" s="669"/>
      <c r="BZ22" s="669"/>
      <c r="CA22" s="669"/>
      <c r="CB22" s="673"/>
      <c r="CD22" s="647" t="s">
        <v>281</v>
      </c>
      <c r="CE22" s="648"/>
      <c r="CF22" s="648"/>
      <c r="CG22" s="648"/>
      <c r="CH22" s="648"/>
      <c r="CI22" s="648"/>
      <c r="CJ22" s="648"/>
      <c r="CK22" s="648"/>
      <c r="CL22" s="648"/>
      <c r="CM22" s="648"/>
      <c r="CN22" s="648"/>
      <c r="CO22" s="648"/>
      <c r="CP22" s="648"/>
      <c r="CQ22" s="648"/>
      <c r="CR22" s="648"/>
      <c r="CS22" s="648"/>
      <c r="CT22" s="648"/>
      <c r="CU22" s="648"/>
      <c r="CV22" s="648"/>
      <c r="CW22" s="648"/>
      <c r="CX22" s="648"/>
      <c r="CY22" s="648"/>
      <c r="CZ22" s="648"/>
      <c r="DA22" s="648"/>
      <c r="DB22" s="648"/>
      <c r="DC22" s="648"/>
      <c r="DD22" s="648"/>
      <c r="DE22" s="648"/>
      <c r="DF22" s="648"/>
      <c r="DG22" s="648"/>
      <c r="DH22" s="648"/>
      <c r="DI22" s="648"/>
      <c r="DJ22" s="648"/>
      <c r="DK22" s="648"/>
      <c r="DL22" s="648"/>
      <c r="DM22" s="648"/>
      <c r="DN22" s="648"/>
      <c r="DO22" s="648"/>
      <c r="DP22" s="648"/>
      <c r="DQ22" s="648"/>
      <c r="DR22" s="648"/>
      <c r="DS22" s="648"/>
      <c r="DT22" s="648"/>
      <c r="DU22" s="648"/>
      <c r="DV22" s="648"/>
      <c r="DW22" s="648"/>
      <c r="DX22" s="648"/>
      <c r="DY22" s="648"/>
      <c r="DZ22" s="648"/>
      <c r="EA22" s="648"/>
      <c r="EB22" s="648"/>
      <c r="EC22" s="649"/>
    </row>
    <row r="23" spans="2:133" ht="11.25" customHeight="1" x14ac:dyDescent="0.2">
      <c r="B23" s="662" t="s">
        <v>282</v>
      </c>
      <c r="C23" s="663"/>
      <c r="D23" s="663"/>
      <c r="E23" s="663"/>
      <c r="F23" s="663"/>
      <c r="G23" s="663"/>
      <c r="H23" s="663"/>
      <c r="I23" s="663"/>
      <c r="J23" s="663"/>
      <c r="K23" s="663"/>
      <c r="L23" s="663"/>
      <c r="M23" s="663"/>
      <c r="N23" s="663"/>
      <c r="O23" s="663"/>
      <c r="P23" s="663"/>
      <c r="Q23" s="664"/>
      <c r="R23" s="665">
        <v>1867883</v>
      </c>
      <c r="S23" s="666"/>
      <c r="T23" s="666"/>
      <c r="U23" s="666"/>
      <c r="V23" s="666"/>
      <c r="W23" s="666"/>
      <c r="X23" s="666"/>
      <c r="Y23" s="667"/>
      <c r="Z23" s="668">
        <v>24.8</v>
      </c>
      <c r="AA23" s="668"/>
      <c r="AB23" s="668"/>
      <c r="AC23" s="668"/>
      <c r="AD23" s="669">
        <v>1730942</v>
      </c>
      <c r="AE23" s="669"/>
      <c r="AF23" s="669"/>
      <c r="AG23" s="669"/>
      <c r="AH23" s="669"/>
      <c r="AI23" s="669"/>
      <c r="AJ23" s="669"/>
      <c r="AK23" s="669"/>
      <c r="AL23" s="670">
        <v>39.4</v>
      </c>
      <c r="AM23" s="671"/>
      <c r="AN23" s="671"/>
      <c r="AO23" s="672"/>
      <c r="AP23" s="684" t="s">
        <v>283</v>
      </c>
      <c r="AQ23" s="685"/>
      <c r="AR23" s="685"/>
      <c r="AS23" s="685"/>
      <c r="AT23" s="685"/>
      <c r="AU23" s="685"/>
      <c r="AV23" s="685"/>
      <c r="AW23" s="685"/>
      <c r="AX23" s="685"/>
      <c r="AY23" s="685"/>
      <c r="AZ23" s="685"/>
      <c r="BA23" s="685"/>
      <c r="BB23" s="685"/>
      <c r="BC23" s="685"/>
      <c r="BD23" s="685"/>
      <c r="BE23" s="685"/>
      <c r="BF23" s="686"/>
      <c r="BG23" s="665" t="s">
        <v>128</v>
      </c>
      <c r="BH23" s="666"/>
      <c r="BI23" s="666"/>
      <c r="BJ23" s="666"/>
      <c r="BK23" s="666"/>
      <c r="BL23" s="666"/>
      <c r="BM23" s="666"/>
      <c r="BN23" s="667"/>
      <c r="BO23" s="668" t="s">
        <v>128</v>
      </c>
      <c r="BP23" s="668"/>
      <c r="BQ23" s="668"/>
      <c r="BR23" s="668"/>
      <c r="BS23" s="669" t="s">
        <v>128</v>
      </c>
      <c r="BT23" s="669"/>
      <c r="BU23" s="669"/>
      <c r="BV23" s="669"/>
      <c r="BW23" s="669"/>
      <c r="BX23" s="669"/>
      <c r="BY23" s="669"/>
      <c r="BZ23" s="669"/>
      <c r="CA23" s="669"/>
      <c r="CB23" s="673"/>
      <c r="CD23" s="647" t="s">
        <v>222</v>
      </c>
      <c r="CE23" s="648"/>
      <c r="CF23" s="648"/>
      <c r="CG23" s="648"/>
      <c r="CH23" s="648"/>
      <c r="CI23" s="648"/>
      <c r="CJ23" s="648"/>
      <c r="CK23" s="648"/>
      <c r="CL23" s="648"/>
      <c r="CM23" s="648"/>
      <c r="CN23" s="648"/>
      <c r="CO23" s="648"/>
      <c r="CP23" s="648"/>
      <c r="CQ23" s="649"/>
      <c r="CR23" s="647" t="s">
        <v>284</v>
      </c>
      <c r="CS23" s="648"/>
      <c r="CT23" s="648"/>
      <c r="CU23" s="648"/>
      <c r="CV23" s="648"/>
      <c r="CW23" s="648"/>
      <c r="CX23" s="648"/>
      <c r="CY23" s="649"/>
      <c r="CZ23" s="647" t="s">
        <v>285</v>
      </c>
      <c r="DA23" s="648"/>
      <c r="DB23" s="648"/>
      <c r="DC23" s="649"/>
      <c r="DD23" s="647" t="s">
        <v>286</v>
      </c>
      <c r="DE23" s="648"/>
      <c r="DF23" s="648"/>
      <c r="DG23" s="648"/>
      <c r="DH23" s="648"/>
      <c r="DI23" s="648"/>
      <c r="DJ23" s="648"/>
      <c r="DK23" s="649"/>
      <c r="DL23" s="696" t="s">
        <v>287</v>
      </c>
      <c r="DM23" s="697"/>
      <c r="DN23" s="697"/>
      <c r="DO23" s="697"/>
      <c r="DP23" s="697"/>
      <c r="DQ23" s="697"/>
      <c r="DR23" s="697"/>
      <c r="DS23" s="697"/>
      <c r="DT23" s="697"/>
      <c r="DU23" s="697"/>
      <c r="DV23" s="698"/>
      <c r="DW23" s="647" t="s">
        <v>288</v>
      </c>
      <c r="DX23" s="648"/>
      <c r="DY23" s="648"/>
      <c r="DZ23" s="648"/>
      <c r="EA23" s="648"/>
      <c r="EB23" s="648"/>
      <c r="EC23" s="649"/>
    </row>
    <row r="24" spans="2:133" ht="11.25" customHeight="1" x14ac:dyDescent="0.2">
      <c r="B24" s="662" t="s">
        <v>289</v>
      </c>
      <c r="C24" s="663"/>
      <c r="D24" s="663"/>
      <c r="E24" s="663"/>
      <c r="F24" s="663"/>
      <c r="G24" s="663"/>
      <c r="H24" s="663"/>
      <c r="I24" s="663"/>
      <c r="J24" s="663"/>
      <c r="K24" s="663"/>
      <c r="L24" s="663"/>
      <c r="M24" s="663"/>
      <c r="N24" s="663"/>
      <c r="O24" s="663"/>
      <c r="P24" s="663"/>
      <c r="Q24" s="664"/>
      <c r="R24" s="665">
        <v>1730942</v>
      </c>
      <c r="S24" s="666"/>
      <c r="T24" s="666"/>
      <c r="U24" s="666"/>
      <c r="V24" s="666"/>
      <c r="W24" s="666"/>
      <c r="X24" s="666"/>
      <c r="Y24" s="667"/>
      <c r="Z24" s="668">
        <v>22.9</v>
      </c>
      <c r="AA24" s="668"/>
      <c r="AB24" s="668"/>
      <c r="AC24" s="668"/>
      <c r="AD24" s="669">
        <v>1730942</v>
      </c>
      <c r="AE24" s="669"/>
      <c r="AF24" s="669"/>
      <c r="AG24" s="669"/>
      <c r="AH24" s="669"/>
      <c r="AI24" s="669"/>
      <c r="AJ24" s="669"/>
      <c r="AK24" s="669"/>
      <c r="AL24" s="670">
        <v>39.4</v>
      </c>
      <c r="AM24" s="671"/>
      <c r="AN24" s="671"/>
      <c r="AO24" s="672"/>
      <c r="AP24" s="684" t="s">
        <v>290</v>
      </c>
      <c r="AQ24" s="685"/>
      <c r="AR24" s="685"/>
      <c r="AS24" s="685"/>
      <c r="AT24" s="685"/>
      <c r="AU24" s="685"/>
      <c r="AV24" s="685"/>
      <c r="AW24" s="685"/>
      <c r="AX24" s="685"/>
      <c r="AY24" s="685"/>
      <c r="AZ24" s="685"/>
      <c r="BA24" s="685"/>
      <c r="BB24" s="685"/>
      <c r="BC24" s="685"/>
      <c r="BD24" s="685"/>
      <c r="BE24" s="685"/>
      <c r="BF24" s="686"/>
      <c r="BG24" s="665" t="s">
        <v>128</v>
      </c>
      <c r="BH24" s="666"/>
      <c r="BI24" s="666"/>
      <c r="BJ24" s="666"/>
      <c r="BK24" s="666"/>
      <c r="BL24" s="666"/>
      <c r="BM24" s="666"/>
      <c r="BN24" s="667"/>
      <c r="BO24" s="668" t="s">
        <v>128</v>
      </c>
      <c r="BP24" s="668"/>
      <c r="BQ24" s="668"/>
      <c r="BR24" s="668"/>
      <c r="BS24" s="669" t="s">
        <v>128</v>
      </c>
      <c r="BT24" s="669"/>
      <c r="BU24" s="669"/>
      <c r="BV24" s="669"/>
      <c r="BW24" s="669"/>
      <c r="BX24" s="669"/>
      <c r="BY24" s="669"/>
      <c r="BZ24" s="669"/>
      <c r="CA24" s="669"/>
      <c r="CB24" s="673"/>
      <c r="CD24" s="676" t="s">
        <v>291</v>
      </c>
      <c r="CE24" s="677"/>
      <c r="CF24" s="677"/>
      <c r="CG24" s="677"/>
      <c r="CH24" s="677"/>
      <c r="CI24" s="677"/>
      <c r="CJ24" s="677"/>
      <c r="CK24" s="677"/>
      <c r="CL24" s="677"/>
      <c r="CM24" s="677"/>
      <c r="CN24" s="677"/>
      <c r="CO24" s="677"/>
      <c r="CP24" s="677"/>
      <c r="CQ24" s="678"/>
      <c r="CR24" s="654">
        <v>2754773</v>
      </c>
      <c r="CS24" s="655"/>
      <c r="CT24" s="655"/>
      <c r="CU24" s="655"/>
      <c r="CV24" s="655"/>
      <c r="CW24" s="655"/>
      <c r="CX24" s="655"/>
      <c r="CY24" s="656"/>
      <c r="CZ24" s="659">
        <v>38.299999999999997</v>
      </c>
      <c r="DA24" s="660"/>
      <c r="DB24" s="660"/>
      <c r="DC24" s="679"/>
      <c r="DD24" s="706">
        <v>1727049</v>
      </c>
      <c r="DE24" s="655"/>
      <c r="DF24" s="655"/>
      <c r="DG24" s="655"/>
      <c r="DH24" s="655"/>
      <c r="DI24" s="655"/>
      <c r="DJ24" s="655"/>
      <c r="DK24" s="656"/>
      <c r="DL24" s="706">
        <v>1679775</v>
      </c>
      <c r="DM24" s="655"/>
      <c r="DN24" s="655"/>
      <c r="DO24" s="655"/>
      <c r="DP24" s="655"/>
      <c r="DQ24" s="655"/>
      <c r="DR24" s="655"/>
      <c r="DS24" s="655"/>
      <c r="DT24" s="655"/>
      <c r="DU24" s="655"/>
      <c r="DV24" s="656"/>
      <c r="DW24" s="659">
        <v>37</v>
      </c>
      <c r="DX24" s="660"/>
      <c r="DY24" s="660"/>
      <c r="DZ24" s="660"/>
      <c r="EA24" s="660"/>
      <c r="EB24" s="660"/>
      <c r="EC24" s="661"/>
    </row>
    <row r="25" spans="2:133" ht="11.25" customHeight="1" x14ac:dyDescent="0.2">
      <c r="B25" s="662" t="s">
        <v>292</v>
      </c>
      <c r="C25" s="663"/>
      <c r="D25" s="663"/>
      <c r="E25" s="663"/>
      <c r="F25" s="663"/>
      <c r="G25" s="663"/>
      <c r="H25" s="663"/>
      <c r="I25" s="663"/>
      <c r="J25" s="663"/>
      <c r="K25" s="663"/>
      <c r="L25" s="663"/>
      <c r="M25" s="663"/>
      <c r="N25" s="663"/>
      <c r="O25" s="663"/>
      <c r="P25" s="663"/>
      <c r="Q25" s="664"/>
      <c r="R25" s="665">
        <v>136941</v>
      </c>
      <c r="S25" s="666"/>
      <c r="T25" s="666"/>
      <c r="U25" s="666"/>
      <c r="V25" s="666"/>
      <c r="W25" s="666"/>
      <c r="X25" s="666"/>
      <c r="Y25" s="667"/>
      <c r="Z25" s="668">
        <v>1.8</v>
      </c>
      <c r="AA25" s="668"/>
      <c r="AB25" s="668"/>
      <c r="AC25" s="668"/>
      <c r="AD25" s="669" t="s">
        <v>128</v>
      </c>
      <c r="AE25" s="669"/>
      <c r="AF25" s="669"/>
      <c r="AG25" s="669"/>
      <c r="AH25" s="669"/>
      <c r="AI25" s="669"/>
      <c r="AJ25" s="669"/>
      <c r="AK25" s="669"/>
      <c r="AL25" s="670" t="s">
        <v>128</v>
      </c>
      <c r="AM25" s="671"/>
      <c r="AN25" s="671"/>
      <c r="AO25" s="672"/>
      <c r="AP25" s="684" t="s">
        <v>293</v>
      </c>
      <c r="AQ25" s="685"/>
      <c r="AR25" s="685"/>
      <c r="AS25" s="685"/>
      <c r="AT25" s="685"/>
      <c r="AU25" s="685"/>
      <c r="AV25" s="685"/>
      <c r="AW25" s="685"/>
      <c r="AX25" s="685"/>
      <c r="AY25" s="685"/>
      <c r="AZ25" s="685"/>
      <c r="BA25" s="685"/>
      <c r="BB25" s="685"/>
      <c r="BC25" s="685"/>
      <c r="BD25" s="685"/>
      <c r="BE25" s="685"/>
      <c r="BF25" s="686"/>
      <c r="BG25" s="665" t="s">
        <v>128</v>
      </c>
      <c r="BH25" s="666"/>
      <c r="BI25" s="666"/>
      <c r="BJ25" s="666"/>
      <c r="BK25" s="666"/>
      <c r="BL25" s="666"/>
      <c r="BM25" s="666"/>
      <c r="BN25" s="667"/>
      <c r="BO25" s="668" t="s">
        <v>128</v>
      </c>
      <c r="BP25" s="668"/>
      <c r="BQ25" s="668"/>
      <c r="BR25" s="668"/>
      <c r="BS25" s="669" t="s">
        <v>128</v>
      </c>
      <c r="BT25" s="669"/>
      <c r="BU25" s="669"/>
      <c r="BV25" s="669"/>
      <c r="BW25" s="669"/>
      <c r="BX25" s="669"/>
      <c r="BY25" s="669"/>
      <c r="BZ25" s="669"/>
      <c r="CA25" s="669"/>
      <c r="CB25" s="673"/>
      <c r="CD25" s="680" t="s">
        <v>294</v>
      </c>
      <c r="CE25" s="681"/>
      <c r="CF25" s="681"/>
      <c r="CG25" s="681"/>
      <c r="CH25" s="681"/>
      <c r="CI25" s="681"/>
      <c r="CJ25" s="681"/>
      <c r="CK25" s="681"/>
      <c r="CL25" s="681"/>
      <c r="CM25" s="681"/>
      <c r="CN25" s="681"/>
      <c r="CO25" s="681"/>
      <c r="CP25" s="681"/>
      <c r="CQ25" s="682"/>
      <c r="CR25" s="665">
        <v>1077066</v>
      </c>
      <c r="CS25" s="699"/>
      <c r="CT25" s="699"/>
      <c r="CU25" s="699"/>
      <c r="CV25" s="699"/>
      <c r="CW25" s="699"/>
      <c r="CX25" s="699"/>
      <c r="CY25" s="700"/>
      <c r="CZ25" s="670">
        <v>15</v>
      </c>
      <c r="DA25" s="701"/>
      <c r="DB25" s="701"/>
      <c r="DC25" s="707"/>
      <c r="DD25" s="674">
        <v>1019968</v>
      </c>
      <c r="DE25" s="699"/>
      <c r="DF25" s="699"/>
      <c r="DG25" s="699"/>
      <c r="DH25" s="699"/>
      <c r="DI25" s="699"/>
      <c r="DJ25" s="699"/>
      <c r="DK25" s="700"/>
      <c r="DL25" s="674">
        <v>993745</v>
      </c>
      <c r="DM25" s="699"/>
      <c r="DN25" s="699"/>
      <c r="DO25" s="699"/>
      <c r="DP25" s="699"/>
      <c r="DQ25" s="699"/>
      <c r="DR25" s="699"/>
      <c r="DS25" s="699"/>
      <c r="DT25" s="699"/>
      <c r="DU25" s="699"/>
      <c r="DV25" s="700"/>
      <c r="DW25" s="670">
        <v>21.9</v>
      </c>
      <c r="DX25" s="701"/>
      <c r="DY25" s="701"/>
      <c r="DZ25" s="701"/>
      <c r="EA25" s="701"/>
      <c r="EB25" s="701"/>
      <c r="EC25" s="702"/>
    </row>
    <row r="26" spans="2:133" ht="11.25" customHeight="1" x14ac:dyDescent="0.2">
      <c r="B26" s="662" t="s">
        <v>295</v>
      </c>
      <c r="C26" s="663"/>
      <c r="D26" s="663"/>
      <c r="E26" s="663"/>
      <c r="F26" s="663"/>
      <c r="G26" s="663"/>
      <c r="H26" s="663"/>
      <c r="I26" s="663"/>
      <c r="J26" s="663"/>
      <c r="K26" s="663"/>
      <c r="L26" s="663"/>
      <c r="M26" s="663"/>
      <c r="N26" s="663"/>
      <c r="O26" s="663"/>
      <c r="P26" s="663"/>
      <c r="Q26" s="664"/>
      <c r="R26" s="665" t="s">
        <v>128</v>
      </c>
      <c r="S26" s="666"/>
      <c r="T26" s="666"/>
      <c r="U26" s="666"/>
      <c r="V26" s="666"/>
      <c r="W26" s="666"/>
      <c r="X26" s="666"/>
      <c r="Y26" s="667"/>
      <c r="Z26" s="668" t="s">
        <v>128</v>
      </c>
      <c r="AA26" s="668"/>
      <c r="AB26" s="668"/>
      <c r="AC26" s="668"/>
      <c r="AD26" s="669" t="s">
        <v>128</v>
      </c>
      <c r="AE26" s="669"/>
      <c r="AF26" s="669"/>
      <c r="AG26" s="669"/>
      <c r="AH26" s="669"/>
      <c r="AI26" s="669"/>
      <c r="AJ26" s="669"/>
      <c r="AK26" s="669"/>
      <c r="AL26" s="670" t="s">
        <v>128</v>
      </c>
      <c r="AM26" s="671"/>
      <c r="AN26" s="671"/>
      <c r="AO26" s="672"/>
      <c r="AP26" s="684" t="s">
        <v>296</v>
      </c>
      <c r="AQ26" s="708"/>
      <c r="AR26" s="708"/>
      <c r="AS26" s="708"/>
      <c r="AT26" s="708"/>
      <c r="AU26" s="708"/>
      <c r="AV26" s="708"/>
      <c r="AW26" s="708"/>
      <c r="AX26" s="708"/>
      <c r="AY26" s="708"/>
      <c r="AZ26" s="708"/>
      <c r="BA26" s="708"/>
      <c r="BB26" s="708"/>
      <c r="BC26" s="708"/>
      <c r="BD26" s="708"/>
      <c r="BE26" s="708"/>
      <c r="BF26" s="686"/>
      <c r="BG26" s="665" t="s">
        <v>128</v>
      </c>
      <c r="BH26" s="666"/>
      <c r="BI26" s="666"/>
      <c r="BJ26" s="666"/>
      <c r="BK26" s="666"/>
      <c r="BL26" s="666"/>
      <c r="BM26" s="666"/>
      <c r="BN26" s="667"/>
      <c r="BO26" s="668" t="s">
        <v>128</v>
      </c>
      <c r="BP26" s="668"/>
      <c r="BQ26" s="668"/>
      <c r="BR26" s="668"/>
      <c r="BS26" s="669" t="s">
        <v>128</v>
      </c>
      <c r="BT26" s="669"/>
      <c r="BU26" s="669"/>
      <c r="BV26" s="669"/>
      <c r="BW26" s="669"/>
      <c r="BX26" s="669"/>
      <c r="BY26" s="669"/>
      <c r="BZ26" s="669"/>
      <c r="CA26" s="669"/>
      <c r="CB26" s="673"/>
      <c r="CD26" s="680" t="s">
        <v>297</v>
      </c>
      <c r="CE26" s="681"/>
      <c r="CF26" s="681"/>
      <c r="CG26" s="681"/>
      <c r="CH26" s="681"/>
      <c r="CI26" s="681"/>
      <c r="CJ26" s="681"/>
      <c r="CK26" s="681"/>
      <c r="CL26" s="681"/>
      <c r="CM26" s="681"/>
      <c r="CN26" s="681"/>
      <c r="CO26" s="681"/>
      <c r="CP26" s="681"/>
      <c r="CQ26" s="682"/>
      <c r="CR26" s="665">
        <v>533015</v>
      </c>
      <c r="CS26" s="666"/>
      <c r="CT26" s="666"/>
      <c r="CU26" s="666"/>
      <c r="CV26" s="666"/>
      <c r="CW26" s="666"/>
      <c r="CX26" s="666"/>
      <c r="CY26" s="667"/>
      <c r="CZ26" s="670">
        <v>7.4</v>
      </c>
      <c r="DA26" s="701"/>
      <c r="DB26" s="701"/>
      <c r="DC26" s="707"/>
      <c r="DD26" s="674">
        <v>497929</v>
      </c>
      <c r="DE26" s="666"/>
      <c r="DF26" s="666"/>
      <c r="DG26" s="666"/>
      <c r="DH26" s="666"/>
      <c r="DI26" s="666"/>
      <c r="DJ26" s="666"/>
      <c r="DK26" s="667"/>
      <c r="DL26" s="674" t="s">
        <v>128</v>
      </c>
      <c r="DM26" s="666"/>
      <c r="DN26" s="666"/>
      <c r="DO26" s="666"/>
      <c r="DP26" s="666"/>
      <c r="DQ26" s="666"/>
      <c r="DR26" s="666"/>
      <c r="DS26" s="666"/>
      <c r="DT26" s="666"/>
      <c r="DU26" s="666"/>
      <c r="DV26" s="667"/>
      <c r="DW26" s="670" t="s">
        <v>128</v>
      </c>
      <c r="DX26" s="701"/>
      <c r="DY26" s="701"/>
      <c r="DZ26" s="701"/>
      <c r="EA26" s="701"/>
      <c r="EB26" s="701"/>
      <c r="EC26" s="702"/>
    </row>
    <row r="27" spans="2:133" ht="11.25" customHeight="1" x14ac:dyDescent="0.2">
      <c r="B27" s="662" t="s">
        <v>298</v>
      </c>
      <c r="C27" s="663"/>
      <c r="D27" s="663"/>
      <c r="E27" s="663"/>
      <c r="F27" s="663"/>
      <c r="G27" s="663"/>
      <c r="H27" s="663"/>
      <c r="I27" s="663"/>
      <c r="J27" s="663"/>
      <c r="K27" s="663"/>
      <c r="L27" s="663"/>
      <c r="M27" s="663"/>
      <c r="N27" s="663"/>
      <c r="O27" s="663"/>
      <c r="P27" s="663"/>
      <c r="Q27" s="664"/>
      <c r="R27" s="665">
        <v>4514139</v>
      </c>
      <c r="S27" s="666"/>
      <c r="T27" s="666"/>
      <c r="U27" s="666"/>
      <c r="V27" s="666"/>
      <c r="W27" s="666"/>
      <c r="X27" s="666"/>
      <c r="Y27" s="667"/>
      <c r="Z27" s="668">
        <v>59.8</v>
      </c>
      <c r="AA27" s="668"/>
      <c r="AB27" s="668"/>
      <c r="AC27" s="668"/>
      <c r="AD27" s="669">
        <v>4377198</v>
      </c>
      <c r="AE27" s="669"/>
      <c r="AF27" s="669"/>
      <c r="AG27" s="669"/>
      <c r="AH27" s="669"/>
      <c r="AI27" s="669"/>
      <c r="AJ27" s="669"/>
      <c r="AK27" s="669"/>
      <c r="AL27" s="670">
        <v>99.599998474121094</v>
      </c>
      <c r="AM27" s="671"/>
      <c r="AN27" s="671"/>
      <c r="AO27" s="672"/>
      <c r="AP27" s="662" t="s">
        <v>299</v>
      </c>
      <c r="AQ27" s="663"/>
      <c r="AR27" s="663"/>
      <c r="AS27" s="663"/>
      <c r="AT27" s="663"/>
      <c r="AU27" s="663"/>
      <c r="AV27" s="663"/>
      <c r="AW27" s="663"/>
      <c r="AX27" s="663"/>
      <c r="AY27" s="663"/>
      <c r="AZ27" s="663"/>
      <c r="BA27" s="663"/>
      <c r="BB27" s="663"/>
      <c r="BC27" s="663"/>
      <c r="BD27" s="663"/>
      <c r="BE27" s="663"/>
      <c r="BF27" s="664"/>
      <c r="BG27" s="665">
        <v>2035912</v>
      </c>
      <c r="BH27" s="666"/>
      <c r="BI27" s="666"/>
      <c r="BJ27" s="666"/>
      <c r="BK27" s="666"/>
      <c r="BL27" s="666"/>
      <c r="BM27" s="666"/>
      <c r="BN27" s="667"/>
      <c r="BO27" s="668">
        <v>100</v>
      </c>
      <c r="BP27" s="668"/>
      <c r="BQ27" s="668"/>
      <c r="BR27" s="668"/>
      <c r="BS27" s="669" t="s">
        <v>128</v>
      </c>
      <c r="BT27" s="669"/>
      <c r="BU27" s="669"/>
      <c r="BV27" s="669"/>
      <c r="BW27" s="669"/>
      <c r="BX27" s="669"/>
      <c r="BY27" s="669"/>
      <c r="BZ27" s="669"/>
      <c r="CA27" s="669"/>
      <c r="CB27" s="673"/>
      <c r="CD27" s="680" t="s">
        <v>300</v>
      </c>
      <c r="CE27" s="681"/>
      <c r="CF27" s="681"/>
      <c r="CG27" s="681"/>
      <c r="CH27" s="681"/>
      <c r="CI27" s="681"/>
      <c r="CJ27" s="681"/>
      <c r="CK27" s="681"/>
      <c r="CL27" s="681"/>
      <c r="CM27" s="681"/>
      <c r="CN27" s="681"/>
      <c r="CO27" s="681"/>
      <c r="CP27" s="681"/>
      <c r="CQ27" s="682"/>
      <c r="CR27" s="665">
        <v>1228857</v>
      </c>
      <c r="CS27" s="699"/>
      <c r="CT27" s="699"/>
      <c r="CU27" s="699"/>
      <c r="CV27" s="699"/>
      <c r="CW27" s="699"/>
      <c r="CX27" s="699"/>
      <c r="CY27" s="700"/>
      <c r="CZ27" s="670">
        <v>17.100000000000001</v>
      </c>
      <c r="DA27" s="701"/>
      <c r="DB27" s="701"/>
      <c r="DC27" s="707"/>
      <c r="DD27" s="674">
        <v>263186</v>
      </c>
      <c r="DE27" s="699"/>
      <c r="DF27" s="699"/>
      <c r="DG27" s="699"/>
      <c r="DH27" s="699"/>
      <c r="DI27" s="699"/>
      <c r="DJ27" s="699"/>
      <c r="DK27" s="700"/>
      <c r="DL27" s="674">
        <v>242135</v>
      </c>
      <c r="DM27" s="699"/>
      <c r="DN27" s="699"/>
      <c r="DO27" s="699"/>
      <c r="DP27" s="699"/>
      <c r="DQ27" s="699"/>
      <c r="DR27" s="699"/>
      <c r="DS27" s="699"/>
      <c r="DT27" s="699"/>
      <c r="DU27" s="699"/>
      <c r="DV27" s="700"/>
      <c r="DW27" s="670">
        <v>5.3</v>
      </c>
      <c r="DX27" s="701"/>
      <c r="DY27" s="701"/>
      <c r="DZ27" s="701"/>
      <c r="EA27" s="701"/>
      <c r="EB27" s="701"/>
      <c r="EC27" s="702"/>
    </row>
    <row r="28" spans="2:133" ht="11.25" customHeight="1" x14ac:dyDescent="0.2">
      <c r="B28" s="662" t="s">
        <v>301</v>
      </c>
      <c r="C28" s="663"/>
      <c r="D28" s="663"/>
      <c r="E28" s="663"/>
      <c r="F28" s="663"/>
      <c r="G28" s="663"/>
      <c r="H28" s="663"/>
      <c r="I28" s="663"/>
      <c r="J28" s="663"/>
      <c r="K28" s="663"/>
      <c r="L28" s="663"/>
      <c r="M28" s="663"/>
      <c r="N28" s="663"/>
      <c r="O28" s="663"/>
      <c r="P28" s="663"/>
      <c r="Q28" s="664"/>
      <c r="R28" s="665">
        <v>1378</v>
      </c>
      <c r="S28" s="666"/>
      <c r="T28" s="666"/>
      <c r="U28" s="666"/>
      <c r="V28" s="666"/>
      <c r="W28" s="666"/>
      <c r="X28" s="666"/>
      <c r="Y28" s="667"/>
      <c r="Z28" s="668">
        <v>0</v>
      </c>
      <c r="AA28" s="668"/>
      <c r="AB28" s="668"/>
      <c r="AC28" s="668"/>
      <c r="AD28" s="669">
        <v>1378</v>
      </c>
      <c r="AE28" s="669"/>
      <c r="AF28" s="669"/>
      <c r="AG28" s="669"/>
      <c r="AH28" s="669"/>
      <c r="AI28" s="669"/>
      <c r="AJ28" s="669"/>
      <c r="AK28" s="669"/>
      <c r="AL28" s="670">
        <v>0</v>
      </c>
      <c r="AM28" s="671"/>
      <c r="AN28" s="671"/>
      <c r="AO28" s="672"/>
      <c r="AP28" s="662"/>
      <c r="AQ28" s="663"/>
      <c r="AR28" s="663"/>
      <c r="AS28" s="663"/>
      <c r="AT28" s="663"/>
      <c r="AU28" s="663"/>
      <c r="AV28" s="663"/>
      <c r="AW28" s="663"/>
      <c r="AX28" s="663"/>
      <c r="AY28" s="663"/>
      <c r="AZ28" s="663"/>
      <c r="BA28" s="663"/>
      <c r="BB28" s="663"/>
      <c r="BC28" s="663"/>
      <c r="BD28" s="663"/>
      <c r="BE28" s="663"/>
      <c r="BF28" s="664"/>
      <c r="BG28" s="665"/>
      <c r="BH28" s="666"/>
      <c r="BI28" s="666"/>
      <c r="BJ28" s="666"/>
      <c r="BK28" s="666"/>
      <c r="BL28" s="666"/>
      <c r="BM28" s="666"/>
      <c r="BN28" s="667"/>
      <c r="BO28" s="668"/>
      <c r="BP28" s="668"/>
      <c r="BQ28" s="668"/>
      <c r="BR28" s="668"/>
      <c r="BS28" s="674"/>
      <c r="BT28" s="666"/>
      <c r="BU28" s="666"/>
      <c r="BV28" s="666"/>
      <c r="BW28" s="666"/>
      <c r="BX28" s="666"/>
      <c r="BY28" s="666"/>
      <c r="BZ28" s="666"/>
      <c r="CA28" s="666"/>
      <c r="CB28" s="675"/>
      <c r="CD28" s="680" t="s">
        <v>302</v>
      </c>
      <c r="CE28" s="681"/>
      <c r="CF28" s="681"/>
      <c r="CG28" s="681"/>
      <c r="CH28" s="681"/>
      <c r="CI28" s="681"/>
      <c r="CJ28" s="681"/>
      <c r="CK28" s="681"/>
      <c r="CL28" s="681"/>
      <c r="CM28" s="681"/>
      <c r="CN28" s="681"/>
      <c r="CO28" s="681"/>
      <c r="CP28" s="681"/>
      <c r="CQ28" s="682"/>
      <c r="CR28" s="665">
        <v>448850</v>
      </c>
      <c r="CS28" s="666"/>
      <c r="CT28" s="666"/>
      <c r="CU28" s="666"/>
      <c r="CV28" s="666"/>
      <c r="CW28" s="666"/>
      <c r="CX28" s="666"/>
      <c r="CY28" s="667"/>
      <c r="CZ28" s="670">
        <v>6.2</v>
      </c>
      <c r="DA28" s="701"/>
      <c r="DB28" s="701"/>
      <c r="DC28" s="707"/>
      <c r="DD28" s="674">
        <v>443895</v>
      </c>
      <c r="DE28" s="666"/>
      <c r="DF28" s="666"/>
      <c r="DG28" s="666"/>
      <c r="DH28" s="666"/>
      <c r="DI28" s="666"/>
      <c r="DJ28" s="666"/>
      <c r="DK28" s="667"/>
      <c r="DL28" s="674">
        <v>443895</v>
      </c>
      <c r="DM28" s="666"/>
      <c r="DN28" s="666"/>
      <c r="DO28" s="666"/>
      <c r="DP28" s="666"/>
      <c r="DQ28" s="666"/>
      <c r="DR28" s="666"/>
      <c r="DS28" s="666"/>
      <c r="DT28" s="666"/>
      <c r="DU28" s="666"/>
      <c r="DV28" s="667"/>
      <c r="DW28" s="670">
        <v>9.8000000000000007</v>
      </c>
      <c r="DX28" s="701"/>
      <c r="DY28" s="701"/>
      <c r="DZ28" s="701"/>
      <c r="EA28" s="701"/>
      <c r="EB28" s="701"/>
      <c r="EC28" s="702"/>
    </row>
    <row r="29" spans="2:133" ht="11.25" customHeight="1" x14ac:dyDescent="0.2">
      <c r="B29" s="662" t="s">
        <v>303</v>
      </c>
      <c r="C29" s="663"/>
      <c r="D29" s="663"/>
      <c r="E29" s="663"/>
      <c r="F29" s="663"/>
      <c r="G29" s="663"/>
      <c r="H29" s="663"/>
      <c r="I29" s="663"/>
      <c r="J29" s="663"/>
      <c r="K29" s="663"/>
      <c r="L29" s="663"/>
      <c r="M29" s="663"/>
      <c r="N29" s="663"/>
      <c r="O29" s="663"/>
      <c r="P29" s="663"/>
      <c r="Q29" s="664"/>
      <c r="R29" s="665">
        <v>7406</v>
      </c>
      <c r="S29" s="666"/>
      <c r="T29" s="666"/>
      <c r="U29" s="666"/>
      <c r="V29" s="666"/>
      <c r="W29" s="666"/>
      <c r="X29" s="666"/>
      <c r="Y29" s="667"/>
      <c r="Z29" s="668">
        <v>0.1</v>
      </c>
      <c r="AA29" s="668"/>
      <c r="AB29" s="668"/>
      <c r="AC29" s="668"/>
      <c r="AD29" s="669" t="s">
        <v>128</v>
      </c>
      <c r="AE29" s="669"/>
      <c r="AF29" s="669"/>
      <c r="AG29" s="669"/>
      <c r="AH29" s="669"/>
      <c r="AI29" s="669"/>
      <c r="AJ29" s="669"/>
      <c r="AK29" s="669"/>
      <c r="AL29" s="670" t="s">
        <v>128</v>
      </c>
      <c r="AM29" s="671"/>
      <c r="AN29" s="671"/>
      <c r="AO29" s="672"/>
      <c r="AP29" s="709"/>
      <c r="AQ29" s="710"/>
      <c r="AR29" s="710"/>
      <c r="AS29" s="710"/>
      <c r="AT29" s="710"/>
      <c r="AU29" s="710"/>
      <c r="AV29" s="710"/>
      <c r="AW29" s="710"/>
      <c r="AX29" s="710"/>
      <c r="AY29" s="710"/>
      <c r="AZ29" s="710"/>
      <c r="BA29" s="710"/>
      <c r="BB29" s="710"/>
      <c r="BC29" s="710"/>
      <c r="BD29" s="710"/>
      <c r="BE29" s="710"/>
      <c r="BF29" s="711"/>
      <c r="BG29" s="665"/>
      <c r="BH29" s="666"/>
      <c r="BI29" s="666"/>
      <c r="BJ29" s="666"/>
      <c r="BK29" s="666"/>
      <c r="BL29" s="666"/>
      <c r="BM29" s="666"/>
      <c r="BN29" s="667"/>
      <c r="BO29" s="668"/>
      <c r="BP29" s="668"/>
      <c r="BQ29" s="668"/>
      <c r="BR29" s="668"/>
      <c r="BS29" s="669"/>
      <c r="BT29" s="669"/>
      <c r="BU29" s="669"/>
      <c r="BV29" s="669"/>
      <c r="BW29" s="669"/>
      <c r="BX29" s="669"/>
      <c r="BY29" s="669"/>
      <c r="BZ29" s="669"/>
      <c r="CA29" s="669"/>
      <c r="CB29" s="673"/>
      <c r="CD29" s="714" t="s">
        <v>304</v>
      </c>
      <c r="CE29" s="715"/>
      <c r="CF29" s="680" t="s">
        <v>69</v>
      </c>
      <c r="CG29" s="681"/>
      <c r="CH29" s="681"/>
      <c r="CI29" s="681"/>
      <c r="CJ29" s="681"/>
      <c r="CK29" s="681"/>
      <c r="CL29" s="681"/>
      <c r="CM29" s="681"/>
      <c r="CN29" s="681"/>
      <c r="CO29" s="681"/>
      <c r="CP29" s="681"/>
      <c r="CQ29" s="682"/>
      <c r="CR29" s="665">
        <v>448750</v>
      </c>
      <c r="CS29" s="699"/>
      <c r="CT29" s="699"/>
      <c r="CU29" s="699"/>
      <c r="CV29" s="699"/>
      <c r="CW29" s="699"/>
      <c r="CX29" s="699"/>
      <c r="CY29" s="700"/>
      <c r="CZ29" s="670">
        <v>6.2</v>
      </c>
      <c r="DA29" s="701"/>
      <c r="DB29" s="701"/>
      <c r="DC29" s="707"/>
      <c r="DD29" s="674">
        <v>443795</v>
      </c>
      <c r="DE29" s="699"/>
      <c r="DF29" s="699"/>
      <c r="DG29" s="699"/>
      <c r="DH29" s="699"/>
      <c r="DI29" s="699"/>
      <c r="DJ29" s="699"/>
      <c r="DK29" s="700"/>
      <c r="DL29" s="674">
        <v>443795</v>
      </c>
      <c r="DM29" s="699"/>
      <c r="DN29" s="699"/>
      <c r="DO29" s="699"/>
      <c r="DP29" s="699"/>
      <c r="DQ29" s="699"/>
      <c r="DR29" s="699"/>
      <c r="DS29" s="699"/>
      <c r="DT29" s="699"/>
      <c r="DU29" s="699"/>
      <c r="DV29" s="700"/>
      <c r="DW29" s="670">
        <v>9.8000000000000007</v>
      </c>
      <c r="DX29" s="701"/>
      <c r="DY29" s="701"/>
      <c r="DZ29" s="701"/>
      <c r="EA29" s="701"/>
      <c r="EB29" s="701"/>
      <c r="EC29" s="702"/>
    </row>
    <row r="30" spans="2:133" ht="11.25" customHeight="1" x14ac:dyDescent="0.2">
      <c r="B30" s="662" t="s">
        <v>305</v>
      </c>
      <c r="C30" s="663"/>
      <c r="D30" s="663"/>
      <c r="E30" s="663"/>
      <c r="F30" s="663"/>
      <c r="G30" s="663"/>
      <c r="H30" s="663"/>
      <c r="I30" s="663"/>
      <c r="J30" s="663"/>
      <c r="K30" s="663"/>
      <c r="L30" s="663"/>
      <c r="M30" s="663"/>
      <c r="N30" s="663"/>
      <c r="O30" s="663"/>
      <c r="P30" s="663"/>
      <c r="Q30" s="664"/>
      <c r="R30" s="665">
        <v>64386</v>
      </c>
      <c r="S30" s="666"/>
      <c r="T30" s="666"/>
      <c r="U30" s="666"/>
      <c r="V30" s="666"/>
      <c r="W30" s="666"/>
      <c r="X30" s="666"/>
      <c r="Y30" s="667"/>
      <c r="Z30" s="668">
        <v>0.9</v>
      </c>
      <c r="AA30" s="668"/>
      <c r="AB30" s="668"/>
      <c r="AC30" s="668"/>
      <c r="AD30" s="669">
        <v>213</v>
      </c>
      <c r="AE30" s="669"/>
      <c r="AF30" s="669"/>
      <c r="AG30" s="669"/>
      <c r="AH30" s="669"/>
      <c r="AI30" s="669"/>
      <c r="AJ30" s="669"/>
      <c r="AK30" s="669"/>
      <c r="AL30" s="670">
        <v>0</v>
      </c>
      <c r="AM30" s="671"/>
      <c r="AN30" s="671"/>
      <c r="AO30" s="672"/>
      <c r="AP30" s="644" t="s">
        <v>222</v>
      </c>
      <c r="AQ30" s="645"/>
      <c r="AR30" s="645"/>
      <c r="AS30" s="645"/>
      <c r="AT30" s="645"/>
      <c r="AU30" s="645"/>
      <c r="AV30" s="645"/>
      <c r="AW30" s="645"/>
      <c r="AX30" s="645"/>
      <c r="AY30" s="645"/>
      <c r="AZ30" s="645"/>
      <c r="BA30" s="645"/>
      <c r="BB30" s="645"/>
      <c r="BC30" s="645"/>
      <c r="BD30" s="645"/>
      <c r="BE30" s="645"/>
      <c r="BF30" s="646"/>
      <c r="BG30" s="644" t="s">
        <v>306</v>
      </c>
      <c r="BH30" s="712"/>
      <c r="BI30" s="712"/>
      <c r="BJ30" s="712"/>
      <c r="BK30" s="712"/>
      <c r="BL30" s="712"/>
      <c r="BM30" s="712"/>
      <c r="BN30" s="712"/>
      <c r="BO30" s="712"/>
      <c r="BP30" s="712"/>
      <c r="BQ30" s="713"/>
      <c r="BR30" s="644" t="s">
        <v>307</v>
      </c>
      <c r="BS30" s="712"/>
      <c r="BT30" s="712"/>
      <c r="BU30" s="712"/>
      <c r="BV30" s="712"/>
      <c r="BW30" s="712"/>
      <c r="BX30" s="712"/>
      <c r="BY30" s="712"/>
      <c r="BZ30" s="712"/>
      <c r="CA30" s="712"/>
      <c r="CB30" s="713"/>
      <c r="CD30" s="716"/>
      <c r="CE30" s="717"/>
      <c r="CF30" s="680" t="s">
        <v>308</v>
      </c>
      <c r="CG30" s="681"/>
      <c r="CH30" s="681"/>
      <c r="CI30" s="681"/>
      <c r="CJ30" s="681"/>
      <c r="CK30" s="681"/>
      <c r="CL30" s="681"/>
      <c r="CM30" s="681"/>
      <c r="CN30" s="681"/>
      <c r="CO30" s="681"/>
      <c r="CP30" s="681"/>
      <c r="CQ30" s="682"/>
      <c r="CR30" s="665">
        <v>430279</v>
      </c>
      <c r="CS30" s="666"/>
      <c r="CT30" s="666"/>
      <c r="CU30" s="666"/>
      <c r="CV30" s="666"/>
      <c r="CW30" s="666"/>
      <c r="CX30" s="666"/>
      <c r="CY30" s="667"/>
      <c r="CZ30" s="670">
        <v>6</v>
      </c>
      <c r="DA30" s="701"/>
      <c r="DB30" s="701"/>
      <c r="DC30" s="707"/>
      <c r="DD30" s="674">
        <v>425324</v>
      </c>
      <c r="DE30" s="666"/>
      <c r="DF30" s="666"/>
      <c r="DG30" s="666"/>
      <c r="DH30" s="666"/>
      <c r="DI30" s="666"/>
      <c r="DJ30" s="666"/>
      <c r="DK30" s="667"/>
      <c r="DL30" s="674">
        <v>425324</v>
      </c>
      <c r="DM30" s="666"/>
      <c r="DN30" s="666"/>
      <c r="DO30" s="666"/>
      <c r="DP30" s="666"/>
      <c r="DQ30" s="666"/>
      <c r="DR30" s="666"/>
      <c r="DS30" s="666"/>
      <c r="DT30" s="666"/>
      <c r="DU30" s="666"/>
      <c r="DV30" s="667"/>
      <c r="DW30" s="670">
        <v>9.4</v>
      </c>
      <c r="DX30" s="701"/>
      <c r="DY30" s="701"/>
      <c r="DZ30" s="701"/>
      <c r="EA30" s="701"/>
      <c r="EB30" s="701"/>
      <c r="EC30" s="702"/>
    </row>
    <row r="31" spans="2:133" ht="11.25" customHeight="1" x14ac:dyDescent="0.2">
      <c r="B31" s="662" t="s">
        <v>309</v>
      </c>
      <c r="C31" s="663"/>
      <c r="D31" s="663"/>
      <c r="E31" s="663"/>
      <c r="F31" s="663"/>
      <c r="G31" s="663"/>
      <c r="H31" s="663"/>
      <c r="I31" s="663"/>
      <c r="J31" s="663"/>
      <c r="K31" s="663"/>
      <c r="L31" s="663"/>
      <c r="M31" s="663"/>
      <c r="N31" s="663"/>
      <c r="O31" s="663"/>
      <c r="P31" s="663"/>
      <c r="Q31" s="664"/>
      <c r="R31" s="665">
        <v>5729</v>
      </c>
      <c r="S31" s="666"/>
      <c r="T31" s="666"/>
      <c r="U31" s="666"/>
      <c r="V31" s="666"/>
      <c r="W31" s="666"/>
      <c r="X31" s="666"/>
      <c r="Y31" s="667"/>
      <c r="Z31" s="668">
        <v>0.1</v>
      </c>
      <c r="AA31" s="668"/>
      <c r="AB31" s="668"/>
      <c r="AC31" s="668"/>
      <c r="AD31" s="669" t="s">
        <v>128</v>
      </c>
      <c r="AE31" s="669"/>
      <c r="AF31" s="669"/>
      <c r="AG31" s="669"/>
      <c r="AH31" s="669"/>
      <c r="AI31" s="669"/>
      <c r="AJ31" s="669"/>
      <c r="AK31" s="669"/>
      <c r="AL31" s="670" t="s">
        <v>128</v>
      </c>
      <c r="AM31" s="671"/>
      <c r="AN31" s="671"/>
      <c r="AO31" s="672"/>
      <c r="AP31" s="725" t="s">
        <v>310</v>
      </c>
      <c r="AQ31" s="726"/>
      <c r="AR31" s="726"/>
      <c r="AS31" s="726"/>
      <c r="AT31" s="731" t="s">
        <v>311</v>
      </c>
      <c r="AU31" s="360"/>
      <c r="AV31" s="360"/>
      <c r="AW31" s="360"/>
      <c r="AX31" s="651" t="s">
        <v>188</v>
      </c>
      <c r="AY31" s="652"/>
      <c r="AZ31" s="652"/>
      <c r="BA31" s="652"/>
      <c r="BB31" s="652"/>
      <c r="BC31" s="652"/>
      <c r="BD31" s="652"/>
      <c r="BE31" s="652"/>
      <c r="BF31" s="653"/>
      <c r="BG31" s="724">
        <v>99.6</v>
      </c>
      <c r="BH31" s="720"/>
      <c r="BI31" s="720"/>
      <c r="BJ31" s="720"/>
      <c r="BK31" s="720"/>
      <c r="BL31" s="720"/>
      <c r="BM31" s="660">
        <v>98.7</v>
      </c>
      <c r="BN31" s="720"/>
      <c r="BO31" s="720"/>
      <c r="BP31" s="720"/>
      <c r="BQ31" s="721"/>
      <c r="BR31" s="724">
        <v>99</v>
      </c>
      <c r="BS31" s="720"/>
      <c r="BT31" s="720"/>
      <c r="BU31" s="720"/>
      <c r="BV31" s="720"/>
      <c r="BW31" s="720"/>
      <c r="BX31" s="660">
        <v>97.8</v>
      </c>
      <c r="BY31" s="720"/>
      <c r="BZ31" s="720"/>
      <c r="CA31" s="720"/>
      <c r="CB31" s="721"/>
      <c r="CD31" s="716"/>
      <c r="CE31" s="717"/>
      <c r="CF31" s="680" t="s">
        <v>312</v>
      </c>
      <c r="CG31" s="681"/>
      <c r="CH31" s="681"/>
      <c r="CI31" s="681"/>
      <c r="CJ31" s="681"/>
      <c r="CK31" s="681"/>
      <c r="CL31" s="681"/>
      <c r="CM31" s="681"/>
      <c r="CN31" s="681"/>
      <c r="CO31" s="681"/>
      <c r="CP31" s="681"/>
      <c r="CQ31" s="682"/>
      <c r="CR31" s="665">
        <v>18471</v>
      </c>
      <c r="CS31" s="699"/>
      <c r="CT31" s="699"/>
      <c r="CU31" s="699"/>
      <c r="CV31" s="699"/>
      <c r="CW31" s="699"/>
      <c r="CX31" s="699"/>
      <c r="CY31" s="700"/>
      <c r="CZ31" s="670">
        <v>0.3</v>
      </c>
      <c r="DA31" s="701"/>
      <c r="DB31" s="701"/>
      <c r="DC31" s="707"/>
      <c r="DD31" s="674">
        <v>18471</v>
      </c>
      <c r="DE31" s="699"/>
      <c r="DF31" s="699"/>
      <c r="DG31" s="699"/>
      <c r="DH31" s="699"/>
      <c r="DI31" s="699"/>
      <c r="DJ31" s="699"/>
      <c r="DK31" s="700"/>
      <c r="DL31" s="674">
        <v>18471</v>
      </c>
      <c r="DM31" s="699"/>
      <c r="DN31" s="699"/>
      <c r="DO31" s="699"/>
      <c r="DP31" s="699"/>
      <c r="DQ31" s="699"/>
      <c r="DR31" s="699"/>
      <c r="DS31" s="699"/>
      <c r="DT31" s="699"/>
      <c r="DU31" s="699"/>
      <c r="DV31" s="700"/>
      <c r="DW31" s="670">
        <v>0.4</v>
      </c>
      <c r="DX31" s="701"/>
      <c r="DY31" s="701"/>
      <c r="DZ31" s="701"/>
      <c r="EA31" s="701"/>
      <c r="EB31" s="701"/>
      <c r="EC31" s="702"/>
    </row>
    <row r="32" spans="2:133" ht="11.25" customHeight="1" x14ac:dyDescent="0.2">
      <c r="B32" s="662" t="s">
        <v>313</v>
      </c>
      <c r="C32" s="663"/>
      <c r="D32" s="663"/>
      <c r="E32" s="663"/>
      <c r="F32" s="663"/>
      <c r="G32" s="663"/>
      <c r="H32" s="663"/>
      <c r="I32" s="663"/>
      <c r="J32" s="663"/>
      <c r="K32" s="663"/>
      <c r="L32" s="663"/>
      <c r="M32" s="663"/>
      <c r="N32" s="663"/>
      <c r="O32" s="663"/>
      <c r="P32" s="663"/>
      <c r="Q32" s="664"/>
      <c r="R32" s="665">
        <v>1449893</v>
      </c>
      <c r="S32" s="666"/>
      <c r="T32" s="666"/>
      <c r="U32" s="666"/>
      <c r="V32" s="666"/>
      <c r="W32" s="666"/>
      <c r="X32" s="666"/>
      <c r="Y32" s="667"/>
      <c r="Z32" s="668">
        <v>19.2</v>
      </c>
      <c r="AA32" s="668"/>
      <c r="AB32" s="668"/>
      <c r="AC32" s="668"/>
      <c r="AD32" s="669" t="s">
        <v>128</v>
      </c>
      <c r="AE32" s="669"/>
      <c r="AF32" s="669"/>
      <c r="AG32" s="669"/>
      <c r="AH32" s="669"/>
      <c r="AI32" s="669"/>
      <c r="AJ32" s="669"/>
      <c r="AK32" s="669"/>
      <c r="AL32" s="670" t="s">
        <v>128</v>
      </c>
      <c r="AM32" s="671"/>
      <c r="AN32" s="671"/>
      <c r="AO32" s="672"/>
      <c r="AP32" s="727"/>
      <c r="AQ32" s="728"/>
      <c r="AR32" s="728"/>
      <c r="AS32" s="728"/>
      <c r="AT32" s="732"/>
      <c r="AU32" s="361" t="s">
        <v>314</v>
      </c>
      <c r="AV32" s="361"/>
      <c r="AW32" s="361"/>
      <c r="AX32" s="662" t="s">
        <v>315</v>
      </c>
      <c r="AY32" s="663"/>
      <c r="AZ32" s="663"/>
      <c r="BA32" s="663"/>
      <c r="BB32" s="663"/>
      <c r="BC32" s="663"/>
      <c r="BD32" s="663"/>
      <c r="BE32" s="663"/>
      <c r="BF32" s="664"/>
      <c r="BG32" s="734">
        <v>99.6</v>
      </c>
      <c r="BH32" s="699"/>
      <c r="BI32" s="699"/>
      <c r="BJ32" s="699"/>
      <c r="BK32" s="699"/>
      <c r="BL32" s="699"/>
      <c r="BM32" s="671">
        <v>98.9</v>
      </c>
      <c r="BN32" s="722"/>
      <c r="BO32" s="722"/>
      <c r="BP32" s="722"/>
      <c r="BQ32" s="723"/>
      <c r="BR32" s="734">
        <v>99.4</v>
      </c>
      <c r="BS32" s="699"/>
      <c r="BT32" s="699"/>
      <c r="BU32" s="699"/>
      <c r="BV32" s="699"/>
      <c r="BW32" s="699"/>
      <c r="BX32" s="671">
        <v>98.2</v>
      </c>
      <c r="BY32" s="722"/>
      <c r="BZ32" s="722"/>
      <c r="CA32" s="722"/>
      <c r="CB32" s="723"/>
      <c r="CD32" s="718"/>
      <c r="CE32" s="719"/>
      <c r="CF32" s="680" t="s">
        <v>316</v>
      </c>
      <c r="CG32" s="681"/>
      <c r="CH32" s="681"/>
      <c r="CI32" s="681"/>
      <c r="CJ32" s="681"/>
      <c r="CK32" s="681"/>
      <c r="CL32" s="681"/>
      <c r="CM32" s="681"/>
      <c r="CN32" s="681"/>
      <c r="CO32" s="681"/>
      <c r="CP32" s="681"/>
      <c r="CQ32" s="682"/>
      <c r="CR32" s="665">
        <v>100</v>
      </c>
      <c r="CS32" s="666"/>
      <c r="CT32" s="666"/>
      <c r="CU32" s="666"/>
      <c r="CV32" s="666"/>
      <c r="CW32" s="666"/>
      <c r="CX32" s="666"/>
      <c r="CY32" s="667"/>
      <c r="CZ32" s="670">
        <v>0</v>
      </c>
      <c r="DA32" s="701"/>
      <c r="DB32" s="701"/>
      <c r="DC32" s="707"/>
      <c r="DD32" s="674">
        <v>100</v>
      </c>
      <c r="DE32" s="666"/>
      <c r="DF32" s="666"/>
      <c r="DG32" s="666"/>
      <c r="DH32" s="666"/>
      <c r="DI32" s="666"/>
      <c r="DJ32" s="666"/>
      <c r="DK32" s="667"/>
      <c r="DL32" s="674">
        <v>100</v>
      </c>
      <c r="DM32" s="666"/>
      <c r="DN32" s="666"/>
      <c r="DO32" s="666"/>
      <c r="DP32" s="666"/>
      <c r="DQ32" s="666"/>
      <c r="DR32" s="666"/>
      <c r="DS32" s="666"/>
      <c r="DT32" s="666"/>
      <c r="DU32" s="666"/>
      <c r="DV32" s="667"/>
      <c r="DW32" s="670">
        <v>0</v>
      </c>
      <c r="DX32" s="701"/>
      <c r="DY32" s="701"/>
      <c r="DZ32" s="701"/>
      <c r="EA32" s="701"/>
      <c r="EB32" s="701"/>
      <c r="EC32" s="702"/>
    </row>
    <row r="33" spans="2:133" ht="11.25" customHeight="1" x14ac:dyDescent="0.2">
      <c r="B33" s="703" t="s">
        <v>317</v>
      </c>
      <c r="C33" s="704"/>
      <c r="D33" s="704"/>
      <c r="E33" s="704"/>
      <c r="F33" s="704"/>
      <c r="G33" s="704"/>
      <c r="H33" s="704"/>
      <c r="I33" s="704"/>
      <c r="J33" s="704"/>
      <c r="K33" s="704"/>
      <c r="L33" s="704"/>
      <c r="M33" s="704"/>
      <c r="N33" s="704"/>
      <c r="O33" s="704"/>
      <c r="P33" s="704"/>
      <c r="Q33" s="705"/>
      <c r="R33" s="665">
        <v>346</v>
      </c>
      <c r="S33" s="666"/>
      <c r="T33" s="666"/>
      <c r="U33" s="666"/>
      <c r="V33" s="666"/>
      <c r="W33" s="666"/>
      <c r="X33" s="666"/>
      <c r="Y33" s="667"/>
      <c r="Z33" s="668">
        <v>0</v>
      </c>
      <c r="AA33" s="668"/>
      <c r="AB33" s="668"/>
      <c r="AC33" s="668"/>
      <c r="AD33" s="669">
        <v>346</v>
      </c>
      <c r="AE33" s="669"/>
      <c r="AF33" s="669"/>
      <c r="AG33" s="669"/>
      <c r="AH33" s="669"/>
      <c r="AI33" s="669"/>
      <c r="AJ33" s="669"/>
      <c r="AK33" s="669"/>
      <c r="AL33" s="670">
        <v>0</v>
      </c>
      <c r="AM33" s="671"/>
      <c r="AN33" s="671"/>
      <c r="AO33" s="672"/>
      <c r="AP33" s="729"/>
      <c r="AQ33" s="730"/>
      <c r="AR33" s="730"/>
      <c r="AS33" s="730"/>
      <c r="AT33" s="733"/>
      <c r="AU33" s="362"/>
      <c r="AV33" s="362"/>
      <c r="AW33" s="362"/>
      <c r="AX33" s="709" t="s">
        <v>318</v>
      </c>
      <c r="AY33" s="710"/>
      <c r="AZ33" s="710"/>
      <c r="BA33" s="710"/>
      <c r="BB33" s="710"/>
      <c r="BC33" s="710"/>
      <c r="BD33" s="710"/>
      <c r="BE33" s="710"/>
      <c r="BF33" s="711"/>
      <c r="BG33" s="735">
        <v>99.6</v>
      </c>
      <c r="BH33" s="736"/>
      <c r="BI33" s="736"/>
      <c r="BJ33" s="736"/>
      <c r="BK33" s="736"/>
      <c r="BL33" s="736"/>
      <c r="BM33" s="737">
        <v>98.5</v>
      </c>
      <c r="BN33" s="736"/>
      <c r="BO33" s="736"/>
      <c r="BP33" s="736"/>
      <c r="BQ33" s="738"/>
      <c r="BR33" s="735">
        <v>98.5</v>
      </c>
      <c r="BS33" s="736"/>
      <c r="BT33" s="736"/>
      <c r="BU33" s="736"/>
      <c r="BV33" s="736"/>
      <c r="BW33" s="736"/>
      <c r="BX33" s="737">
        <v>97.3</v>
      </c>
      <c r="BY33" s="736"/>
      <c r="BZ33" s="736"/>
      <c r="CA33" s="736"/>
      <c r="CB33" s="738"/>
      <c r="CD33" s="680" t="s">
        <v>319</v>
      </c>
      <c r="CE33" s="681"/>
      <c r="CF33" s="681"/>
      <c r="CG33" s="681"/>
      <c r="CH33" s="681"/>
      <c r="CI33" s="681"/>
      <c r="CJ33" s="681"/>
      <c r="CK33" s="681"/>
      <c r="CL33" s="681"/>
      <c r="CM33" s="681"/>
      <c r="CN33" s="681"/>
      <c r="CO33" s="681"/>
      <c r="CP33" s="681"/>
      <c r="CQ33" s="682"/>
      <c r="CR33" s="665">
        <v>3578835</v>
      </c>
      <c r="CS33" s="699"/>
      <c r="CT33" s="699"/>
      <c r="CU33" s="699"/>
      <c r="CV33" s="699"/>
      <c r="CW33" s="699"/>
      <c r="CX33" s="699"/>
      <c r="CY33" s="700"/>
      <c r="CZ33" s="670">
        <v>49.7</v>
      </c>
      <c r="DA33" s="701"/>
      <c r="DB33" s="701"/>
      <c r="DC33" s="707"/>
      <c r="DD33" s="674">
        <v>2605035</v>
      </c>
      <c r="DE33" s="699"/>
      <c r="DF33" s="699"/>
      <c r="DG33" s="699"/>
      <c r="DH33" s="699"/>
      <c r="DI33" s="699"/>
      <c r="DJ33" s="699"/>
      <c r="DK33" s="700"/>
      <c r="DL33" s="674">
        <v>1734669</v>
      </c>
      <c r="DM33" s="699"/>
      <c r="DN33" s="699"/>
      <c r="DO33" s="699"/>
      <c r="DP33" s="699"/>
      <c r="DQ33" s="699"/>
      <c r="DR33" s="699"/>
      <c r="DS33" s="699"/>
      <c r="DT33" s="699"/>
      <c r="DU33" s="699"/>
      <c r="DV33" s="700"/>
      <c r="DW33" s="670">
        <v>38.200000000000003</v>
      </c>
      <c r="DX33" s="701"/>
      <c r="DY33" s="701"/>
      <c r="DZ33" s="701"/>
      <c r="EA33" s="701"/>
      <c r="EB33" s="701"/>
      <c r="EC33" s="702"/>
    </row>
    <row r="34" spans="2:133" ht="11.25" customHeight="1" x14ac:dyDescent="0.2">
      <c r="B34" s="662" t="s">
        <v>320</v>
      </c>
      <c r="C34" s="663"/>
      <c r="D34" s="663"/>
      <c r="E34" s="663"/>
      <c r="F34" s="663"/>
      <c r="G34" s="663"/>
      <c r="H34" s="663"/>
      <c r="I34" s="663"/>
      <c r="J34" s="663"/>
      <c r="K34" s="663"/>
      <c r="L34" s="663"/>
      <c r="M34" s="663"/>
      <c r="N34" s="663"/>
      <c r="O34" s="663"/>
      <c r="P34" s="663"/>
      <c r="Q34" s="664"/>
      <c r="R34" s="665">
        <v>427486</v>
      </c>
      <c r="S34" s="666"/>
      <c r="T34" s="666"/>
      <c r="U34" s="666"/>
      <c r="V34" s="666"/>
      <c r="W34" s="666"/>
      <c r="X34" s="666"/>
      <c r="Y34" s="667"/>
      <c r="Z34" s="668">
        <v>5.7</v>
      </c>
      <c r="AA34" s="668"/>
      <c r="AB34" s="668"/>
      <c r="AC34" s="668"/>
      <c r="AD34" s="669" t="s">
        <v>128</v>
      </c>
      <c r="AE34" s="669"/>
      <c r="AF34" s="669"/>
      <c r="AG34" s="669"/>
      <c r="AH34" s="669"/>
      <c r="AI34" s="669"/>
      <c r="AJ34" s="669"/>
      <c r="AK34" s="669"/>
      <c r="AL34" s="670" t="s">
        <v>128</v>
      </c>
      <c r="AM34" s="671"/>
      <c r="AN34" s="671"/>
      <c r="AO34" s="672"/>
      <c r="AP34" s="216"/>
      <c r="AQ34" s="217"/>
      <c r="AR34" s="361"/>
      <c r="AS34" s="360"/>
      <c r="AT34" s="360"/>
      <c r="AU34" s="360"/>
      <c r="AV34" s="360"/>
      <c r="AW34" s="360"/>
      <c r="AX34" s="360"/>
      <c r="AY34" s="360"/>
      <c r="AZ34" s="360"/>
      <c r="BA34" s="360"/>
      <c r="BB34" s="360"/>
      <c r="BC34" s="360"/>
      <c r="BD34" s="360"/>
      <c r="BE34" s="360"/>
      <c r="BF34" s="360"/>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80" t="s">
        <v>321</v>
      </c>
      <c r="CE34" s="681"/>
      <c r="CF34" s="681"/>
      <c r="CG34" s="681"/>
      <c r="CH34" s="681"/>
      <c r="CI34" s="681"/>
      <c r="CJ34" s="681"/>
      <c r="CK34" s="681"/>
      <c r="CL34" s="681"/>
      <c r="CM34" s="681"/>
      <c r="CN34" s="681"/>
      <c r="CO34" s="681"/>
      <c r="CP34" s="681"/>
      <c r="CQ34" s="682"/>
      <c r="CR34" s="665">
        <v>1413926</v>
      </c>
      <c r="CS34" s="666"/>
      <c r="CT34" s="666"/>
      <c r="CU34" s="666"/>
      <c r="CV34" s="666"/>
      <c r="CW34" s="666"/>
      <c r="CX34" s="666"/>
      <c r="CY34" s="667"/>
      <c r="CZ34" s="670">
        <v>19.600000000000001</v>
      </c>
      <c r="DA34" s="701"/>
      <c r="DB34" s="701"/>
      <c r="DC34" s="707"/>
      <c r="DD34" s="674">
        <v>756459</v>
      </c>
      <c r="DE34" s="666"/>
      <c r="DF34" s="666"/>
      <c r="DG34" s="666"/>
      <c r="DH34" s="666"/>
      <c r="DI34" s="666"/>
      <c r="DJ34" s="666"/>
      <c r="DK34" s="667"/>
      <c r="DL34" s="674">
        <v>658724</v>
      </c>
      <c r="DM34" s="666"/>
      <c r="DN34" s="666"/>
      <c r="DO34" s="666"/>
      <c r="DP34" s="666"/>
      <c r="DQ34" s="666"/>
      <c r="DR34" s="666"/>
      <c r="DS34" s="666"/>
      <c r="DT34" s="666"/>
      <c r="DU34" s="666"/>
      <c r="DV34" s="667"/>
      <c r="DW34" s="670">
        <v>14.5</v>
      </c>
      <c r="DX34" s="701"/>
      <c r="DY34" s="701"/>
      <c r="DZ34" s="701"/>
      <c r="EA34" s="701"/>
      <c r="EB34" s="701"/>
      <c r="EC34" s="702"/>
    </row>
    <row r="35" spans="2:133" ht="11.25" customHeight="1" x14ac:dyDescent="0.2">
      <c r="B35" s="662" t="s">
        <v>322</v>
      </c>
      <c r="C35" s="663"/>
      <c r="D35" s="663"/>
      <c r="E35" s="663"/>
      <c r="F35" s="663"/>
      <c r="G35" s="663"/>
      <c r="H35" s="663"/>
      <c r="I35" s="663"/>
      <c r="J35" s="663"/>
      <c r="K35" s="663"/>
      <c r="L35" s="663"/>
      <c r="M35" s="663"/>
      <c r="N35" s="663"/>
      <c r="O35" s="663"/>
      <c r="P35" s="663"/>
      <c r="Q35" s="664"/>
      <c r="R35" s="665">
        <v>4735</v>
      </c>
      <c r="S35" s="666"/>
      <c r="T35" s="666"/>
      <c r="U35" s="666"/>
      <c r="V35" s="666"/>
      <c r="W35" s="666"/>
      <c r="X35" s="666"/>
      <c r="Y35" s="667"/>
      <c r="Z35" s="668">
        <v>0.1</v>
      </c>
      <c r="AA35" s="668"/>
      <c r="AB35" s="668"/>
      <c r="AC35" s="668"/>
      <c r="AD35" s="669" t="s">
        <v>128</v>
      </c>
      <c r="AE35" s="669"/>
      <c r="AF35" s="669"/>
      <c r="AG35" s="669"/>
      <c r="AH35" s="669"/>
      <c r="AI35" s="669"/>
      <c r="AJ35" s="669"/>
      <c r="AK35" s="669"/>
      <c r="AL35" s="670" t="s">
        <v>128</v>
      </c>
      <c r="AM35" s="671"/>
      <c r="AN35" s="671"/>
      <c r="AO35" s="672"/>
      <c r="AP35" s="218"/>
      <c r="AQ35" s="644" t="s">
        <v>323</v>
      </c>
      <c r="AR35" s="645"/>
      <c r="AS35" s="645"/>
      <c r="AT35" s="645"/>
      <c r="AU35" s="645"/>
      <c r="AV35" s="645"/>
      <c r="AW35" s="645"/>
      <c r="AX35" s="645"/>
      <c r="AY35" s="645"/>
      <c r="AZ35" s="645"/>
      <c r="BA35" s="645"/>
      <c r="BB35" s="645"/>
      <c r="BC35" s="645"/>
      <c r="BD35" s="645"/>
      <c r="BE35" s="645"/>
      <c r="BF35" s="646"/>
      <c r="BG35" s="644" t="s">
        <v>324</v>
      </c>
      <c r="BH35" s="645"/>
      <c r="BI35" s="645"/>
      <c r="BJ35" s="645"/>
      <c r="BK35" s="645"/>
      <c r="BL35" s="645"/>
      <c r="BM35" s="645"/>
      <c r="BN35" s="645"/>
      <c r="BO35" s="645"/>
      <c r="BP35" s="645"/>
      <c r="BQ35" s="645"/>
      <c r="BR35" s="645"/>
      <c r="BS35" s="645"/>
      <c r="BT35" s="645"/>
      <c r="BU35" s="645"/>
      <c r="BV35" s="645"/>
      <c r="BW35" s="645"/>
      <c r="BX35" s="645"/>
      <c r="BY35" s="645"/>
      <c r="BZ35" s="645"/>
      <c r="CA35" s="645"/>
      <c r="CB35" s="646"/>
      <c r="CD35" s="680" t="s">
        <v>325</v>
      </c>
      <c r="CE35" s="681"/>
      <c r="CF35" s="681"/>
      <c r="CG35" s="681"/>
      <c r="CH35" s="681"/>
      <c r="CI35" s="681"/>
      <c r="CJ35" s="681"/>
      <c r="CK35" s="681"/>
      <c r="CL35" s="681"/>
      <c r="CM35" s="681"/>
      <c r="CN35" s="681"/>
      <c r="CO35" s="681"/>
      <c r="CP35" s="681"/>
      <c r="CQ35" s="682"/>
      <c r="CR35" s="665">
        <v>72240</v>
      </c>
      <c r="CS35" s="699"/>
      <c r="CT35" s="699"/>
      <c r="CU35" s="699"/>
      <c r="CV35" s="699"/>
      <c r="CW35" s="699"/>
      <c r="CX35" s="699"/>
      <c r="CY35" s="700"/>
      <c r="CZ35" s="670">
        <v>1</v>
      </c>
      <c r="DA35" s="701"/>
      <c r="DB35" s="701"/>
      <c r="DC35" s="707"/>
      <c r="DD35" s="674">
        <v>59045</v>
      </c>
      <c r="DE35" s="699"/>
      <c r="DF35" s="699"/>
      <c r="DG35" s="699"/>
      <c r="DH35" s="699"/>
      <c r="DI35" s="699"/>
      <c r="DJ35" s="699"/>
      <c r="DK35" s="700"/>
      <c r="DL35" s="674">
        <v>10226</v>
      </c>
      <c r="DM35" s="699"/>
      <c r="DN35" s="699"/>
      <c r="DO35" s="699"/>
      <c r="DP35" s="699"/>
      <c r="DQ35" s="699"/>
      <c r="DR35" s="699"/>
      <c r="DS35" s="699"/>
      <c r="DT35" s="699"/>
      <c r="DU35" s="699"/>
      <c r="DV35" s="700"/>
      <c r="DW35" s="670">
        <v>0.2</v>
      </c>
      <c r="DX35" s="701"/>
      <c r="DY35" s="701"/>
      <c r="DZ35" s="701"/>
      <c r="EA35" s="701"/>
      <c r="EB35" s="701"/>
      <c r="EC35" s="702"/>
    </row>
    <row r="36" spans="2:133" ht="11.25" customHeight="1" x14ac:dyDescent="0.2">
      <c r="B36" s="662" t="s">
        <v>326</v>
      </c>
      <c r="C36" s="663"/>
      <c r="D36" s="663"/>
      <c r="E36" s="663"/>
      <c r="F36" s="663"/>
      <c r="G36" s="663"/>
      <c r="H36" s="663"/>
      <c r="I36" s="663"/>
      <c r="J36" s="663"/>
      <c r="K36" s="663"/>
      <c r="L36" s="663"/>
      <c r="M36" s="663"/>
      <c r="N36" s="663"/>
      <c r="O36" s="663"/>
      <c r="P36" s="663"/>
      <c r="Q36" s="664"/>
      <c r="R36" s="665">
        <v>126952</v>
      </c>
      <c r="S36" s="666"/>
      <c r="T36" s="666"/>
      <c r="U36" s="666"/>
      <c r="V36" s="666"/>
      <c r="W36" s="666"/>
      <c r="X36" s="666"/>
      <c r="Y36" s="667"/>
      <c r="Z36" s="668">
        <v>1.7</v>
      </c>
      <c r="AA36" s="668"/>
      <c r="AB36" s="668"/>
      <c r="AC36" s="668"/>
      <c r="AD36" s="669" t="s">
        <v>128</v>
      </c>
      <c r="AE36" s="669"/>
      <c r="AF36" s="669"/>
      <c r="AG36" s="669"/>
      <c r="AH36" s="669"/>
      <c r="AI36" s="669"/>
      <c r="AJ36" s="669"/>
      <c r="AK36" s="669"/>
      <c r="AL36" s="670" t="s">
        <v>128</v>
      </c>
      <c r="AM36" s="671"/>
      <c r="AN36" s="671"/>
      <c r="AO36" s="672"/>
      <c r="AP36" s="218"/>
      <c r="AQ36" s="739" t="s">
        <v>327</v>
      </c>
      <c r="AR36" s="740"/>
      <c r="AS36" s="740"/>
      <c r="AT36" s="740"/>
      <c r="AU36" s="740"/>
      <c r="AV36" s="740"/>
      <c r="AW36" s="740"/>
      <c r="AX36" s="740"/>
      <c r="AY36" s="741"/>
      <c r="AZ36" s="654">
        <v>1050212</v>
      </c>
      <c r="BA36" s="655"/>
      <c r="BB36" s="655"/>
      <c r="BC36" s="655"/>
      <c r="BD36" s="655"/>
      <c r="BE36" s="655"/>
      <c r="BF36" s="742"/>
      <c r="BG36" s="676" t="s">
        <v>328</v>
      </c>
      <c r="BH36" s="677"/>
      <c r="BI36" s="677"/>
      <c r="BJ36" s="677"/>
      <c r="BK36" s="677"/>
      <c r="BL36" s="677"/>
      <c r="BM36" s="677"/>
      <c r="BN36" s="677"/>
      <c r="BO36" s="677"/>
      <c r="BP36" s="677"/>
      <c r="BQ36" s="677"/>
      <c r="BR36" s="677"/>
      <c r="BS36" s="677"/>
      <c r="BT36" s="677"/>
      <c r="BU36" s="678"/>
      <c r="BV36" s="654">
        <v>31589</v>
      </c>
      <c r="BW36" s="655"/>
      <c r="BX36" s="655"/>
      <c r="BY36" s="655"/>
      <c r="BZ36" s="655"/>
      <c r="CA36" s="655"/>
      <c r="CB36" s="742"/>
      <c r="CD36" s="680" t="s">
        <v>329</v>
      </c>
      <c r="CE36" s="681"/>
      <c r="CF36" s="681"/>
      <c r="CG36" s="681"/>
      <c r="CH36" s="681"/>
      <c r="CI36" s="681"/>
      <c r="CJ36" s="681"/>
      <c r="CK36" s="681"/>
      <c r="CL36" s="681"/>
      <c r="CM36" s="681"/>
      <c r="CN36" s="681"/>
      <c r="CO36" s="681"/>
      <c r="CP36" s="681"/>
      <c r="CQ36" s="682"/>
      <c r="CR36" s="665">
        <v>1258895</v>
      </c>
      <c r="CS36" s="666"/>
      <c r="CT36" s="666"/>
      <c r="CU36" s="666"/>
      <c r="CV36" s="666"/>
      <c r="CW36" s="666"/>
      <c r="CX36" s="666"/>
      <c r="CY36" s="667"/>
      <c r="CZ36" s="670">
        <v>17.5</v>
      </c>
      <c r="DA36" s="701"/>
      <c r="DB36" s="701"/>
      <c r="DC36" s="707"/>
      <c r="DD36" s="674">
        <v>1185031</v>
      </c>
      <c r="DE36" s="666"/>
      <c r="DF36" s="666"/>
      <c r="DG36" s="666"/>
      <c r="DH36" s="666"/>
      <c r="DI36" s="666"/>
      <c r="DJ36" s="666"/>
      <c r="DK36" s="667"/>
      <c r="DL36" s="674">
        <v>676325</v>
      </c>
      <c r="DM36" s="666"/>
      <c r="DN36" s="666"/>
      <c r="DO36" s="666"/>
      <c r="DP36" s="666"/>
      <c r="DQ36" s="666"/>
      <c r="DR36" s="666"/>
      <c r="DS36" s="666"/>
      <c r="DT36" s="666"/>
      <c r="DU36" s="666"/>
      <c r="DV36" s="667"/>
      <c r="DW36" s="670">
        <v>14.9</v>
      </c>
      <c r="DX36" s="701"/>
      <c r="DY36" s="701"/>
      <c r="DZ36" s="701"/>
      <c r="EA36" s="701"/>
      <c r="EB36" s="701"/>
      <c r="EC36" s="702"/>
    </row>
    <row r="37" spans="2:133" ht="11.25" customHeight="1" x14ac:dyDescent="0.2">
      <c r="B37" s="662" t="s">
        <v>330</v>
      </c>
      <c r="C37" s="663"/>
      <c r="D37" s="663"/>
      <c r="E37" s="663"/>
      <c r="F37" s="663"/>
      <c r="G37" s="663"/>
      <c r="H37" s="663"/>
      <c r="I37" s="663"/>
      <c r="J37" s="663"/>
      <c r="K37" s="663"/>
      <c r="L37" s="663"/>
      <c r="M37" s="663"/>
      <c r="N37" s="663"/>
      <c r="O37" s="663"/>
      <c r="P37" s="663"/>
      <c r="Q37" s="664"/>
      <c r="R37" s="665">
        <v>127500</v>
      </c>
      <c r="S37" s="666"/>
      <c r="T37" s="666"/>
      <c r="U37" s="666"/>
      <c r="V37" s="666"/>
      <c r="W37" s="666"/>
      <c r="X37" s="666"/>
      <c r="Y37" s="667"/>
      <c r="Z37" s="668">
        <v>1.7</v>
      </c>
      <c r="AA37" s="668"/>
      <c r="AB37" s="668"/>
      <c r="AC37" s="668"/>
      <c r="AD37" s="669" t="s">
        <v>128</v>
      </c>
      <c r="AE37" s="669"/>
      <c r="AF37" s="669"/>
      <c r="AG37" s="669"/>
      <c r="AH37" s="669"/>
      <c r="AI37" s="669"/>
      <c r="AJ37" s="669"/>
      <c r="AK37" s="669"/>
      <c r="AL37" s="670" t="s">
        <v>128</v>
      </c>
      <c r="AM37" s="671"/>
      <c r="AN37" s="671"/>
      <c r="AO37" s="672"/>
      <c r="AQ37" s="743" t="s">
        <v>331</v>
      </c>
      <c r="AR37" s="744"/>
      <c r="AS37" s="744"/>
      <c r="AT37" s="744"/>
      <c r="AU37" s="744"/>
      <c r="AV37" s="744"/>
      <c r="AW37" s="744"/>
      <c r="AX37" s="744"/>
      <c r="AY37" s="745"/>
      <c r="AZ37" s="665">
        <v>389784</v>
      </c>
      <c r="BA37" s="666"/>
      <c r="BB37" s="666"/>
      <c r="BC37" s="666"/>
      <c r="BD37" s="699"/>
      <c r="BE37" s="699"/>
      <c r="BF37" s="723"/>
      <c r="BG37" s="680" t="s">
        <v>332</v>
      </c>
      <c r="BH37" s="681"/>
      <c r="BI37" s="681"/>
      <c r="BJ37" s="681"/>
      <c r="BK37" s="681"/>
      <c r="BL37" s="681"/>
      <c r="BM37" s="681"/>
      <c r="BN37" s="681"/>
      <c r="BO37" s="681"/>
      <c r="BP37" s="681"/>
      <c r="BQ37" s="681"/>
      <c r="BR37" s="681"/>
      <c r="BS37" s="681"/>
      <c r="BT37" s="681"/>
      <c r="BU37" s="682"/>
      <c r="BV37" s="665">
        <v>-532</v>
      </c>
      <c r="BW37" s="666"/>
      <c r="BX37" s="666"/>
      <c r="BY37" s="666"/>
      <c r="BZ37" s="666"/>
      <c r="CA37" s="666"/>
      <c r="CB37" s="675"/>
      <c r="CD37" s="680" t="s">
        <v>333</v>
      </c>
      <c r="CE37" s="681"/>
      <c r="CF37" s="681"/>
      <c r="CG37" s="681"/>
      <c r="CH37" s="681"/>
      <c r="CI37" s="681"/>
      <c r="CJ37" s="681"/>
      <c r="CK37" s="681"/>
      <c r="CL37" s="681"/>
      <c r="CM37" s="681"/>
      <c r="CN37" s="681"/>
      <c r="CO37" s="681"/>
      <c r="CP37" s="681"/>
      <c r="CQ37" s="682"/>
      <c r="CR37" s="665">
        <v>169168</v>
      </c>
      <c r="CS37" s="699"/>
      <c r="CT37" s="699"/>
      <c r="CU37" s="699"/>
      <c r="CV37" s="699"/>
      <c r="CW37" s="699"/>
      <c r="CX37" s="699"/>
      <c r="CY37" s="700"/>
      <c r="CZ37" s="670">
        <v>2.2999999999999998</v>
      </c>
      <c r="DA37" s="701"/>
      <c r="DB37" s="701"/>
      <c r="DC37" s="707"/>
      <c r="DD37" s="674">
        <v>169168</v>
      </c>
      <c r="DE37" s="699"/>
      <c r="DF37" s="699"/>
      <c r="DG37" s="699"/>
      <c r="DH37" s="699"/>
      <c r="DI37" s="699"/>
      <c r="DJ37" s="699"/>
      <c r="DK37" s="700"/>
      <c r="DL37" s="674">
        <v>169168</v>
      </c>
      <c r="DM37" s="699"/>
      <c r="DN37" s="699"/>
      <c r="DO37" s="699"/>
      <c r="DP37" s="699"/>
      <c r="DQ37" s="699"/>
      <c r="DR37" s="699"/>
      <c r="DS37" s="699"/>
      <c r="DT37" s="699"/>
      <c r="DU37" s="699"/>
      <c r="DV37" s="700"/>
      <c r="DW37" s="670">
        <v>3.7</v>
      </c>
      <c r="DX37" s="701"/>
      <c r="DY37" s="701"/>
      <c r="DZ37" s="701"/>
      <c r="EA37" s="701"/>
      <c r="EB37" s="701"/>
      <c r="EC37" s="702"/>
    </row>
    <row r="38" spans="2:133" ht="11.25" customHeight="1" x14ac:dyDescent="0.2">
      <c r="B38" s="662" t="s">
        <v>334</v>
      </c>
      <c r="C38" s="663"/>
      <c r="D38" s="663"/>
      <c r="E38" s="663"/>
      <c r="F38" s="663"/>
      <c r="G38" s="663"/>
      <c r="H38" s="663"/>
      <c r="I38" s="663"/>
      <c r="J38" s="663"/>
      <c r="K38" s="663"/>
      <c r="L38" s="663"/>
      <c r="M38" s="663"/>
      <c r="N38" s="663"/>
      <c r="O38" s="663"/>
      <c r="P38" s="663"/>
      <c r="Q38" s="664"/>
      <c r="R38" s="665">
        <v>101034</v>
      </c>
      <c r="S38" s="666"/>
      <c r="T38" s="666"/>
      <c r="U38" s="666"/>
      <c r="V38" s="666"/>
      <c r="W38" s="666"/>
      <c r="X38" s="666"/>
      <c r="Y38" s="667"/>
      <c r="Z38" s="668">
        <v>1.3</v>
      </c>
      <c r="AA38" s="668"/>
      <c r="AB38" s="668"/>
      <c r="AC38" s="668"/>
      <c r="AD38" s="669" t="s">
        <v>128</v>
      </c>
      <c r="AE38" s="669"/>
      <c r="AF38" s="669"/>
      <c r="AG38" s="669"/>
      <c r="AH38" s="669"/>
      <c r="AI38" s="669"/>
      <c r="AJ38" s="669"/>
      <c r="AK38" s="669"/>
      <c r="AL38" s="670" t="s">
        <v>128</v>
      </c>
      <c r="AM38" s="671"/>
      <c r="AN38" s="671"/>
      <c r="AO38" s="672"/>
      <c r="AQ38" s="743" t="s">
        <v>335</v>
      </c>
      <c r="AR38" s="744"/>
      <c r="AS38" s="744"/>
      <c r="AT38" s="744"/>
      <c r="AU38" s="744"/>
      <c r="AV38" s="744"/>
      <c r="AW38" s="744"/>
      <c r="AX38" s="744"/>
      <c r="AY38" s="745"/>
      <c r="AZ38" s="665">
        <v>159434</v>
      </c>
      <c r="BA38" s="666"/>
      <c r="BB38" s="666"/>
      <c r="BC38" s="666"/>
      <c r="BD38" s="699"/>
      <c r="BE38" s="699"/>
      <c r="BF38" s="723"/>
      <c r="BG38" s="680" t="s">
        <v>336</v>
      </c>
      <c r="BH38" s="681"/>
      <c r="BI38" s="681"/>
      <c r="BJ38" s="681"/>
      <c r="BK38" s="681"/>
      <c r="BL38" s="681"/>
      <c r="BM38" s="681"/>
      <c r="BN38" s="681"/>
      <c r="BO38" s="681"/>
      <c r="BP38" s="681"/>
      <c r="BQ38" s="681"/>
      <c r="BR38" s="681"/>
      <c r="BS38" s="681"/>
      <c r="BT38" s="681"/>
      <c r="BU38" s="682"/>
      <c r="BV38" s="665">
        <v>1956</v>
      </c>
      <c r="BW38" s="666"/>
      <c r="BX38" s="666"/>
      <c r="BY38" s="666"/>
      <c r="BZ38" s="666"/>
      <c r="CA38" s="666"/>
      <c r="CB38" s="675"/>
      <c r="CD38" s="680" t="s">
        <v>337</v>
      </c>
      <c r="CE38" s="681"/>
      <c r="CF38" s="681"/>
      <c r="CG38" s="681"/>
      <c r="CH38" s="681"/>
      <c r="CI38" s="681"/>
      <c r="CJ38" s="681"/>
      <c r="CK38" s="681"/>
      <c r="CL38" s="681"/>
      <c r="CM38" s="681"/>
      <c r="CN38" s="681"/>
      <c r="CO38" s="681"/>
      <c r="CP38" s="681"/>
      <c r="CQ38" s="682"/>
      <c r="CR38" s="665">
        <v>538727</v>
      </c>
      <c r="CS38" s="666"/>
      <c r="CT38" s="666"/>
      <c r="CU38" s="666"/>
      <c r="CV38" s="666"/>
      <c r="CW38" s="666"/>
      <c r="CX38" s="666"/>
      <c r="CY38" s="667"/>
      <c r="CZ38" s="670">
        <v>7.5</v>
      </c>
      <c r="DA38" s="701"/>
      <c r="DB38" s="701"/>
      <c r="DC38" s="707"/>
      <c r="DD38" s="674">
        <v>457719</v>
      </c>
      <c r="DE38" s="666"/>
      <c r="DF38" s="666"/>
      <c r="DG38" s="666"/>
      <c r="DH38" s="666"/>
      <c r="DI38" s="666"/>
      <c r="DJ38" s="666"/>
      <c r="DK38" s="667"/>
      <c r="DL38" s="674">
        <v>389394</v>
      </c>
      <c r="DM38" s="666"/>
      <c r="DN38" s="666"/>
      <c r="DO38" s="666"/>
      <c r="DP38" s="666"/>
      <c r="DQ38" s="666"/>
      <c r="DR38" s="666"/>
      <c r="DS38" s="666"/>
      <c r="DT38" s="666"/>
      <c r="DU38" s="666"/>
      <c r="DV38" s="667"/>
      <c r="DW38" s="670">
        <v>8.6</v>
      </c>
      <c r="DX38" s="701"/>
      <c r="DY38" s="701"/>
      <c r="DZ38" s="701"/>
      <c r="EA38" s="701"/>
      <c r="EB38" s="701"/>
      <c r="EC38" s="702"/>
    </row>
    <row r="39" spans="2:133" ht="11.25" customHeight="1" x14ac:dyDescent="0.2">
      <c r="B39" s="662" t="s">
        <v>338</v>
      </c>
      <c r="C39" s="663"/>
      <c r="D39" s="663"/>
      <c r="E39" s="663"/>
      <c r="F39" s="663"/>
      <c r="G39" s="663"/>
      <c r="H39" s="663"/>
      <c r="I39" s="663"/>
      <c r="J39" s="663"/>
      <c r="K39" s="663"/>
      <c r="L39" s="663"/>
      <c r="M39" s="663"/>
      <c r="N39" s="663"/>
      <c r="O39" s="663"/>
      <c r="P39" s="663"/>
      <c r="Q39" s="664"/>
      <c r="R39" s="665">
        <v>117329</v>
      </c>
      <c r="S39" s="666"/>
      <c r="T39" s="666"/>
      <c r="U39" s="666"/>
      <c r="V39" s="666"/>
      <c r="W39" s="666"/>
      <c r="X39" s="666"/>
      <c r="Y39" s="667"/>
      <c r="Z39" s="668">
        <v>1.6</v>
      </c>
      <c r="AA39" s="668"/>
      <c r="AB39" s="668"/>
      <c r="AC39" s="668"/>
      <c r="AD39" s="669">
        <v>16831</v>
      </c>
      <c r="AE39" s="669"/>
      <c r="AF39" s="669"/>
      <c r="AG39" s="669"/>
      <c r="AH39" s="669"/>
      <c r="AI39" s="669"/>
      <c r="AJ39" s="669"/>
      <c r="AK39" s="669"/>
      <c r="AL39" s="670">
        <v>0.4</v>
      </c>
      <c r="AM39" s="671"/>
      <c r="AN39" s="671"/>
      <c r="AO39" s="672"/>
      <c r="AQ39" s="743" t="s">
        <v>339</v>
      </c>
      <c r="AR39" s="744"/>
      <c r="AS39" s="744"/>
      <c r="AT39" s="744"/>
      <c r="AU39" s="744"/>
      <c r="AV39" s="744"/>
      <c r="AW39" s="744"/>
      <c r="AX39" s="744"/>
      <c r="AY39" s="745"/>
      <c r="AZ39" s="665">
        <v>18643</v>
      </c>
      <c r="BA39" s="666"/>
      <c r="BB39" s="666"/>
      <c r="BC39" s="666"/>
      <c r="BD39" s="699"/>
      <c r="BE39" s="699"/>
      <c r="BF39" s="723"/>
      <c r="BG39" s="680" t="s">
        <v>340</v>
      </c>
      <c r="BH39" s="681"/>
      <c r="BI39" s="681"/>
      <c r="BJ39" s="681"/>
      <c r="BK39" s="681"/>
      <c r="BL39" s="681"/>
      <c r="BM39" s="681"/>
      <c r="BN39" s="681"/>
      <c r="BO39" s="681"/>
      <c r="BP39" s="681"/>
      <c r="BQ39" s="681"/>
      <c r="BR39" s="681"/>
      <c r="BS39" s="681"/>
      <c r="BT39" s="681"/>
      <c r="BU39" s="682"/>
      <c r="BV39" s="665">
        <v>3217</v>
      </c>
      <c r="BW39" s="666"/>
      <c r="BX39" s="666"/>
      <c r="BY39" s="666"/>
      <c r="BZ39" s="666"/>
      <c r="CA39" s="666"/>
      <c r="CB39" s="675"/>
      <c r="CD39" s="680" t="s">
        <v>341</v>
      </c>
      <c r="CE39" s="681"/>
      <c r="CF39" s="681"/>
      <c r="CG39" s="681"/>
      <c r="CH39" s="681"/>
      <c r="CI39" s="681"/>
      <c r="CJ39" s="681"/>
      <c r="CK39" s="681"/>
      <c r="CL39" s="681"/>
      <c r="CM39" s="681"/>
      <c r="CN39" s="681"/>
      <c r="CO39" s="681"/>
      <c r="CP39" s="681"/>
      <c r="CQ39" s="682"/>
      <c r="CR39" s="665">
        <v>276547</v>
      </c>
      <c r="CS39" s="699"/>
      <c r="CT39" s="699"/>
      <c r="CU39" s="699"/>
      <c r="CV39" s="699"/>
      <c r="CW39" s="699"/>
      <c r="CX39" s="699"/>
      <c r="CY39" s="700"/>
      <c r="CZ39" s="670">
        <v>3.8</v>
      </c>
      <c r="DA39" s="701"/>
      <c r="DB39" s="701"/>
      <c r="DC39" s="707"/>
      <c r="DD39" s="674">
        <v>146781</v>
      </c>
      <c r="DE39" s="699"/>
      <c r="DF39" s="699"/>
      <c r="DG39" s="699"/>
      <c r="DH39" s="699"/>
      <c r="DI39" s="699"/>
      <c r="DJ39" s="699"/>
      <c r="DK39" s="700"/>
      <c r="DL39" s="674" t="s">
        <v>128</v>
      </c>
      <c r="DM39" s="699"/>
      <c r="DN39" s="699"/>
      <c r="DO39" s="699"/>
      <c r="DP39" s="699"/>
      <c r="DQ39" s="699"/>
      <c r="DR39" s="699"/>
      <c r="DS39" s="699"/>
      <c r="DT39" s="699"/>
      <c r="DU39" s="699"/>
      <c r="DV39" s="700"/>
      <c r="DW39" s="670" t="s">
        <v>128</v>
      </c>
      <c r="DX39" s="701"/>
      <c r="DY39" s="701"/>
      <c r="DZ39" s="701"/>
      <c r="EA39" s="701"/>
      <c r="EB39" s="701"/>
      <c r="EC39" s="702"/>
    </row>
    <row r="40" spans="2:133" ht="11.25" customHeight="1" x14ac:dyDescent="0.2">
      <c r="B40" s="662" t="s">
        <v>342</v>
      </c>
      <c r="C40" s="663"/>
      <c r="D40" s="663"/>
      <c r="E40" s="663"/>
      <c r="F40" s="663"/>
      <c r="G40" s="663"/>
      <c r="H40" s="663"/>
      <c r="I40" s="663"/>
      <c r="J40" s="663"/>
      <c r="K40" s="663"/>
      <c r="L40" s="663"/>
      <c r="M40" s="663"/>
      <c r="N40" s="663"/>
      <c r="O40" s="663"/>
      <c r="P40" s="663"/>
      <c r="Q40" s="664"/>
      <c r="R40" s="665">
        <v>594900</v>
      </c>
      <c r="S40" s="666"/>
      <c r="T40" s="666"/>
      <c r="U40" s="666"/>
      <c r="V40" s="666"/>
      <c r="W40" s="666"/>
      <c r="X40" s="666"/>
      <c r="Y40" s="667"/>
      <c r="Z40" s="668">
        <v>7.9</v>
      </c>
      <c r="AA40" s="668"/>
      <c r="AB40" s="668"/>
      <c r="AC40" s="668"/>
      <c r="AD40" s="669" t="s">
        <v>128</v>
      </c>
      <c r="AE40" s="669"/>
      <c r="AF40" s="669"/>
      <c r="AG40" s="669"/>
      <c r="AH40" s="669"/>
      <c r="AI40" s="669"/>
      <c r="AJ40" s="669"/>
      <c r="AK40" s="669"/>
      <c r="AL40" s="670" t="s">
        <v>128</v>
      </c>
      <c r="AM40" s="671"/>
      <c r="AN40" s="671"/>
      <c r="AO40" s="672"/>
      <c r="AQ40" s="743" t="s">
        <v>343</v>
      </c>
      <c r="AR40" s="744"/>
      <c r="AS40" s="744"/>
      <c r="AT40" s="744"/>
      <c r="AU40" s="744"/>
      <c r="AV40" s="744"/>
      <c r="AW40" s="744"/>
      <c r="AX40" s="744"/>
      <c r="AY40" s="745"/>
      <c r="AZ40" s="665">
        <v>500</v>
      </c>
      <c r="BA40" s="666"/>
      <c r="BB40" s="666"/>
      <c r="BC40" s="666"/>
      <c r="BD40" s="699"/>
      <c r="BE40" s="699"/>
      <c r="BF40" s="723"/>
      <c r="BG40" s="746" t="s">
        <v>344</v>
      </c>
      <c r="BH40" s="747"/>
      <c r="BI40" s="747"/>
      <c r="BJ40" s="747"/>
      <c r="BK40" s="747"/>
      <c r="BL40" s="363"/>
      <c r="BM40" s="681" t="s">
        <v>345</v>
      </c>
      <c r="BN40" s="681"/>
      <c r="BO40" s="681"/>
      <c r="BP40" s="681"/>
      <c r="BQ40" s="681"/>
      <c r="BR40" s="681"/>
      <c r="BS40" s="681"/>
      <c r="BT40" s="681"/>
      <c r="BU40" s="682"/>
      <c r="BV40" s="665">
        <v>80</v>
      </c>
      <c r="BW40" s="666"/>
      <c r="BX40" s="666"/>
      <c r="BY40" s="666"/>
      <c r="BZ40" s="666"/>
      <c r="CA40" s="666"/>
      <c r="CB40" s="675"/>
      <c r="CD40" s="680" t="s">
        <v>346</v>
      </c>
      <c r="CE40" s="681"/>
      <c r="CF40" s="681"/>
      <c r="CG40" s="681"/>
      <c r="CH40" s="681"/>
      <c r="CI40" s="681"/>
      <c r="CJ40" s="681"/>
      <c r="CK40" s="681"/>
      <c r="CL40" s="681"/>
      <c r="CM40" s="681"/>
      <c r="CN40" s="681"/>
      <c r="CO40" s="681"/>
      <c r="CP40" s="681"/>
      <c r="CQ40" s="682"/>
      <c r="CR40" s="665">
        <v>18500</v>
      </c>
      <c r="CS40" s="666"/>
      <c r="CT40" s="666"/>
      <c r="CU40" s="666"/>
      <c r="CV40" s="666"/>
      <c r="CW40" s="666"/>
      <c r="CX40" s="666"/>
      <c r="CY40" s="667"/>
      <c r="CZ40" s="670">
        <v>0.3</v>
      </c>
      <c r="DA40" s="701"/>
      <c r="DB40" s="701"/>
      <c r="DC40" s="707"/>
      <c r="DD40" s="674" t="s">
        <v>128</v>
      </c>
      <c r="DE40" s="666"/>
      <c r="DF40" s="666"/>
      <c r="DG40" s="666"/>
      <c r="DH40" s="666"/>
      <c r="DI40" s="666"/>
      <c r="DJ40" s="666"/>
      <c r="DK40" s="667"/>
      <c r="DL40" s="674" t="s">
        <v>128</v>
      </c>
      <c r="DM40" s="666"/>
      <c r="DN40" s="666"/>
      <c r="DO40" s="666"/>
      <c r="DP40" s="666"/>
      <c r="DQ40" s="666"/>
      <c r="DR40" s="666"/>
      <c r="DS40" s="666"/>
      <c r="DT40" s="666"/>
      <c r="DU40" s="666"/>
      <c r="DV40" s="667"/>
      <c r="DW40" s="670" t="s">
        <v>128</v>
      </c>
      <c r="DX40" s="701"/>
      <c r="DY40" s="701"/>
      <c r="DZ40" s="701"/>
      <c r="EA40" s="701"/>
      <c r="EB40" s="701"/>
      <c r="EC40" s="702"/>
    </row>
    <row r="41" spans="2:133" ht="11.25" customHeight="1" x14ac:dyDescent="0.2">
      <c r="B41" s="662" t="s">
        <v>347</v>
      </c>
      <c r="C41" s="663"/>
      <c r="D41" s="663"/>
      <c r="E41" s="663"/>
      <c r="F41" s="663"/>
      <c r="G41" s="663"/>
      <c r="H41" s="663"/>
      <c r="I41" s="663"/>
      <c r="J41" s="663"/>
      <c r="K41" s="663"/>
      <c r="L41" s="663"/>
      <c r="M41" s="663"/>
      <c r="N41" s="663"/>
      <c r="O41" s="663"/>
      <c r="P41" s="663"/>
      <c r="Q41" s="664"/>
      <c r="R41" s="665" t="s">
        <v>128</v>
      </c>
      <c r="S41" s="666"/>
      <c r="T41" s="666"/>
      <c r="U41" s="666"/>
      <c r="V41" s="666"/>
      <c r="W41" s="666"/>
      <c r="X41" s="666"/>
      <c r="Y41" s="667"/>
      <c r="Z41" s="668" t="s">
        <v>128</v>
      </c>
      <c r="AA41" s="668"/>
      <c r="AB41" s="668"/>
      <c r="AC41" s="668"/>
      <c r="AD41" s="669" t="s">
        <v>128</v>
      </c>
      <c r="AE41" s="669"/>
      <c r="AF41" s="669"/>
      <c r="AG41" s="669"/>
      <c r="AH41" s="669"/>
      <c r="AI41" s="669"/>
      <c r="AJ41" s="669"/>
      <c r="AK41" s="669"/>
      <c r="AL41" s="670" t="s">
        <v>128</v>
      </c>
      <c r="AM41" s="671"/>
      <c r="AN41" s="671"/>
      <c r="AO41" s="672"/>
      <c r="AQ41" s="743" t="s">
        <v>348</v>
      </c>
      <c r="AR41" s="744"/>
      <c r="AS41" s="744"/>
      <c r="AT41" s="744"/>
      <c r="AU41" s="744"/>
      <c r="AV41" s="744"/>
      <c r="AW41" s="744"/>
      <c r="AX41" s="744"/>
      <c r="AY41" s="745"/>
      <c r="AZ41" s="665">
        <v>98106</v>
      </c>
      <c r="BA41" s="666"/>
      <c r="BB41" s="666"/>
      <c r="BC41" s="666"/>
      <c r="BD41" s="699"/>
      <c r="BE41" s="699"/>
      <c r="BF41" s="723"/>
      <c r="BG41" s="746"/>
      <c r="BH41" s="747"/>
      <c r="BI41" s="747"/>
      <c r="BJ41" s="747"/>
      <c r="BK41" s="747"/>
      <c r="BL41" s="363"/>
      <c r="BM41" s="681" t="s">
        <v>349</v>
      </c>
      <c r="BN41" s="681"/>
      <c r="BO41" s="681"/>
      <c r="BP41" s="681"/>
      <c r="BQ41" s="681"/>
      <c r="BR41" s="681"/>
      <c r="BS41" s="681"/>
      <c r="BT41" s="681"/>
      <c r="BU41" s="682"/>
      <c r="BV41" s="665" t="s">
        <v>128</v>
      </c>
      <c r="BW41" s="666"/>
      <c r="BX41" s="666"/>
      <c r="BY41" s="666"/>
      <c r="BZ41" s="666"/>
      <c r="CA41" s="666"/>
      <c r="CB41" s="675"/>
      <c r="CD41" s="680" t="s">
        <v>350</v>
      </c>
      <c r="CE41" s="681"/>
      <c r="CF41" s="681"/>
      <c r="CG41" s="681"/>
      <c r="CH41" s="681"/>
      <c r="CI41" s="681"/>
      <c r="CJ41" s="681"/>
      <c r="CK41" s="681"/>
      <c r="CL41" s="681"/>
      <c r="CM41" s="681"/>
      <c r="CN41" s="681"/>
      <c r="CO41" s="681"/>
      <c r="CP41" s="681"/>
      <c r="CQ41" s="682"/>
      <c r="CR41" s="665" t="s">
        <v>128</v>
      </c>
      <c r="CS41" s="699"/>
      <c r="CT41" s="699"/>
      <c r="CU41" s="699"/>
      <c r="CV41" s="699"/>
      <c r="CW41" s="699"/>
      <c r="CX41" s="699"/>
      <c r="CY41" s="700"/>
      <c r="CZ41" s="670" t="s">
        <v>128</v>
      </c>
      <c r="DA41" s="701"/>
      <c r="DB41" s="701"/>
      <c r="DC41" s="707"/>
      <c r="DD41" s="674" t="s">
        <v>128</v>
      </c>
      <c r="DE41" s="699"/>
      <c r="DF41" s="699"/>
      <c r="DG41" s="699"/>
      <c r="DH41" s="699"/>
      <c r="DI41" s="699"/>
      <c r="DJ41" s="699"/>
      <c r="DK41" s="700"/>
      <c r="DL41" s="756"/>
      <c r="DM41" s="757"/>
      <c r="DN41" s="757"/>
      <c r="DO41" s="757"/>
      <c r="DP41" s="757"/>
      <c r="DQ41" s="757"/>
      <c r="DR41" s="757"/>
      <c r="DS41" s="757"/>
      <c r="DT41" s="757"/>
      <c r="DU41" s="757"/>
      <c r="DV41" s="758"/>
      <c r="DW41" s="750"/>
      <c r="DX41" s="751"/>
      <c r="DY41" s="751"/>
      <c r="DZ41" s="751"/>
      <c r="EA41" s="751"/>
      <c r="EB41" s="751"/>
      <c r="EC41" s="752"/>
    </row>
    <row r="42" spans="2:133" ht="11.25" customHeight="1" x14ac:dyDescent="0.2">
      <c r="B42" s="662" t="s">
        <v>351</v>
      </c>
      <c r="C42" s="663"/>
      <c r="D42" s="663"/>
      <c r="E42" s="663"/>
      <c r="F42" s="663"/>
      <c r="G42" s="663"/>
      <c r="H42" s="663"/>
      <c r="I42" s="663"/>
      <c r="J42" s="663"/>
      <c r="K42" s="663"/>
      <c r="L42" s="663"/>
      <c r="M42" s="663"/>
      <c r="N42" s="663"/>
      <c r="O42" s="663"/>
      <c r="P42" s="663"/>
      <c r="Q42" s="664"/>
      <c r="R42" s="665" t="s">
        <v>128</v>
      </c>
      <c r="S42" s="666"/>
      <c r="T42" s="666"/>
      <c r="U42" s="666"/>
      <c r="V42" s="666"/>
      <c r="W42" s="666"/>
      <c r="X42" s="666"/>
      <c r="Y42" s="667"/>
      <c r="Z42" s="668" t="s">
        <v>128</v>
      </c>
      <c r="AA42" s="668"/>
      <c r="AB42" s="668"/>
      <c r="AC42" s="668"/>
      <c r="AD42" s="669" t="s">
        <v>128</v>
      </c>
      <c r="AE42" s="669"/>
      <c r="AF42" s="669"/>
      <c r="AG42" s="669"/>
      <c r="AH42" s="669"/>
      <c r="AI42" s="669"/>
      <c r="AJ42" s="669"/>
      <c r="AK42" s="669"/>
      <c r="AL42" s="670" t="s">
        <v>128</v>
      </c>
      <c r="AM42" s="671"/>
      <c r="AN42" s="671"/>
      <c r="AO42" s="672"/>
      <c r="AQ42" s="753" t="s">
        <v>352</v>
      </c>
      <c r="AR42" s="754"/>
      <c r="AS42" s="754"/>
      <c r="AT42" s="754"/>
      <c r="AU42" s="754"/>
      <c r="AV42" s="754"/>
      <c r="AW42" s="754"/>
      <c r="AX42" s="754"/>
      <c r="AY42" s="755"/>
      <c r="AZ42" s="759">
        <v>383745</v>
      </c>
      <c r="BA42" s="760"/>
      <c r="BB42" s="760"/>
      <c r="BC42" s="760"/>
      <c r="BD42" s="736"/>
      <c r="BE42" s="736"/>
      <c r="BF42" s="738"/>
      <c r="BG42" s="748"/>
      <c r="BH42" s="749"/>
      <c r="BI42" s="749"/>
      <c r="BJ42" s="749"/>
      <c r="BK42" s="749"/>
      <c r="BL42" s="364"/>
      <c r="BM42" s="691" t="s">
        <v>353</v>
      </c>
      <c r="BN42" s="691"/>
      <c r="BO42" s="691"/>
      <c r="BP42" s="691"/>
      <c r="BQ42" s="691"/>
      <c r="BR42" s="691"/>
      <c r="BS42" s="691"/>
      <c r="BT42" s="691"/>
      <c r="BU42" s="692"/>
      <c r="BV42" s="759">
        <v>316</v>
      </c>
      <c r="BW42" s="760"/>
      <c r="BX42" s="760"/>
      <c r="BY42" s="760"/>
      <c r="BZ42" s="760"/>
      <c r="CA42" s="760"/>
      <c r="CB42" s="772"/>
      <c r="CD42" s="662" t="s">
        <v>354</v>
      </c>
      <c r="CE42" s="663"/>
      <c r="CF42" s="663"/>
      <c r="CG42" s="663"/>
      <c r="CH42" s="663"/>
      <c r="CI42" s="663"/>
      <c r="CJ42" s="663"/>
      <c r="CK42" s="663"/>
      <c r="CL42" s="663"/>
      <c r="CM42" s="663"/>
      <c r="CN42" s="663"/>
      <c r="CO42" s="663"/>
      <c r="CP42" s="663"/>
      <c r="CQ42" s="664"/>
      <c r="CR42" s="665">
        <v>866594</v>
      </c>
      <c r="CS42" s="699"/>
      <c r="CT42" s="699"/>
      <c r="CU42" s="699"/>
      <c r="CV42" s="699"/>
      <c r="CW42" s="699"/>
      <c r="CX42" s="699"/>
      <c r="CY42" s="700"/>
      <c r="CZ42" s="670">
        <v>12</v>
      </c>
      <c r="DA42" s="701"/>
      <c r="DB42" s="701"/>
      <c r="DC42" s="707"/>
      <c r="DD42" s="674">
        <v>178330</v>
      </c>
      <c r="DE42" s="699"/>
      <c r="DF42" s="699"/>
      <c r="DG42" s="699"/>
      <c r="DH42" s="699"/>
      <c r="DI42" s="699"/>
      <c r="DJ42" s="699"/>
      <c r="DK42" s="700"/>
      <c r="DL42" s="756"/>
      <c r="DM42" s="757"/>
      <c r="DN42" s="757"/>
      <c r="DO42" s="757"/>
      <c r="DP42" s="757"/>
      <c r="DQ42" s="757"/>
      <c r="DR42" s="757"/>
      <c r="DS42" s="757"/>
      <c r="DT42" s="757"/>
      <c r="DU42" s="757"/>
      <c r="DV42" s="758"/>
      <c r="DW42" s="750"/>
      <c r="DX42" s="751"/>
      <c r="DY42" s="751"/>
      <c r="DZ42" s="751"/>
      <c r="EA42" s="751"/>
      <c r="EB42" s="751"/>
      <c r="EC42" s="752"/>
    </row>
    <row r="43" spans="2:133" ht="11.25" customHeight="1" x14ac:dyDescent="0.2">
      <c r="B43" s="662" t="s">
        <v>355</v>
      </c>
      <c r="C43" s="663"/>
      <c r="D43" s="663"/>
      <c r="E43" s="663"/>
      <c r="F43" s="663"/>
      <c r="G43" s="663"/>
      <c r="H43" s="663"/>
      <c r="I43" s="663"/>
      <c r="J43" s="663"/>
      <c r="K43" s="663"/>
      <c r="L43" s="663"/>
      <c r="M43" s="663"/>
      <c r="N43" s="663"/>
      <c r="O43" s="663"/>
      <c r="P43" s="663"/>
      <c r="Q43" s="664"/>
      <c r="R43" s="665">
        <v>150000</v>
      </c>
      <c r="S43" s="666"/>
      <c r="T43" s="666"/>
      <c r="U43" s="666"/>
      <c r="V43" s="666"/>
      <c r="W43" s="666"/>
      <c r="X43" s="666"/>
      <c r="Y43" s="667"/>
      <c r="Z43" s="668">
        <v>2</v>
      </c>
      <c r="AA43" s="668"/>
      <c r="AB43" s="668"/>
      <c r="AC43" s="668"/>
      <c r="AD43" s="669" t="s">
        <v>128</v>
      </c>
      <c r="AE43" s="669"/>
      <c r="AF43" s="669"/>
      <c r="AG43" s="669"/>
      <c r="AH43" s="669"/>
      <c r="AI43" s="669"/>
      <c r="AJ43" s="669"/>
      <c r="AK43" s="669"/>
      <c r="AL43" s="670" t="s">
        <v>128</v>
      </c>
      <c r="AM43" s="671"/>
      <c r="AN43" s="671"/>
      <c r="AO43" s="672"/>
      <c r="BV43" s="219"/>
      <c r="BW43" s="219"/>
      <c r="BX43" s="219"/>
      <c r="BY43" s="219"/>
      <c r="BZ43" s="219"/>
      <c r="CA43" s="219"/>
      <c r="CB43" s="219"/>
      <c r="CD43" s="662" t="s">
        <v>356</v>
      </c>
      <c r="CE43" s="663"/>
      <c r="CF43" s="663"/>
      <c r="CG43" s="663"/>
      <c r="CH43" s="663"/>
      <c r="CI43" s="663"/>
      <c r="CJ43" s="663"/>
      <c r="CK43" s="663"/>
      <c r="CL43" s="663"/>
      <c r="CM43" s="663"/>
      <c r="CN43" s="663"/>
      <c r="CO43" s="663"/>
      <c r="CP43" s="663"/>
      <c r="CQ43" s="664"/>
      <c r="CR43" s="665">
        <v>21704</v>
      </c>
      <c r="CS43" s="699"/>
      <c r="CT43" s="699"/>
      <c r="CU43" s="699"/>
      <c r="CV43" s="699"/>
      <c r="CW43" s="699"/>
      <c r="CX43" s="699"/>
      <c r="CY43" s="700"/>
      <c r="CZ43" s="670">
        <v>0.3</v>
      </c>
      <c r="DA43" s="701"/>
      <c r="DB43" s="701"/>
      <c r="DC43" s="707"/>
      <c r="DD43" s="674">
        <v>21704</v>
      </c>
      <c r="DE43" s="699"/>
      <c r="DF43" s="699"/>
      <c r="DG43" s="699"/>
      <c r="DH43" s="699"/>
      <c r="DI43" s="699"/>
      <c r="DJ43" s="699"/>
      <c r="DK43" s="700"/>
      <c r="DL43" s="756"/>
      <c r="DM43" s="757"/>
      <c r="DN43" s="757"/>
      <c r="DO43" s="757"/>
      <c r="DP43" s="757"/>
      <c r="DQ43" s="757"/>
      <c r="DR43" s="757"/>
      <c r="DS43" s="757"/>
      <c r="DT43" s="757"/>
      <c r="DU43" s="757"/>
      <c r="DV43" s="758"/>
      <c r="DW43" s="750"/>
      <c r="DX43" s="751"/>
      <c r="DY43" s="751"/>
      <c r="DZ43" s="751"/>
      <c r="EA43" s="751"/>
      <c r="EB43" s="751"/>
      <c r="EC43" s="752"/>
    </row>
    <row r="44" spans="2:133" ht="11.25" customHeight="1" x14ac:dyDescent="0.2">
      <c r="B44" s="709" t="s">
        <v>357</v>
      </c>
      <c r="C44" s="710"/>
      <c r="D44" s="710"/>
      <c r="E44" s="710"/>
      <c r="F44" s="710"/>
      <c r="G44" s="710"/>
      <c r="H44" s="710"/>
      <c r="I44" s="710"/>
      <c r="J44" s="710"/>
      <c r="K44" s="710"/>
      <c r="L44" s="710"/>
      <c r="M44" s="710"/>
      <c r="N44" s="710"/>
      <c r="O44" s="710"/>
      <c r="P44" s="710"/>
      <c r="Q44" s="711"/>
      <c r="R44" s="759">
        <v>7543213</v>
      </c>
      <c r="S44" s="760"/>
      <c r="T44" s="760"/>
      <c r="U44" s="760"/>
      <c r="V44" s="760"/>
      <c r="W44" s="760"/>
      <c r="X44" s="760"/>
      <c r="Y44" s="761"/>
      <c r="Z44" s="762">
        <v>100</v>
      </c>
      <c r="AA44" s="762"/>
      <c r="AB44" s="762"/>
      <c r="AC44" s="762"/>
      <c r="AD44" s="763">
        <v>4395966</v>
      </c>
      <c r="AE44" s="763"/>
      <c r="AF44" s="763"/>
      <c r="AG44" s="763"/>
      <c r="AH44" s="763"/>
      <c r="AI44" s="763"/>
      <c r="AJ44" s="763"/>
      <c r="AK44" s="763"/>
      <c r="AL44" s="764">
        <v>100</v>
      </c>
      <c r="AM44" s="737"/>
      <c r="AN44" s="737"/>
      <c r="AO44" s="765"/>
      <c r="CD44" s="766" t="s">
        <v>304</v>
      </c>
      <c r="CE44" s="767"/>
      <c r="CF44" s="662" t="s">
        <v>358</v>
      </c>
      <c r="CG44" s="663"/>
      <c r="CH44" s="663"/>
      <c r="CI44" s="663"/>
      <c r="CJ44" s="663"/>
      <c r="CK44" s="663"/>
      <c r="CL44" s="663"/>
      <c r="CM44" s="663"/>
      <c r="CN44" s="663"/>
      <c r="CO44" s="663"/>
      <c r="CP44" s="663"/>
      <c r="CQ44" s="664"/>
      <c r="CR44" s="665">
        <v>853455</v>
      </c>
      <c r="CS44" s="666"/>
      <c r="CT44" s="666"/>
      <c r="CU44" s="666"/>
      <c r="CV44" s="666"/>
      <c r="CW44" s="666"/>
      <c r="CX44" s="666"/>
      <c r="CY44" s="667"/>
      <c r="CZ44" s="670">
        <v>11.9</v>
      </c>
      <c r="DA44" s="671"/>
      <c r="DB44" s="671"/>
      <c r="DC44" s="683"/>
      <c r="DD44" s="674">
        <v>172240</v>
      </c>
      <c r="DE44" s="666"/>
      <c r="DF44" s="666"/>
      <c r="DG44" s="666"/>
      <c r="DH44" s="666"/>
      <c r="DI44" s="666"/>
      <c r="DJ44" s="666"/>
      <c r="DK44" s="667"/>
      <c r="DL44" s="756"/>
      <c r="DM44" s="757"/>
      <c r="DN44" s="757"/>
      <c r="DO44" s="757"/>
      <c r="DP44" s="757"/>
      <c r="DQ44" s="757"/>
      <c r="DR44" s="757"/>
      <c r="DS44" s="757"/>
      <c r="DT44" s="757"/>
      <c r="DU44" s="757"/>
      <c r="DV44" s="758"/>
      <c r="DW44" s="750"/>
      <c r="DX44" s="751"/>
      <c r="DY44" s="751"/>
      <c r="DZ44" s="751"/>
      <c r="EA44" s="751"/>
      <c r="EB44" s="751"/>
      <c r="EC44" s="752"/>
    </row>
    <row r="45" spans="2:133" ht="11.25" customHeight="1" x14ac:dyDescent="0.2">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768"/>
      <c r="CE45" s="769"/>
      <c r="CF45" s="662" t="s">
        <v>359</v>
      </c>
      <c r="CG45" s="663"/>
      <c r="CH45" s="663"/>
      <c r="CI45" s="663"/>
      <c r="CJ45" s="663"/>
      <c r="CK45" s="663"/>
      <c r="CL45" s="663"/>
      <c r="CM45" s="663"/>
      <c r="CN45" s="663"/>
      <c r="CO45" s="663"/>
      <c r="CP45" s="663"/>
      <c r="CQ45" s="664"/>
      <c r="CR45" s="665">
        <v>330845</v>
      </c>
      <c r="CS45" s="699"/>
      <c r="CT45" s="699"/>
      <c r="CU45" s="699"/>
      <c r="CV45" s="699"/>
      <c r="CW45" s="699"/>
      <c r="CX45" s="699"/>
      <c r="CY45" s="700"/>
      <c r="CZ45" s="670">
        <v>4.5999999999999996</v>
      </c>
      <c r="DA45" s="701"/>
      <c r="DB45" s="701"/>
      <c r="DC45" s="707"/>
      <c r="DD45" s="674">
        <v>15830</v>
      </c>
      <c r="DE45" s="699"/>
      <c r="DF45" s="699"/>
      <c r="DG45" s="699"/>
      <c r="DH45" s="699"/>
      <c r="DI45" s="699"/>
      <c r="DJ45" s="699"/>
      <c r="DK45" s="700"/>
      <c r="DL45" s="756"/>
      <c r="DM45" s="757"/>
      <c r="DN45" s="757"/>
      <c r="DO45" s="757"/>
      <c r="DP45" s="757"/>
      <c r="DQ45" s="757"/>
      <c r="DR45" s="757"/>
      <c r="DS45" s="757"/>
      <c r="DT45" s="757"/>
      <c r="DU45" s="757"/>
      <c r="DV45" s="758"/>
      <c r="DW45" s="750"/>
      <c r="DX45" s="751"/>
      <c r="DY45" s="751"/>
      <c r="DZ45" s="751"/>
      <c r="EA45" s="751"/>
      <c r="EB45" s="751"/>
      <c r="EC45" s="752"/>
    </row>
    <row r="46" spans="2:133" ht="11.25" customHeight="1" x14ac:dyDescent="0.2">
      <c r="B46" s="221" t="s">
        <v>360</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768"/>
      <c r="CE46" s="769"/>
      <c r="CF46" s="662" t="s">
        <v>361</v>
      </c>
      <c r="CG46" s="663"/>
      <c r="CH46" s="663"/>
      <c r="CI46" s="663"/>
      <c r="CJ46" s="663"/>
      <c r="CK46" s="663"/>
      <c r="CL46" s="663"/>
      <c r="CM46" s="663"/>
      <c r="CN46" s="663"/>
      <c r="CO46" s="663"/>
      <c r="CP46" s="663"/>
      <c r="CQ46" s="664"/>
      <c r="CR46" s="665">
        <v>491913</v>
      </c>
      <c r="CS46" s="666"/>
      <c r="CT46" s="666"/>
      <c r="CU46" s="666"/>
      <c r="CV46" s="666"/>
      <c r="CW46" s="666"/>
      <c r="CX46" s="666"/>
      <c r="CY46" s="667"/>
      <c r="CZ46" s="670">
        <v>6.8</v>
      </c>
      <c r="DA46" s="671"/>
      <c r="DB46" s="671"/>
      <c r="DC46" s="683"/>
      <c r="DD46" s="674">
        <v>153213</v>
      </c>
      <c r="DE46" s="666"/>
      <c r="DF46" s="666"/>
      <c r="DG46" s="666"/>
      <c r="DH46" s="666"/>
      <c r="DI46" s="666"/>
      <c r="DJ46" s="666"/>
      <c r="DK46" s="667"/>
      <c r="DL46" s="756"/>
      <c r="DM46" s="757"/>
      <c r="DN46" s="757"/>
      <c r="DO46" s="757"/>
      <c r="DP46" s="757"/>
      <c r="DQ46" s="757"/>
      <c r="DR46" s="757"/>
      <c r="DS46" s="757"/>
      <c r="DT46" s="757"/>
      <c r="DU46" s="757"/>
      <c r="DV46" s="758"/>
      <c r="DW46" s="750"/>
      <c r="DX46" s="751"/>
      <c r="DY46" s="751"/>
      <c r="DZ46" s="751"/>
      <c r="EA46" s="751"/>
      <c r="EB46" s="751"/>
      <c r="EC46" s="752"/>
    </row>
    <row r="47" spans="2:133" ht="11.25" customHeight="1" x14ac:dyDescent="0.2">
      <c r="B47" s="784" t="s">
        <v>362</v>
      </c>
      <c r="C47" s="784"/>
      <c r="D47" s="784"/>
      <c r="E47" s="784"/>
      <c r="F47" s="784"/>
      <c r="G47" s="784"/>
      <c r="H47" s="784"/>
      <c r="I47" s="784"/>
      <c r="J47" s="784"/>
      <c r="K47" s="784"/>
      <c r="L47" s="784"/>
      <c r="M47" s="784"/>
      <c r="N47" s="784"/>
      <c r="O47" s="784"/>
      <c r="P47" s="784"/>
      <c r="Q47" s="784"/>
      <c r="R47" s="784"/>
      <c r="S47" s="784"/>
      <c r="T47" s="784"/>
      <c r="U47" s="784"/>
      <c r="V47" s="784"/>
      <c r="W47" s="784"/>
      <c r="X47" s="784"/>
      <c r="Y47" s="784"/>
      <c r="Z47" s="784"/>
      <c r="AA47" s="784"/>
      <c r="AB47" s="784"/>
      <c r="AC47" s="784"/>
      <c r="AD47" s="784"/>
      <c r="AE47" s="784"/>
      <c r="AF47" s="784"/>
      <c r="AG47" s="784"/>
      <c r="AH47" s="784"/>
      <c r="AI47" s="784"/>
      <c r="AJ47" s="784"/>
      <c r="AK47" s="784"/>
      <c r="AL47" s="784"/>
      <c r="AM47" s="784"/>
      <c r="AN47" s="784"/>
      <c r="AO47" s="784"/>
      <c r="AP47" s="784"/>
      <c r="AQ47" s="784"/>
      <c r="AR47" s="784"/>
      <c r="AS47" s="784"/>
      <c r="AT47" s="784"/>
      <c r="AU47" s="784"/>
      <c r="AV47" s="784"/>
      <c r="AW47" s="784"/>
      <c r="AX47" s="784"/>
      <c r="AY47" s="784"/>
      <c r="AZ47" s="784"/>
      <c r="BA47" s="784"/>
      <c r="BB47" s="784"/>
      <c r="BC47" s="784"/>
      <c r="BD47" s="784"/>
      <c r="BE47" s="784"/>
      <c r="BF47" s="784"/>
      <c r="BG47" s="784"/>
      <c r="BH47" s="784"/>
      <c r="BI47" s="784"/>
      <c r="BJ47" s="784"/>
      <c r="BK47" s="784"/>
      <c r="BL47" s="784"/>
      <c r="BM47" s="784"/>
      <c r="BN47" s="784"/>
      <c r="BO47" s="784"/>
      <c r="BP47" s="784"/>
      <c r="BQ47" s="784"/>
      <c r="BR47" s="784"/>
      <c r="BS47" s="784"/>
      <c r="BT47" s="784"/>
      <c r="BU47" s="784"/>
      <c r="BV47" s="784"/>
      <c r="BW47" s="784"/>
      <c r="BX47" s="784"/>
      <c r="BY47" s="784"/>
      <c r="BZ47" s="784"/>
      <c r="CA47" s="784"/>
      <c r="CB47" s="784"/>
      <c r="CD47" s="768"/>
      <c r="CE47" s="769"/>
      <c r="CF47" s="662" t="s">
        <v>363</v>
      </c>
      <c r="CG47" s="663"/>
      <c r="CH47" s="663"/>
      <c r="CI47" s="663"/>
      <c r="CJ47" s="663"/>
      <c r="CK47" s="663"/>
      <c r="CL47" s="663"/>
      <c r="CM47" s="663"/>
      <c r="CN47" s="663"/>
      <c r="CO47" s="663"/>
      <c r="CP47" s="663"/>
      <c r="CQ47" s="664"/>
      <c r="CR47" s="665">
        <v>13139</v>
      </c>
      <c r="CS47" s="699"/>
      <c r="CT47" s="699"/>
      <c r="CU47" s="699"/>
      <c r="CV47" s="699"/>
      <c r="CW47" s="699"/>
      <c r="CX47" s="699"/>
      <c r="CY47" s="700"/>
      <c r="CZ47" s="670">
        <v>0.2</v>
      </c>
      <c r="DA47" s="701"/>
      <c r="DB47" s="701"/>
      <c r="DC47" s="707"/>
      <c r="DD47" s="674">
        <v>6090</v>
      </c>
      <c r="DE47" s="699"/>
      <c r="DF47" s="699"/>
      <c r="DG47" s="699"/>
      <c r="DH47" s="699"/>
      <c r="DI47" s="699"/>
      <c r="DJ47" s="699"/>
      <c r="DK47" s="700"/>
      <c r="DL47" s="756"/>
      <c r="DM47" s="757"/>
      <c r="DN47" s="757"/>
      <c r="DO47" s="757"/>
      <c r="DP47" s="757"/>
      <c r="DQ47" s="757"/>
      <c r="DR47" s="757"/>
      <c r="DS47" s="757"/>
      <c r="DT47" s="757"/>
      <c r="DU47" s="757"/>
      <c r="DV47" s="758"/>
      <c r="DW47" s="750"/>
      <c r="DX47" s="751"/>
      <c r="DY47" s="751"/>
      <c r="DZ47" s="751"/>
      <c r="EA47" s="751"/>
      <c r="EB47" s="751"/>
      <c r="EC47" s="752"/>
    </row>
    <row r="48" spans="2:133" ht="10.8" x14ac:dyDescent="0.2">
      <c r="B48" s="783" t="s">
        <v>364</v>
      </c>
      <c r="C48" s="783"/>
      <c r="D48" s="783"/>
      <c r="E48" s="783"/>
      <c r="F48" s="783"/>
      <c r="G48" s="783"/>
      <c r="H48" s="783"/>
      <c r="I48" s="783"/>
      <c r="J48" s="783"/>
      <c r="K48" s="783"/>
      <c r="L48" s="783"/>
      <c r="M48" s="783"/>
      <c r="N48" s="783"/>
      <c r="O48" s="783"/>
      <c r="P48" s="783"/>
      <c r="Q48" s="783"/>
      <c r="R48" s="783"/>
      <c r="S48" s="783"/>
      <c r="T48" s="783"/>
      <c r="U48" s="783"/>
      <c r="V48" s="783"/>
      <c r="W48" s="783"/>
      <c r="X48" s="783"/>
      <c r="Y48" s="783"/>
      <c r="Z48" s="783"/>
      <c r="AA48" s="783"/>
      <c r="AB48" s="783"/>
      <c r="AC48" s="783"/>
      <c r="AD48" s="783"/>
      <c r="AE48" s="783"/>
      <c r="AF48" s="783"/>
      <c r="AG48" s="783"/>
      <c r="AH48" s="783"/>
      <c r="AI48" s="783"/>
      <c r="AJ48" s="783"/>
      <c r="AK48" s="783"/>
      <c r="AL48" s="783"/>
      <c r="AM48" s="783"/>
      <c r="AN48" s="783"/>
      <c r="AO48" s="783"/>
      <c r="AP48" s="783"/>
      <c r="AQ48" s="783"/>
      <c r="AR48" s="783"/>
      <c r="AS48" s="783"/>
      <c r="AT48" s="783"/>
      <c r="AU48" s="783"/>
      <c r="AV48" s="783"/>
      <c r="AW48" s="783"/>
      <c r="AX48" s="783"/>
      <c r="AY48" s="783"/>
      <c r="AZ48" s="783"/>
      <c r="BA48" s="783"/>
      <c r="BB48" s="783"/>
      <c r="BC48" s="783"/>
      <c r="BD48" s="783"/>
      <c r="BE48" s="783"/>
      <c r="BF48" s="783"/>
      <c r="BG48" s="783"/>
      <c r="BH48" s="783"/>
      <c r="BI48" s="783"/>
      <c r="BJ48" s="783"/>
      <c r="BK48" s="783"/>
      <c r="BL48" s="783"/>
      <c r="BM48" s="783"/>
      <c r="BN48" s="783"/>
      <c r="BO48" s="783"/>
      <c r="BP48" s="783"/>
      <c r="BQ48" s="783"/>
      <c r="BR48" s="783"/>
      <c r="BS48" s="783"/>
      <c r="BT48" s="783"/>
      <c r="BU48" s="783"/>
      <c r="BV48" s="783"/>
      <c r="BW48" s="783"/>
      <c r="BX48" s="783"/>
      <c r="BY48" s="783"/>
      <c r="BZ48" s="783"/>
      <c r="CA48" s="783"/>
      <c r="CB48" s="783"/>
      <c r="CD48" s="770"/>
      <c r="CE48" s="771"/>
      <c r="CF48" s="662" t="s">
        <v>365</v>
      </c>
      <c r="CG48" s="663"/>
      <c r="CH48" s="663"/>
      <c r="CI48" s="663"/>
      <c r="CJ48" s="663"/>
      <c r="CK48" s="663"/>
      <c r="CL48" s="663"/>
      <c r="CM48" s="663"/>
      <c r="CN48" s="663"/>
      <c r="CO48" s="663"/>
      <c r="CP48" s="663"/>
      <c r="CQ48" s="664"/>
      <c r="CR48" s="665" t="s">
        <v>128</v>
      </c>
      <c r="CS48" s="666"/>
      <c r="CT48" s="666"/>
      <c r="CU48" s="666"/>
      <c r="CV48" s="666"/>
      <c r="CW48" s="666"/>
      <c r="CX48" s="666"/>
      <c r="CY48" s="667"/>
      <c r="CZ48" s="670" t="s">
        <v>128</v>
      </c>
      <c r="DA48" s="671"/>
      <c r="DB48" s="671"/>
      <c r="DC48" s="683"/>
      <c r="DD48" s="674" t="s">
        <v>128</v>
      </c>
      <c r="DE48" s="666"/>
      <c r="DF48" s="666"/>
      <c r="DG48" s="666"/>
      <c r="DH48" s="666"/>
      <c r="DI48" s="666"/>
      <c r="DJ48" s="666"/>
      <c r="DK48" s="667"/>
      <c r="DL48" s="756"/>
      <c r="DM48" s="757"/>
      <c r="DN48" s="757"/>
      <c r="DO48" s="757"/>
      <c r="DP48" s="757"/>
      <c r="DQ48" s="757"/>
      <c r="DR48" s="757"/>
      <c r="DS48" s="757"/>
      <c r="DT48" s="757"/>
      <c r="DU48" s="757"/>
      <c r="DV48" s="758"/>
      <c r="DW48" s="750"/>
      <c r="DX48" s="751"/>
      <c r="DY48" s="751"/>
      <c r="DZ48" s="751"/>
      <c r="EA48" s="751"/>
      <c r="EB48" s="751"/>
      <c r="EC48" s="752"/>
    </row>
    <row r="49" spans="2:133" ht="11.25" customHeight="1" x14ac:dyDescent="0.2">
      <c r="B49" s="366"/>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709" t="s">
        <v>366</v>
      </c>
      <c r="CE49" s="710"/>
      <c r="CF49" s="710"/>
      <c r="CG49" s="710"/>
      <c r="CH49" s="710"/>
      <c r="CI49" s="710"/>
      <c r="CJ49" s="710"/>
      <c r="CK49" s="710"/>
      <c r="CL49" s="710"/>
      <c r="CM49" s="710"/>
      <c r="CN49" s="710"/>
      <c r="CO49" s="710"/>
      <c r="CP49" s="710"/>
      <c r="CQ49" s="711"/>
      <c r="CR49" s="759">
        <v>7200202</v>
      </c>
      <c r="CS49" s="736"/>
      <c r="CT49" s="736"/>
      <c r="CU49" s="736"/>
      <c r="CV49" s="736"/>
      <c r="CW49" s="736"/>
      <c r="CX49" s="736"/>
      <c r="CY49" s="773"/>
      <c r="CZ49" s="764">
        <v>100</v>
      </c>
      <c r="DA49" s="774"/>
      <c r="DB49" s="774"/>
      <c r="DC49" s="775"/>
      <c r="DD49" s="776">
        <v>4510414</v>
      </c>
      <c r="DE49" s="736"/>
      <c r="DF49" s="736"/>
      <c r="DG49" s="736"/>
      <c r="DH49" s="736"/>
      <c r="DI49" s="736"/>
      <c r="DJ49" s="736"/>
      <c r="DK49" s="773"/>
      <c r="DL49" s="777"/>
      <c r="DM49" s="778"/>
      <c r="DN49" s="778"/>
      <c r="DO49" s="778"/>
      <c r="DP49" s="778"/>
      <c r="DQ49" s="778"/>
      <c r="DR49" s="778"/>
      <c r="DS49" s="778"/>
      <c r="DT49" s="778"/>
      <c r="DU49" s="778"/>
      <c r="DV49" s="779"/>
      <c r="DW49" s="780"/>
      <c r="DX49" s="781"/>
      <c r="DY49" s="781"/>
      <c r="DZ49" s="781"/>
      <c r="EA49" s="781"/>
      <c r="EB49" s="781"/>
      <c r="EC49" s="782"/>
    </row>
    <row r="50" spans="2:133" ht="10.8" hidden="1" x14ac:dyDescent="0.2">
      <c r="B50" s="365"/>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password="C5BB"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2" zeroHeight="1" x14ac:dyDescent="0.2"/>
  <cols>
    <col min="1" max="130" width="2.77734375" style="227" customWidth="1"/>
    <col min="131" max="131" width="1.5546875" style="227" customWidth="1"/>
    <col min="132" max="16384" width="9" style="227" hidden="1"/>
  </cols>
  <sheetData>
    <row r="1" spans="1:131" ht="11.25" customHeight="1" thickBot="1" x14ac:dyDescent="0.25">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5">
      <c r="A2" s="1154" t="s">
        <v>367</v>
      </c>
      <c r="B2" s="1154"/>
      <c r="C2" s="1154"/>
      <c r="D2" s="1154"/>
      <c r="E2" s="1154"/>
      <c r="F2" s="1154"/>
      <c r="G2" s="1154"/>
      <c r="H2" s="1154"/>
      <c r="I2" s="1154"/>
      <c r="J2" s="1154"/>
      <c r="K2" s="1154"/>
      <c r="L2" s="1154"/>
      <c r="M2" s="1154"/>
      <c r="N2" s="1154"/>
      <c r="O2" s="1154"/>
      <c r="P2" s="1154"/>
      <c r="Q2" s="1154"/>
      <c r="R2" s="1154"/>
      <c r="S2" s="1154"/>
      <c r="T2" s="1154"/>
      <c r="U2" s="1154"/>
      <c r="V2" s="1154"/>
      <c r="W2" s="1154"/>
      <c r="X2" s="1154"/>
      <c r="Y2" s="1154"/>
      <c r="Z2" s="1154"/>
      <c r="AA2" s="1154"/>
      <c r="AB2" s="1154"/>
      <c r="AC2" s="1154"/>
      <c r="AD2" s="1154"/>
      <c r="AE2" s="1154"/>
      <c r="AF2" s="1154"/>
      <c r="AG2" s="1154"/>
      <c r="AH2" s="1154"/>
      <c r="AI2" s="1154"/>
      <c r="AJ2" s="1154"/>
      <c r="AK2" s="1154"/>
      <c r="AL2" s="1154"/>
      <c r="AM2" s="1154"/>
      <c r="AN2" s="1154"/>
      <c r="AO2" s="1154"/>
      <c r="AP2" s="1154"/>
      <c r="AQ2" s="1154"/>
      <c r="AR2" s="1154"/>
      <c r="AS2" s="1154"/>
      <c r="AT2" s="1154"/>
      <c r="AU2" s="1154"/>
      <c r="AV2" s="1154"/>
      <c r="AW2" s="1154"/>
      <c r="AX2" s="1154"/>
      <c r="AY2" s="1154"/>
      <c r="AZ2" s="1154"/>
      <c r="BA2" s="1154"/>
      <c r="BB2" s="1154"/>
      <c r="BC2" s="1154"/>
      <c r="BD2" s="1154"/>
      <c r="BE2" s="1154"/>
      <c r="BF2" s="1154"/>
      <c r="BG2" s="1154"/>
      <c r="BH2" s="1154"/>
      <c r="BI2" s="1154"/>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1155" t="s">
        <v>368</v>
      </c>
      <c r="DK2" s="1156"/>
      <c r="DL2" s="1156"/>
      <c r="DM2" s="1156"/>
      <c r="DN2" s="1156"/>
      <c r="DO2" s="1157"/>
      <c r="DP2" s="224"/>
      <c r="DQ2" s="1155" t="s">
        <v>369</v>
      </c>
      <c r="DR2" s="1156"/>
      <c r="DS2" s="1156"/>
      <c r="DT2" s="1156"/>
      <c r="DU2" s="1156"/>
      <c r="DV2" s="1156"/>
      <c r="DW2" s="1156"/>
      <c r="DX2" s="1156"/>
      <c r="DY2" s="1156"/>
      <c r="DZ2" s="1157"/>
      <c r="EA2" s="226"/>
    </row>
    <row r="3" spans="1:131" ht="11.25" customHeight="1" x14ac:dyDescent="0.2">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5">
      <c r="A4" s="1123" t="s">
        <v>370</v>
      </c>
      <c r="B4" s="1123"/>
      <c r="C4" s="1123"/>
      <c r="D4" s="1123"/>
      <c r="E4" s="1123"/>
      <c r="F4" s="1123"/>
      <c r="G4" s="1123"/>
      <c r="H4" s="1123"/>
      <c r="I4" s="1123"/>
      <c r="J4" s="1123"/>
      <c r="K4" s="1123"/>
      <c r="L4" s="1123"/>
      <c r="M4" s="1123"/>
      <c r="N4" s="1123"/>
      <c r="O4" s="1123"/>
      <c r="P4" s="1123"/>
      <c r="Q4" s="1123"/>
      <c r="R4" s="1123"/>
      <c r="S4" s="1123"/>
      <c r="T4" s="1123"/>
      <c r="U4" s="1123"/>
      <c r="V4" s="1123"/>
      <c r="W4" s="1123"/>
      <c r="X4" s="1123"/>
      <c r="Y4" s="1123"/>
      <c r="Z4" s="1123"/>
      <c r="AA4" s="1123"/>
      <c r="AB4" s="1123"/>
      <c r="AC4" s="1123"/>
      <c r="AD4" s="1123"/>
      <c r="AE4" s="1123"/>
      <c r="AF4" s="1123"/>
      <c r="AG4" s="1123"/>
      <c r="AH4" s="1123"/>
      <c r="AI4" s="1123"/>
      <c r="AJ4" s="1123"/>
      <c r="AK4" s="1123"/>
      <c r="AL4" s="1123"/>
      <c r="AM4" s="1123"/>
      <c r="AN4" s="1123"/>
      <c r="AO4" s="1123"/>
      <c r="AP4" s="1123"/>
      <c r="AQ4" s="1123"/>
      <c r="AR4" s="1123"/>
      <c r="AS4" s="1123"/>
      <c r="AT4" s="1123"/>
      <c r="AU4" s="1123"/>
      <c r="AV4" s="1123"/>
      <c r="AW4" s="1123"/>
      <c r="AX4" s="1123"/>
      <c r="AY4" s="1123"/>
      <c r="AZ4" s="228"/>
      <c r="BA4" s="228"/>
      <c r="BB4" s="228"/>
      <c r="BC4" s="228"/>
      <c r="BD4" s="228"/>
      <c r="BE4" s="229"/>
      <c r="BF4" s="229"/>
      <c r="BG4" s="229"/>
      <c r="BH4" s="229"/>
      <c r="BI4" s="229"/>
      <c r="BJ4" s="229"/>
      <c r="BK4" s="229"/>
      <c r="BL4" s="229"/>
      <c r="BM4" s="229"/>
      <c r="BN4" s="229"/>
      <c r="BO4" s="229"/>
      <c r="BP4" s="229"/>
      <c r="BQ4" s="794" t="s">
        <v>371</v>
      </c>
      <c r="BR4" s="794"/>
      <c r="BS4" s="794"/>
      <c r="BT4" s="794"/>
      <c r="BU4" s="794"/>
      <c r="BV4" s="794"/>
      <c r="BW4" s="794"/>
      <c r="BX4" s="794"/>
      <c r="BY4" s="794"/>
      <c r="BZ4" s="794"/>
      <c r="CA4" s="794"/>
      <c r="CB4" s="794"/>
      <c r="CC4" s="794"/>
      <c r="CD4" s="794"/>
      <c r="CE4" s="794"/>
      <c r="CF4" s="794"/>
      <c r="CG4" s="794"/>
      <c r="CH4" s="794"/>
      <c r="CI4" s="794"/>
      <c r="CJ4" s="794"/>
      <c r="CK4" s="794"/>
      <c r="CL4" s="794"/>
      <c r="CM4" s="794"/>
      <c r="CN4" s="794"/>
      <c r="CO4" s="794"/>
      <c r="CP4" s="794"/>
      <c r="CQ4" s="794"/>
      <c r="CR4" s="794"/>
      <c r="CS4" s="794"/>
      <c r="CT4" s="794"/>
      <c r="CU4" s="794"/>
      <c r="CV4" s="794"/>
      <c r="CW4" s="794"/>
      <c r="CX4" s="794"/>
      <c r="CY4" s="794"/>
      <c r="CZ4" s="794"/>
      <c r="DA4" s="794"/>
      <c r="DB4" s="794"/>
      <c r="DC4" s="794"/>
      <c r="DD4" s="794"/>
      <c r="DE4" s="794"/>
      <c r="DF4" s="794"/>
      <c r="DG4" s="794"/>
      <c r="DH4" s="794"/>
      <c r="DI4" s="794"/>
      <c r="DJ4" s="794"/>
      <c r="DK4" s="794"/>
      <c r="DL4" s="794"/>
      <c r="DM4" s="794"/>
      <c r="DN4" s="794"/>
      <c r="DO4" s="794"/>
      <c r="DP4" s="794"/>
      <c r="DQ4" s="794"/>
      <c r="DR4" s="794"/>
      <c r="DS4" s="794"/>
      <c r="DT4" s="794"/>
      <c r="DU4" s="794"/>
      <c r="DV4" s="794"/>
      <c r="DW4" s="794"/>
      <c r="DX4" s="794"/>
      <c r="DY4" s="794"/>
      <c r="DZ4" s="794"/>
      <c r="EA4" s="230"/>
    </row>
    <row r="5" spans="1:131" s="231" customFormat="1" ht="26.25" customHeight="1" x14ac:dyDescent="0.2">
      <c r="A5" s="1059" t="s">
        <v>372</v>
      </c>
      <c r="B5" s="1060"/>
      <c r="C5" s="1060"/>
      <c r="D5" s="1060"/>
      <c r="E5" s="1060"/>
      <c r="F5" s="1060"/>
      <c r="G5" s="1060"/>
      <c r="H5" s="1060"/>
      <c r="I5" s="1060"/>
      <c r="J5" s="1060"/>
      <c r="K5" s="1060"/>
      <c r="L5" s="1060"/>
      <c r="M5" s="1060"/>
      <c r="N5" s="1060"/>
      <c r="O5" s="1060"/>
      <c r="P5" s="1061"/>
      <c r="Q5" s="1065" t="s">
        <v>373</v>
      </c>
      <c r="R5" s="1066"/>
      <c r="S5" s="1066"/>
      <c r="T5" s="1066"/>
      <c r="U5" s="1067"/>
      <c r="V5" s="1065" t="s">
        <v>374</v>
      </c>
      <c r="W5" s="1066"/>
      <c r="X5" s="1066"/>
      <c r="Y5" s="1066"/>
      <c r="Z5" s="1067"/>
      <c r="AA5" s="1065" t="s">
        <v>375</v>
      </c>
      <c r="AB5" s="1066"/>
      <c r="AC5" s="1066"/>
      <c r="AD5" s="1066"/>
      <c r="AE5" s="1066"/>
      <c r="AF5" s="1158" t="s">
        <v>376</v>
      </c>
      <c r="AG5" s="1066"/>
      <c r="AH5" s="1066"/>
      <c r="AI5" s="1066"/>
      <c r="AJ5" s="1079"/>
      <c r="AK5" s="1066" t="s">
        <v>377</v>
      </c>
      <c r="AL5" s="1066"/>
      <c r="AM5" s="1066"/>
      <c r="AN5" s="1066"/>
      <c r="AO5" s="1067"/>
      <c r="AP5" s="1065" t="s">
        <v>378</v>
      </c>
      <c r="AQ5" s="1066"/>
      <c r="AR5" s="1066"/>
      <c r="AS5" s="1066"/>
      <c r="AT5" s="1067"/>
      <c r="AU5" s="1065" t="s">
        <v>379</v>
      </c>
      <c r="AV5" s="1066"/>
      <c r="AW5" s="1066"/>
      <c r="AX5" s="1066"/>
      <c r="AY5" s="1079"/>
      <c r="AZ5" s="228"/>
      <c r="BA5" s="228"/>
      <c r="BB5" s="228"/>
      <c r="BC5" s="228"/>
      <c r="BD5" s="228"/>
      <c r="BE5" s="229"/>
      <c r="BF5" s="229"/>
      <c r="BG5" s="229"/>
      <c r="BH5" s="229"/>
      <c r="BI5" s="229"/>
      <c r="BJ5" s="229"/>
      <c r="BK5" s="229"/>
      <c r="BL5" s="229"/>
      <c r="BM5" s="229"/>
      <c r="BN5" s="229"/>
      <c r="BO5" s="229"/>
      <c r="BP5" s="229"/>
      <c r="BQ5" s="1059" t="s">
        <v>380</v>
      </c>
      <c r="BR5" s="1060"/>
      <c r="BS5" s="1060"/>
      <c r="BT5" s="1060"/>
      <c r="BU5" s="1060"/>
      <c r="BV5" s="1060"/>
      <c r="BW5" s="1060"/>
      <c r="BX5" s="1060"/>
      <c r="BY5" s="1060"/>
      <c r="BZ5" s="1060"/>
      <c r="CA5" s="1060"/>
      <c r="CB5" s="1060"/>
      <c r="CC5" s="1060"/>
      <c r="CD5" s="1060"/>
      <c r="CE5" s="1060"/>
      <c r="CF5" s="1060"/>
      <c r="CG5" s="1061"/>
      <c r="CH5" s="1065" t="s">
        <v>381</v>
      </c>
      <c r="CI5" s="1066"/>
      <c r="CJ5" s="1066"/>
      <c r="CK5" s="1066"/>
      <c r="CL5" s="1067"/>
      <c r="CM5" s="1065" t="s">
        <v>382</v>
      </c>
      <c r="CN5" s="1066"/>
      <c r="CO5" s="1066"/>
      <c r="CP5" s="1066"/>
      <c r="CQ5" s="1067"/>
      <c r="CR5" s="1065" t="s">
        <v>383</v>
      </c>
      <c r="CS5" s="1066"/>
      <c r="CT5" s="1066"/>
      <c r="CU5" s="1066"/>
      <c r="CV5" s="1067"/>
      <c r="CW5" s="1065" t="s">
        <v>384</v>
      </c>
      <c r="CX5" s="1066"/>
      <c r="CY5" s="1066"/>
      <c r="CZ5" s="1066"/>
      <c r="DA5" s="1067"/>
      <c r="DB5" s="1065" t="s">
        <v>385</v>
      </c>
      <c r="DC5" s="1066"/>
      <c r="DD5" s="1066"/>
      <c r="DE5" s="1066"/>
      <c r="DF5" s="1067"/>
      <c r="DG5" s="1148" t="s">
        <v>386</v>
      </c>
      <c r="DH5" s="1149"/>
      <c r="DI5" s="1149"/>
      <c r="DJ5" s="1149"/>
      <c r="DK5" s="1150"/>
      <c r="DL5" s="1148" t="s">
        <v>387</v>
      </c>
      <c r="DM5" s="1149"/>
      <c r="DN5" s="1149"/>
      <c r="DO5" s="1149"/>
      <c r="DP5" s="1150"/>
      <c r="DQ5" s="1065" t="s">
        <v>388</v>
      </c>
      <c r="DR5" s="1066"/>
      <c r="DS5" s="1066"/>
      <c r="DT5" s="1066"/>
      <c r="DU5" s="1067"/>
      <c r="DV5" s="1065" t="s">
        <v>379</v>
      </c>
      <c r="DW5" s="1066"/>
      <c r="DX5" s="1066"/>
      <c r="DY5" s="1066"/>
      <c r="DZ5" s="1079"/>
      <c r="EA5" s="230"/>
    </row>
    <row r="6" spans="1:131" s="231" customFormat="1" ht="26.25" customHeight="1" thickBot="1" x14ac:dyDescent="0.25">
      <c r="A6" s="1062"/>
      <c r="B6" s="1063"/>
      <c r="C6" s="1063"/>
      <c r="D6" s="1063"/>
      <c r="E6" s="1063"/>
      <c r="F6" s="1063"/>
      <c r="G6" s="1063"/>
      <c r="H6" s="1063"/>
      <c r="I6" s="1063"/>
      <c r="J6" s="1063"/>
      <c r="K6" s="1063"/>
      <c r="L6" s="1063"/>
      <c r="M6" s="1063"/>
      <c r="N6" s="1063"/>
      <c r="O6" s="1063"/>
      <c r="P6" s="1064"/>
      <c r="Q6" s="1068"/>
      <c r="R6" s="1069"/>
      <c r="S6" s="1069"/>
      <c r="T6" s="1069"/>
      <c r="U6" s="1070"/>
      <c r="V6" s="1068"/>
      <c r="W6" s="1069"/>
      <c r="X6" s="1069"/>
      <c r="Y6" s="1069"/>
      <c r="Z6" s="1070"/>
      <c r="AA6" s="1068"/>
      <c r="AB6" s="1069"/>
      <c r="AC6" s="1069"/>
      <c r="AD6" s="1069"/>
      <c r="AE6" s="1069"/>
      <c r="AF6" s="1159"/>
      <c r="AG6" s="1069"/>
      <c r="AH6" s="1069"/>
      <c r="AI6" s="1069"/>
      <c r="AJ6" s="1080"/>
      <c r="AK6" s="1069"/>
      <c r="AL6" s="1069"/>
      <c r="AM6" s="1069"/>
      <c r="AN6" s="1069"/>
      <c r="AO6" s="1070"/>
      <c r="AP6" s="1068"/>
      <c r="AQ6" s="1069"/>
      <c r="AR6" s="1069"/>
      <c r="AS6" s="1069"/>
      <c r="AT6" s="1070"/>
      <c r="AU6" s="1068"/>
      <c r="AV6" s="1069"/>
      <c r="AW6" s="1069"/>
      <c r="AX6" s="1069"/>
      <c r="AY6" s="1080"/>
      <c r="AZ6" s="228"/>
      <c r="BA6" s="228"/>
      <c r="BB6" s="228"/>
      <c r="BC6" s="228"/>
      <c r="BD6" s="228"/>
      <c r="BE6" s="229"/>
      <c r="BF6" s="229"/>
      <c r="BG6" s="229"/>
      <c r="BH6" s="229"/>
      <c r="BI6" s="229"/>
      <c r="BJ6" s="229"/>
      <c r="BK6" s="229"/>
      <c r="BL6" s="229"/>
      <c r="BM6" s="229"/>
      <c r="BN6" s="229"/>
      <c r="BO6" s="229"/>
      <c r="BP6" s="229"/>
      <c r="BQ6" s="1062"/>
      <c r="BR6" s="1063"/>
      <c r="BS6" s="1063"/>
      <c r="BT6" s="1063"/>
      <c r="BU6" s="1063"/>
      <c r="BV6" s="1063"/>
      <c r="BW6" s="1063"/>
      <c r="BX6" s="1063"/>
      <c r="BY6" s="1063"/>
      <c r="BZ6" s="1063"/>
      <c r="CA6" s="1063"/>
      <c r="CB6" s="1063"/>
      <c r="CC6" s="1063"/>
      <c r="CD6" s="1063"/>
      <c r="CE6" s="1063"/>
      <c r="CF6" s="1063"/>
      <c r="CG6" s="1064"/>
      <c r="CH6" s="1068"/>
      <c r="CI6" s="1069"/>
      <c r="CJ6" s="1069"/>
      <c r="CK6" s="1069"/>
      <c r="CL6" s="1070"/>
      <c r="CM6" s="1068"/>
      <c r="CN6" s="1069"/>
      <c r="CO6" s="1069"/>
      <c r="CP6" s="1069"/>
      <c r="CQ6" s="1070"/>
      <c r="CR6" s="1068"/>
      <c r="CS6" s="1069"/>
      <c r="CT6" s="1069"/>
      <c r="CU6" s="1069"/>
      <c r="CV6" s="1070"/>
      <c r="CW6" s="1068"/>
      <c r="CX6" s="1069"/>
      <c r="CY6" s="1069"/>
      <c r="CZ6" s="1069"/>
      <c r="DA6" s="1070"/>
      <c r="DB6" s="1068"/>
      <c r="DC6" s="1069"/>
      <c r="DD6" s="1069"/>
      <c r="DE6" s="1069"/>
      <c r="DF6" s="1070"/>
      <c r="DG6" s="1151"/>
      <c r="DH6" s="1152"/>
      <c r="DI6" s="1152"/>
      <c r="DJ6" s="1152"/>
      <c r="DK6" s="1153"/>
      <c r="DL6" s="1151"/>
      <c r="DM6" s="1152"/>
      <c r="DN6" s="1152"/>
      <c r="DO6" s="1152"/>
      <c r="DP6" s="1153"/>
      <c r="DQ6" s="1068"/>
      <c r="DR6" s="1069"/>
      <c r="DS6" s="1069"/>
      <c r="DT6" s="1069"/>
      <c r="DU6" s="1070"/>
      <c r="DV6" s="1068"/>
      <c r="DW6" s="1069"/>
      <c r="DX6" s="1069"/>
      <c r="DY6" s="1069"/>
      <c r="DZ6" s="1080"/>
      <c r="EA6" s="230"/>
    </row>
    <row r="7" spans="1:131" s="231" customFormat="1" ht="26.25" customHeight="1" thickTop="1" x14ac:dyDescent="0.2">
      <c r="A7" s="232">
        <v>1</v>
      </c>
      <c r="B7" s="1111" t="s">
        <v>389</v>
      </c>
      <c r="C7" s="1112"/>
      <c r="D7" s="1112"/>
      <c r="E7" s="1112"/>
      <c r="F7" s="1112"/>
      <c r="G7" s="1112"/>
      <c r="H7" s="1112"/>
      <c r="I7" s="1112"/>
      <c r="J7" s="1112"/>
      <c r="K7" s="1112"/>
      <c r="L7" s="1112"/>
      <c r="M7" s="1112"/>
      <c r="N7" s="1112"/>
      <c r="O7" s="1112"/>
      <c r="P7" s="1113"/>
      <c r="Q7" s="1166">
        <v>7474</v>
      </c>
      <c r="R7" s="1167"/>
      <c r="S7" s="1167"/>
      <c r="T7" s="1167"/>
      <c r="U7" s="1167"/>
      <c r="V7" s="1167">
        <v>7132</v>
      </c>
      <c r="W7" s="1167"/>
      <c r="X7" s="1167"/>
      <c r="Y7" s="1167"/>
      <c r="Z7" s="1167"/>
      <c r="AA7" s="1167">
        <v>342</v>
      </c>
      <c r="AB7" s="1167"/>
      <c r="AC7" s="1167"/>
      <c r="AD7" s="1167"/>
      <c r="AE7" s="1168"/>
      <c r="AF7" s="1169">
        <v>272</v>
      </c>
      <c r="AG7" s="1170"/>
      <c r="AH7" s="1170"/>
      <c r="AI7" s="1170"/>
      <c r="AJ7" s="1171"/>
      <c r="AK7" s="1172" t="s">
        <v>624</v>
      </c>
      <c r="AL7" s="1173"/>
      <c r="AM7" s="1173"/>
      <c r="AN7" s="1173"/>
      <c r="AO7" s="1173"/>
      <c r="AP7" s="1173">
        <v>5500</v>
      </c>
      <c r="AQ7" s="1173"/>
      <c r="AR7" s="1173"/>
      <c r="AS7" s="1173"/>
      <c r="AT7" s="1173"/>
      <c r="AU7" s="1174"/>
      <c r="AV7" s="1174"/>
      <c r="AW7" s="1174"/>
      <c r="AX7" s="1174"/>
      <c r="AY7" s="1175"/>
      <c r="AZ7" s="228"/>
      <c r="BA7" s="228"/>
      <c r="BB7" s="228"/>
      <c r="BC7" s="228"/>
      <c r="BD7" s="228"/>
      <c r="BE7" s="229"/>
      <c r="BF7" s="229"/>
      <c r="BG7" s="229"/>
      <c r="BH7" s="229"/>
      <c r="BI7" s="229"/>
      <c r="BJ7" s="229"/>
      <c r="BK7" s="229"/>
      <c r="BL7" s="229"/>
      <c r="BM7" s="229"/>
      <c r="BN7" s="229"/>
      <c r="BO7" s="229"/>
      <c r="BP7" s="229"/>
      <c r="BQ7" s="232">
        <v>1</v>
      </c>
      <c r="BR7" s="233"/>
      <c r="BS7" s="1163" t="s">
        <v>606</v>
      </c>
      <c r="BT7" s="1164"/>
      <c r="BU7" s="1164"/>
      <c r="BV7" s="1164"/>
      <c r="BW7" s="1164"/>
      <c r="BX7" s="1164"/>
      <c r="BY7" s="1164"/>
      <c r="BZ7" s="1164"/>
      <c r="CA7" s="1164"/>
      <c r="CB7" s="1164"/>
      <c r="CC7" s="1164"/>
      <c r="CD7" s="1164"/>
      <c r="CE7" s="1164"/>
      <c r="CF7" s="1164"/>
      <c r="CG7" s="1176"/>
      <c r="CH7" s="1160" t="s">
        <v>624</v>
      </c>
      <c r="CI7" s="1161"/>
      <c r="CJ7" s="1161"/>
      <c r="CK7" s="1161"/>
      <c r="CL7" s="1162"/>
      <c r="CM7" s="1160">
        <v>4</v>
      </c>
      <c r="CN7" s="1161"/>
      <c r="CO7" s="1161"/>
      <c r="CP7" s="1161"/>
      <c r="CQ7" s="1162"/>
      <c r="CR7" s="1160">
        <v>2</v>
      </c>
      <c r="CS7" s="1161"/>
      <c r="CT7" s="1161"/>
      <c r="CU7" s="1161"/>
      <c r="CV7" s="1162"/>
      <c r="CW7" s="1160" t="s">
        <v>624</v>
      </c>
      <c r="CX7" s="1161"/>
      <c r="CY7" s="1161"/>
      <c r="CZ7" s="1161"/>
      <c r="DA7" s="1162"/>
      <c r="DB7" s="1160" t="s">
        <v>624</v>
      </c>
      <c r="DC7" s="1161"/>
      <c r="DD7" s="1161"/>
      <c r="DE7" s="1161"/>
      <c r="DF7" s="1162"/>
      <c r="DG7" s="1160">
        <v>6</v>
      </c>
      <c r="DH7" s="1161"/>
      <c r="DI7" s="1161"/>
      <c r="DJ7" s="1161"/>
      <c r="DK7" s="1162"/>
      <c r="DL7" s="1160" t="s">
        <v>624</v>
      </c>
      <c r="DM7" s="1161"/>
      <c r="DN7" s="1161"/>
      <c r="DO7" s="1161"/>
      <c r="DP7" s="1162"/>
      <c r="DQ7" s="1160">
        <v>11</v>
      </c>
      <c r="DR7" s="1161"/>
      <c r="DS7" s="1161"/>
      <c r="DT7" s="1161"/>
      <c r="DU7" s="1162"/>
      <c r="DV7" s="1163"/>
      <c r="DW7" s="1164"/>
      <c r="DX7" s="1164"/>
      <c r="DY7" s="1164"/>
      <c r="DZ7" s="1165"/>
      <c r="EA7" s="230"/>
    </row>
    <row r="8" spans="1:131" s="231" customFormat="1" ht="26.25" customHeight="1" x14ac:dyDescent="0.2">
      <c r="A8" s="234">
        <v>2</v>
      </c>
      <c r="B8" s="1094" t="s">
        <v>390</v>
      </c>
      <c r="C8" s="1095"/>
      <c r="D8" s="1095"/>
      <c r="E8" s="1095"/>
      <c r="F8" s="1095"/>
      <c r="G8" s="1095"/>
      <c r="H8" s="1095"/>
      <c r="I8" s="1095"/>
      <c r="J8" s="1095"/>
      <c r="K8" s="1095"/>
      <c r="L8" s="1095"/>
      <c r="M8" s="1095"/>
      <c r="N8" s="1095"/>
      <c r="O8" s="1095"/>
      <c r="P8" s="1096"/>
      <c r="Q8" s="1102">
        <v>27</v>
      </c>
      <c r="R8" s="1103"/>
      <c r="S8" s="1103"/>
      <c r="T8" s="1103"/>
      <c r="U8" s="1103"/>
      <c r="V8" s="1103">
        <v>27</v>
      </c>
      <c r="W8" s="1103"/>
      <c r="X8" s="1103"/>
      <c r="Y8" s="1103"/>
      <c r="Z8" s="1103"/>
      <c r="AA8" s="1103" t="s">
        <v>635</v>
      </c>
      <c r="AB8" s="1103"/>
      <c r="AC8" s="1103"/>
      <c r="AD8" s="1103"/>
      <c r="AE8" s="1104"/>
      <c r="AF8" s="1099" t="s">
        <v>391</v>
      </c>
      <c r="AG8" s="1100"/>
      <c r="AH8" s="1100"/>
      <c r="AI8" s="1100"/>
      <c r="AJ8" s="1101"/>
      <c r="AK8" s="1144" t="s">
        <v>624</v>
      </c>
      <c r="AL8" s="1145"/>
      <c r="AM8" s="1145"/>
      <c r="AN8" s="1145"/>
      <c r="AO8" s="1145"/>
      <c r="AP8" s="1145" t="s">
        <v>624</v>
      </c>
      <c r="AQ8" s="1145"/>
      <c r="AR8" s="1145"/>
      <c r="AS8" s="1145"/>
      <c r="AT8" s="1145"/>
      <c r="AU8" s="1146"/>
      <c r="AV8" s="1146"/>
      <c r="AW8" s="1146"/>
      <c r="AX8" s="1146"/>
      <c r="AY8" s="1147"/>
      <c r="AZ8" s="228"/>
      <c r="BA8" s="228"/>
      <c r="BB8" s="228"/>
      <c r="BC8" s="228"/>
      <c r="BD8" s="228"/>
      <c r="BE8" s="229"/>
      <c r="BF8" s="229"/>
      <c r="BG8" s="229"/>
      <c r="BH8" s="229"/>
      <c r="BI8" s="229"/>
      <c r="BJ8" s="229"/>
      <c r="BK8" s="229"/>
      <c r="BL8" s="229"/>
      <c r="BM8" s="229"/>
      <c r="BN8" s="229"/>
      <c r="BO8" s="229"/>
      <c r="BP8" s="229"/>
      <c r="BQ8" s="234">
        <v>2</v>
      </c>
      <c r="BR8" s="235"/>
      <c r="BS8" s="1056"/>
      <c r="BT8" s="1057"/>
      <c r="BU8" s="1057"/>
      <c r="BV8" s="1057"/>
      <c r="BW8" s="1057"/>
      <c r="BX8" s="1057"/>
      <c r="BY8" s="1057"/>
      <c r="BZ8" s="1057"/>
      <c r="CA8" s="1057"/>
      <c r="CB8" s="1057"/>
      <c r="CC8" s="1057"/>
      <c r="CD8" s="1057"/>
      <c r="CE8" s="1057"/>
      <c r="CF8" s="1057"/>
      <c r="CG8" s="1078"/>
      <c r="CH8" s="1053"/>
      <c r="CI8" s="1054"/>
      <c r="CJ8" s="1054"/>
      <c r="CK8" s="1054"/>
      <c r="CL8" s="1055"/>
      <c r="CM8" s="1053"/>
      <c r="CN8" s="1054"/>
      <c r="CO8" s="1054"/>
      <c r="CP8" s="1054"/>
      <c r="CQ8" s="1055"/>
      <c r="CR8" s="1053"/>
      <c r="CS8" s="1054"/>
      <c r="CT8" s="1054"/>
      <c r="CU8" s="1054"/>
      <c r="CV8" s="1055"/>
      <c r="CW8" s="1053"/>
      <c r="CX8" s="1054"/>
      <c r="CY8" s="1054"/>
      <c r="CZ8" s="1054"/>
      <c r="DA8" s="1055"/>
      <c r="DB8" s="1053"/>
      <c r="DC8" s="1054"/>
      <c r="DD8" s="1054"/>
      <c r="DE8" s="1054"/>
      <c r="DF8" s="1055"/>
      <c r="DG8" s="1053"/>
      <c r="DH8" s="1054"/>
      <c r="DI8" s="1054"/>
      <c r="DJ8" s="1054"/>
      <c r="DK8" s="1055"/>
      <c r="DL8" s="1053"/>
      <c r="DM8" s="1054"/>
      <c r="DN8" s="1054"/>
      <c r="DO8" s="1054"/>
      <c r="DP8" s="1055"/>
      <c r="DQ8" s="1053"/>
      <c r="DR8" s="1054"/>
      <c r="DS8" s="1054"/>
      <c r="DT8" s="1054"/>
      <c r="DU8" s="1055"/>
      <c r="DV8" s="1056"/>
      <c r="DW8" s="1057"/>
      <c r="DX8" s="1057"/>
      <c r="DY8" s="1057"/>
      <c r="DZ8" s="1058"/>
      <c r="EA8" s="230"/>
    </row>
    <row r="9" spans="1:131" s="231" customFormat="1" ht="26.25" customHeight="1" x14ac:dyDescent="0.2">
      <c r="A9" s="234">
        <v>3</v>
      </c>
      <c r="B9" s="1094" t="s">
        <v>392</v>
      </c>
      <c r="C9" s="1095"/>
      <c r="D9" s="1095"/>
      <c r="E9" s="1095"/>
      <c r="F9" s="1095"/>
      <c r="G9" s="1095"/>
      <c r="H9" s="1095"/>
      <c r="I9" s="1095"/>
      <c r="J9" s="1095"/>
      <c r="K9" s="1095"/>
      <c r="L9" s="1095"/>
      <c r="M9" s="1095"/>
      <c r="N9" s="1095"/>
      <c r="O9" s="1095"/>
      <c r="P9" s="1096"/>
      <c r="Q9" s="1102">
        <v>42</v>
      </c>
      <c r="R9" s="1103"/>
      <c r="S9" s="1103"/>
      <c r="T9" s="1103"/>
      <c r="U9" s="1103"/>
      <c r="V9" s="1103">
        <v>41</v>
      </c>
      <c r="W9" s="1103"/>
      <c r="X9" s="1103"/>
      <c r="Y9" s="1103"/>
      <c r="Z9" s="1103"/>
      <c r="AA9" s="1103">
        <v>1</v>
      </c>
      <c r="AB9" s="1103"/>
      <c r="AC9" s="1103"/>
      <c r="AD9" s="1103"/>
      <c r="AE9" s="1104"/>
      <c r="AF9" s="1099">
        <v>1</v>
      </c>
      <c r="AG9" s="1100"/>
      <c r="AH9" s="1100"/>
      <c r="AI9" s="1100"/>
      <c r="AJ9" s="1101"/>
      <c r="AK9" s="1144" t="s">
        <v>624</v>
      </c>
      <c r="AL9" s="1145"/>
      <c r="AM9" s="1145"/>
      <c r="AN9" s="1145"/>
      <c r="AO9" s="1145"/>
      <c r="AP9" s="1145" t="s">
        <v>624</v>
      </c>
      <c r="AQ9" s="1145"/>
      <c r="AR9" s="1145"/>
      <c r="AS9" s="1145"/>
      <c r="AT9" s="1145"/>
      <c r="AU9" s="1146"/>
      <c r="AV9" s="1146"/>
      <c r="AW9" s="1146"/>
      <c r="AX9" s="1146"/>
      <c r="AY9" s="1147"/>
      <c r="AZ9" s="228"/>
      <c r="BA9" s="228"/>
      <c r="BB9" s="228"/>
      <c r="BC9" s="228"/>
      <c r="BD9" s="228"/>
      <c r="BE9" s="229"/>
      <c r="BF9" s="229"/>
      <c r="BG9" s="229"/>
      <c r="BH9" s="229"/>
      <c r="BI9" s="229"/>
      <c r="BJ9" s="229"/>
      <c r="BK9" s="229"/>
      <c r="BL9" s="229"/>
      <c r="BM9" s="229"/>
      <c r="BN9" s="229"/>
      <c r="BO9" s="229"/>
      <c r="BP9" s="229"/>
      <c r="BQ9" s="234">
        <v>3</v>
      </c>
      <c r="BR9" s="235"/>
      <c r="BS9" s="1056"/>
      <c r="BT9" s="1057"/>
      <c r="BU9" s="1057"/>
      <c r="BV9" s="1057"/>
      <c r="BW9" s="1057"/>
      <c r="BX9" s="1057"/>
      <c r="BY9" s="1057"/>
      <c r="BZ9" s="1057"/>
      <c r="CA9" s="1057"/>
      <c r="CB9" s="1057"/>
      <c r="CC9" s="1057"/>
      <c r="CD9" s="1057"/>
      <c r="CE9" s="1057"/>
      <c r="CF9" s="1057"/>
      <c r="CG9" s="1078"/>
      <c r="CH9" s="1053"/>
      <c r="CI9" s="1054"/>
      <c r="CJ9" s="1054"/>
      <c r="CK9" s="1054"/>
      <c r="CL9" s="1055"/>
      <c r="CM9" s="1053"/>
      <c r="CN9" s="1054"/>
      <c r="CO9" s="1054"/>
      <c r="CP9" s="1054"/>
      <c r="CQ9" s="1055"/>
      <c r="CR9" s="1053"/>
      <c r="CS9" s="1054"/>
      <c r="CT9" s="1054"/>
      <c r="CU9" s="1054"/>
      <c r="CV9" s="1055"/>
      <c r="CW9" s="1053"/>
      <c r="CX9" s="1054"/>
      <c r="CY9" s="1054"/>
      <c r="CZ9" s="1054"/>
      <c r="DA9" s="1055"/>
      <c r="DB9" s="1053"/>
      <c r="DC9" s="1054"/>
      <c r="DD9" s="1054"/>
      <c r="DE9" s="1054"/>
      <c r="DF9" s="1055"/>
      <c r="DG9" s="1053"/>
      <c r="DH9" s="1054"/>
      <c r="DI9" s="1054"/>
      <c r="DJ9" s="1054"/>
      <c r="DK9" s="1055"/>
      <c r="DL9" s="1053"/>
      <c r="DM9" s="1054"/>
      <c r="DN9" s="1054"/>
      <c r="DO9" s="1054"/>
      <c r="DP9" s="1055"/>
      <c r="DQ9" s="1053"/>
      <c r="DR9" s="1054"/>
      <c r="DS9" s="1054"/>
      <c r="DT9" s="1054"/>
      <c r="DU9" s="1055"/>
      <c r="DV9" s="1056"/>
      <c r="DW9" s="1057"/>
      <c r="DX9" s="1057"/>
      <c r="DY9" s="1057"/>
      <c r="DZ9" s="1058"/>
      <c r="EA9" s="230"/>
    </row>
    <row r="10" spans="1:131" s="231" customFormat="1" ht="26.25" customHeight="1" x14ac:dyDescent="0.2">
      <c r="A10" s="234">
        <v>4</v>
      </c>
      <c r="B10" s="1094"/>
      <c r="C10" s="1095"/>
      <c r="D10" s="1095"/>
      <c r="E10" s="1095"/>
      <c r="F10" s="1095"/>
      <c r="G10" s="1095"/>
      <c r="H10" s="1095"/>
      <c r="I10" s="1095"/>
      <c r="J10" s="1095"/>
      <c r="K10" s="1095"/>
      <c r="L10" s="1095"/>
      <c r="M10" s="1095"/>
      <c r="N10" s="1095"/>
      <c r="O10" s="1095"/>
      <c r="P10" s="1096"/>
      <c r="Q10" s="1102"/>
      <c r="R10" s="1103"/>
      <c r="S10" s="1103"/>
      <c r="T10" s="1103"/>
      <c r="U10" s="1103"/>
      <c r="V10" s="1103"/>
      <c r="W10" s="1103"/>
      <c r="X10" s="1103"/>
      <c r="Y10" s="1103"/>
      <c r="Z10" s="1103"/>
      <c r="AA10" s="1103"/>
      <c r="AB10" s="1103"/>
      <c r="AC10" s="1103"/>
      <c r="AD10" s="1103"/>
      <c r="AE10" s="1104"/>
      <c r="AF10" s="1099"/>
      <c r="AG10" s="1100"/>
      <c r="AH10" s="1100"/>
      <c r="AI10" s="1100"/>
      <c r="AJ10" s="1101"/>
      <c r="AK10" s="1144"/>
      <c r="AL10" s="1145"/>
      <c r="AM10" s="1145"/>
      <c r="AN10" s="1145"/>
      <c r="AO10" s="1145"/>
      <c r="AP10" s="1145"/>
      <c r="AQ10" s="1145"/>
      <c r="AR10" s="1145"/>
      <c r="AS10" s="1145"/>
      <c r="AT10" s="1145"/>
      <c r="AU10" s="1146"/>
      <c r="AV10" s="1146"/>
      <c r="AW10" s="1146"/>
      <c r="AX10" s="1146"/>
      <c r="AY10" s="1147"/>
      <c r="AZ10" s="228"/>
      <c r="BA10" s="228"/>
      <c r="BB10" s="228"/>
      <c r="BC10" s="228"/>
      <c r="BD10" s="228"/>
      <c r="BE10" s="229"/>
      <c r="BF10" s="229"/>
      <c r="BG10" s="229"/>
      <c r="BH10" s="229"/>
      <c r="BI10" s="229"/>
      <c r="BJ10" s="229"/>
      <c r="BK10" s="229"/>
      <c r="BL10" s="229"/>
      <c r="BM10" s="229"/>
      <c r="BN10" s="229"/>
      <c r="BO10" s="229"/>
      <c r="BP10" s="229"/>
      <c r="BQ10" s="234">
        <v>4</v>
      </c>
      <c r="BR10" s="235"/>
      <c r="BS10" s="1056"/>
      <c r="BT10" s="1057"/>
      <c r="BU10" s="1057"/>
      <c r="BV10" s="1057"/>
      <c r="BW10" s="1057"/>
      <c r="BX10" s="1057"/>
      <c r="BY10" s="1057"/>
      <c r="BZ10" s="1057"/>
      <c r="CA10" s="1057"/>
      <c r="CB10" s="1057"/>
      <c r="CC10" s="1057"/>
      <c r="CD10" s="1057"/>
      <c r="CE10" s="1057"/>
      <c r="CF10" s="1057"/>
      <c r="CG10" s="1078"/>
      <c r="CH10" s="1053"/>
      <c r="CI10" s="1054"/>
      <c r="CJ10" s="1054"/>
      <c r="CK10" s="1054"/>
      <c r="CL10" s="1055"/>
      <c r="CM10" s="1053"/>
      <c r="CN10" s="1054"/>
      <c r="CO10" s="1054"/>
      <c r="CP10" s="1054"/>
      <c r="CQ10" s="1055"/>
      <c r="CR10" s="1053"/>
      <c r="CS10" s="1054"/>
      <c r="CT10" s="1054"/>
      <c r="CU10" s="1054"/>
      <c r="CV10" s="1055"/>
      <c r="CW10" s="1053"/>
      <c r="CX10" s="1054"/>
      <c r="CY10" s="1054"/>
      <c r="CZ10" s="1054"/>
      <c r="DA10" s="1055"/>
      <c r="DB10" s="1053"/>
      <c r="DC10" s="1054"/>
      <c r="DD10" s="1054"/>
      <c r="DE10" s="1054"/>
      <c r="DF10" s="1055"/>
      <c r="DG10" s="1053"/>
      <c r="DH10" s="1054"/>
      <c r="DI10" s="1054"/>
      <c r="DJ10" s="1054"/>
      <c r="DK10" s="1055"/>
      <c r="DL10" s="1053"/>
      <c r="DM10" s="1054"/>
      <c r="DN10" s="1054"/>
      <c r="DO10" s="1054"/>
      <c r="DP10" s="1055"/>
      <c r="DQ10" s="1053"/>
      <c r="DR10" s="1054"/>
      <c r="DS10" s="1054"/>
      <c r="DT10" s="1054"/>
      <c r="DU10" s="1055"/>
      <c r="DV10" s="1056"/>
      <c r="DW10" s="1057"/>
      <c r="DX10" s="1057"/>
      <c r="DY10" s="1057"/>
      <c r="DZ10" s="1058"/>
      <c r="EA10" s="230"/>
    </row>
    <row r="11" spans="1:131" s="231" customFormat="1" ht="26.25" customHeight="1" x14ac:dyDescent="0.2">
      <c r="A11" s="234">
        <v>5</v>
      </c>
      <c r="B11" s="1094"/>
      <c r="C11" s="1095"/>
      <c r="D11" s="1095"/>
      <c r="E11" s="1095"/>
      <c r="F11" s="1095"/>
      <c r="G11" s="1095"/>
      <c r="H11" s="1095"/>
      <c r="I11" s="1095"/>
      <c r="J11" s="1095"/>
      <c r="K11" s="1095"/>
      <c r="L11" s="1095"/>
      <c r="M11" s="1095"/>
      <c r="N11" s="1095"/>
      <c r="O11" s="1095"/>
      <c r="P11" s="1096"/>
      <c r="Q11" s="1102"/>
      <c r="R11" s="1103"/>
      <c r="S11" s="1103"/>
      <c r="T11" s="1103"/>
      <c r="U11" s="1103"/>
      <c r="V11" s="1103"/>
      <c r="W11" s="1103"/>
      <c r="X11" s="1103"/>
      <c r="Y11" s="1103"/>
      <c r="Z11" s="1103"/>
      <c r="AA11" s="1103"/>
      <c r="AB11" s="1103"/>
      <c r="AC11" s="1103"/>
      <c r="AD11" s="1103"/>
      <c r="AE11" s="1104"/>
      <c r="AF11" s="1099"/>
      <c r="AG11" s="1100"/>
      <c r="AH11" s="1100"/>
      <c r="AI11" s="1100"/>
      <c r="AJ11" s="1101"/>
      <c r="AK11" s="1144"/>
      <c r="AL11" s="1145"/>
      <c r="AM11" s="1145"/>
      <c r="AN11" s="1145"/>
      <c r="AO11" s="1145"/>
      <c r="AP11" s="1145"/>
      <c r="AQ11" s="1145"/>
      <c r="AR11" s="1145"/>
      <c r="AS11" s="1145"/>
      <c r="AT11" s="1145"/>
      <c r="AU11" s="1146"/>
      <c r="AV11" s="1146"/>
      <c r="AW11" s="1146"/>
      <c r="AX11" s="1146"/>
      <c r="AY11" s="1147"/>
      <c r="AZ11" s="228"/>
      <c r="BA11" s="228"/>
      <c r="BB11" s="228"/>
      <c r="BC11" s="228"/>
      <c r="BD11" s="228"/>
      <c r="BE11" s="229"/>
      <c r="BF11" s="229"/>
      <c r="BG11" s="229"/>
      <c r="BH11" s="229"/>
      <c r="BI11" s="229"/>
      <c r="BJ11" s="229"/>
      <c r="BK11" s="229"/>
      <c r="BL11" s="229"/>
      <c r="BM11" s="229"/>
      <c r="BN11" s="229"/>
      <c r="BO11" s="229"/>
      <c r="BP11" s="229"/>
      <c r="BQ11" s="234">
        <v>5</v>
      </c>
      <c r="BR11" s="235"/>
      <c r="BS11" s="1056"/>
      <c r="BT11" s="1057"/>
      <c r="BU11" s="1057"/>
      <c r="BV11" s="1057"/>
      <c r="BW11" s="1057"/>
      <c r="BX11" s="1057"/>
      <c r="BY11" s="1057"/>
      <c r="BZ11" s="1057"/>
      <c r="CA11" s="1057"/>
      <c r="CB11" s="1057"/>
      <c r="CC11" s="1057"/>
      <c r="CD11" s="1057"/>
      <c r="CE11" s="1057"/>
      <c r="CF11" s="1057"/>
      <c r="CG11" s="1078"/>
      <c r="CH11" s="1053"/>
      <c r="CI11" s="1054"/>
      <c r="CJ11" s="1054"/>
      <c r="CK11" s="1054"/>
      <c r="CL11" s="1055"/>
      <c r="CM11" s="1053"/>
      <c r="CN11" s="1054"/>
      <c r="CO11" s="1054"/>
      <c r="CP11" s="1054"/>
      <c r="CQ11" s="1055"/>
      <c r="CR11" s="1053"/>
      <c r="CS11" s="1054"/>
      <c r="CT11" s="1054"/>
      <c r="CU11" s="1054"/>
      <c r="CV11" s="1055"/>
      <c r="CW11" s="1053"/>
      <c r="CX11" s="1054"/>
      <c r="CY11" s="1054"/>
      <c r="CZ11" s="1054"/>
      <c r="DA11" s="1055"/>
      <c r="DB11" s="1053"/>
      <c r="DC11" s="1054"/>
      <c r="DD11" s="1054"/>
      <c r="DE11" s="1054"/>
      <c r="DF11" s="1055"/>
      <c r="DG11" s="1053"/>
      <c r="DH11" s="1054"/>
      <c r="DI11" s="1054"/>
      <c r="DJ11" s="1054"/>
      <c r="DK11" s="1055"/>
      <c r="DL11" s="1053"/>
      <c r="DM11" s="1054"/>
      <c r="DN11" s="1054"/>
      <c r="DO11" s="1054"/>
      <c r="DP11" s="1055"/>
      <c r="DQ11" s="1053"/>
      <c r="DR11" s="1054"/>
      <c r="DS11" s="1054"/>
      <c r="DT11" s="1054"/>
      <c r="DU11" s="1055"/>
      <c r="DV11" s="1056"/>
      <c r="DW11" s="1057"/>
      <c r="DX11" s="1057"/>
      <c r="DY11" s="1057"/>
      <c r="DZ11" s="1058"/>
      <c r="EA11" s="230"/>
    </row>
    <row r="12" spans="1:131" s="231" customFormat="1" ht="26.25" customHeight="1" x14ac:dyDescent="0.2">
      <c r="A12" s="234">
        <v>6</v>
      </c>
      <c r="B12" s="1094"/>
      <c r="C12" s="1095"/>
      <c r="D12" s="1095"/>
      <c r="E12" s="1095"/>
      <c r="F12" s="1095"/>
      <c r="G12" s="1095"/>
      <c r="H12" s="1095"/>
      <c r="I12" s="1095"/>
      <c r="J12" s="1095"/>
      <c r="K12" s="1095"/>
      <c r="L12" s="1095"/>
      <c r="M12" s="1095"/>
      <c r="N12" s="1095"/>
      <c r="O12" s="1095"/>
      <c r="P12" s="1096"/>
      <c r="Q12" s="1102"/>
      <c r="R12" s="1103"/>
      <c r="S12" s="1103"/>
      <c r="T12" s="1103"/>
      <c r="U12" s="1103"/>
      <c r="V12" s="1103"/>
      <c r="W12" s="1103"/>
      <c r="X12" s="1103"/>
      <c r="Y12" s="1103"/>
      <c r="Z12" s="1103"/>
      <c r="AA12" s="1103"/>
      <c r="AB12" s="1103"/>
      <c r="AC12" s="1103"/>
      <c r="AD12" s="1103"/>
      <c r="AE12" s="1104"/>
      <c r="AF12" s="1099"/>
      <c r="AG12" s="1100"/>
      <c r="AH12" s="1100"/>
      <c r="AI12" s="1100"/>
      <c r="AJ12" s="1101"/>
      <c r="AK12" s="1144"/>
      <c r="AL12" s="1145"/>
      <c r="AM12" s="1145"/>
      <c r="AN12" s="1145"/>
      <c r="AO12" s="1145"/>
      <c r="AP12" s="1145"/>
      <c r="AQ12" s="1145"/>
      <c r="AR12" s="1145"/>
      <c r="AS12" s="1145"/>
      <c r="AT12" s="1145"/>
      <c r="AU12" s="1146"/>
      <c r="AV12" s="1146"/>
      <c r="AW12" s="1146"/>
      <c r="AX12" s="1146"/>
      <c r="AY12" s="1147"/>
      <c r="AZ12" s="228"/>
      <c r="BA12" s="228"/>
      <c r="BB12" s="228"/>
      <c r="BC12" s="228"/>
      <c r="BD12" s="228"/>
      <c r="BE12" s="229"/>
      <c r="BF12" s="229"/>
      <c r="BG12" s="229"/>
      <c r="BH12" s="229"/>
      <c r="BI12" s="229"/>
      <c r="BJ12" s="229"/>
      <c r="BK12" s="229"/>
      <c r="BL12" s="229"/>
      <c r="BM12" s="229"/>
      <c r="BN12" s="229"/>
      <c r="BO12" s="229"/>
      <c r="BP12" s="229"/>
      <c r="BQ12" s="234">
        <v>6</v>
      </c>
      <c r="BR12" s="235"/>
      <c r="BS12" s="1056"/>
      <c r="BT12" s="1057"/>
      <c r="BU12" s="1057"/>
      <c r="BV12" s="1057"/>
      <c r="BW12" s="1057"/>
      <c r="BX12" s="1057"/>
      <c r="BY12" s="1057"/>
      <c r="BZ12" s="1057"/>
      <c r="CA12" s="1057"/>
      <c r="CB12" s="1057"/>
      <c r="CC12" s="1057"/>
      <c r="CD12" s="1057"/>
      <c r="CE12" s="1057"/>
      <c r="CF12" s="1057"/>
      <c r="CG12" s="1078"/>
      <c r="CH12" s="1053"/>
      <c r="CI12" s="1054"/>
      <c r="CJ12" s="1054"/>
      <c r="CK12" s="1054"/>
      <c r="CL12" s="1055"/>
      <c r="CM12" s="1053"/>
      <c r="CN12" s="1054"/>
      <c r="CO12" s="1054"/>
      <c r="CP12" s="1054"/>
      <c r="CQ12" s="1055"/>
      <c r="CR12" s="1053"/>
      <c r="CS12" s="1054"/>
      <c r="CT12" s="1054"/>
      <c r="CU12" s="1054"/>
      <c r="CV12" s="1055"/>
      <c r="CW12" s="1053"/>
      <c r="CX12" s="1054"/>
      <c r="CY12" s="1054"/>
      <c r="CZ12" s="1054"/>
      <c r="DA12" s="1055"/>
      <c r="DB12" s="1053"/>
      <c r="DC12" s="1054"/>
      <c r="DD12" s="1054"/>
      <c r="DE12" s="1054"/>
      <c r="DF12" s="1055"/>
      <c r="DG12" s="1053"/>
      <c r="DH12" s="1054"/>
      <c r="DI12" s="1054"/>
      <c r="DJ12" s="1054"/>
      <c r="DK12" s="1055"/>
      <c r="DL12" s="1053"/>
      <c r="DM12" s="1054"/>
      <c r="DN12" s="1054"/>
      <c r="DO12" s="1054"/>
      <c r="DP12" s="1055"/>
      <c r="DQ12" s="1053"/>
      <c r="DR12" s="1054"/>
      <c r="DS12" s="1054"/>
      <c r="DT12" s="1054"/>
      <c r="DU12" s="1055"/>
      <c r="DV12" s="1056"/>
      <c r="DW12" s="1057"/>
      <c r="DX12" s="1057"/>
      <c r="DY12" s="1057"/>
      <c r="DZ12" s="1058"/>
      <c r="EA12" s="230"/>
    </row>
    <row r="13" spans="1:131" s="231" customFormat="1" ht="26.25" customHeight="1" x14ac:dyDescent="0.2">
      <c r="A13" s="234">
        <v>7</v>
      </c>
      <c r="B13" s="1094"/>
      <c r="C13" s="1095"/>
      <c r="D13" s="1095"/>
      <c r="E13" s="1095"/>
      <c r="F13" s="1095"/>
      <c r="G13" s="1095"/>
      <c r="H13" s="1095"/>
      <c r="I13" s="1095"/>
      <c r="J13" s="1095"/>
      <c r="K13" s="1095"/>
      <c r="L13" s="1095"/>
      <c r="M13" s="1095"/>
      <c r="N13" s="1095"/>
      <c r="O13" s="1095"/>
      <c r="P13" s="1096"/>
      <c r="Q13" s="1102"/>
      <c r="R13" s="1103"/>
      <c r="S13" s="1103"/>
      <c r="T13" s="1103"/>
      <c r="U13" s="1103"/>
      <c r="V13" s="1103"/>
      <c r="W13" s="1103"/>
      <c r="X13" s="1103"/>
      <c r="Y13" s="1103"/>
      <c r="Z13" s="1103"/>
      <c r="AA13" s="1103"/>
      <c r="AB13" s="1103"/>
      <c r="AC13" s="1103"/>
      <c r="AD13" s="1103"/>
      <c r="AE13" s="1104"/>
      <c r="AF13" s="1099"/>
      <c r="AG13" s="1100"/>
      <c r="AH13" s="1100"/>
      <c r="AI13" s="1100"/>
      <c r="AJ13" s="1101"/>
      <c r="AK13" s="1144"/>
      <c r="AL13" s="1145"/>
      <c r="AM13" s="1145"/>
      <c r="AN13" s="1145"/>
      <c r="AO13" s="1145"/>
      <c r="AP13" s="1145"/>
      <c r="AQ13" s="1145"/>
      <c r="AR13" s="1145"/>
      <c r="AS13" s="1145"/>
      <c r="AT13" s="1145"/>
      <c r="AU13" s="1146"/>
      <c r="AV13" s="1146"/>
      <c r="AW13" s="1146"/>
      <c r="AX13" s="1146"/>
      <c r="AY13" s="1147"/>
      <c r="AZ13" s="228"/>
      <c r="BA13" s="228"/>
      <c r="BB13" s="228"/>
      <c r="BC13" s="228"/>
      <c r="BD13" s="228"/>
      <c r="BE13" s="229"/>
      <c r="BF13" s="229"/>
      <c r="BG13" s="229"/>
      <c r="BH13" s="229"/>
      <c r="BI13" s="229"/>
      <c r="BJ13" s="229"/>
      <c r="BK13" s="229"/>
      <c r="BL13" s="229"/>
      <c r="BM13" s="229"/>
      <c r="BN13" s="229"/>
      <c r="BO13" s="229"/>
      <c r="BP13" s="229"/>
      <c r="BQ13" s="234">
        <v>7</v>
      </c>
      <c r="BR13" s="235"/>
      <c r="BS13" s="1056"/>
      <c r="BT13" s="1057"/>
      <c r="BU13" s="1057"/>
      <c r="BV13" s="1057"/>
      <c r="BW13" s="1057"/>
      <c r="BX13" s="1057"/>
      <c r="BY13" s="1057"/>
      <c r="BZ13" s="1057"/>
      <c r="CA13" s="1057"/>
      <c r="CB13" s="1057"/>
      <c r="CC13" s="1057"/>
      <c r="CD13" s="1057"/>
      <c r="CE13" s="1057"/>
      <c r="CF13" s="1057"/>
      <c r="CG13" s="1078"/>
      <c r="CH13" s="1053"/>
      <c r="CI13" s="1054"/>
      <c r="CJ13" s="1054"/>
      <c r="CK13" s="1054"/>
      <c r="CL13" s="1055"/>
      <c r="CM13" s="1053"/>
      <c r="CN13" s="1054"/>
      <c r="CO13" s="1054"/>
      <c r="CP13" s="1054"/>
      <c r="CQ13" s="1055"/>
      <c r="CR13" s="1053"/>
      <c r="CS13" s="1054"/>
      <c r="CT13" s="1054"/>
      <c r="CU13" s="1054"/>
      <c r="CV13" s="1055"/>
      <c r="CW13" s="1053"/>
      <c r="CX13" s="1054"/>
      <c r="CY13" s="1054"/>
      <c r="CZ13" s="1054"/>
      <c r="DA13" s="1055"/>
      <c r="DB13" s="1053"/>
      <c r="DC13" s="1054"/>
      <c r="DD13" s="1054"/>
      <c r="DE13" s="1054"/>
      <c r="DF13" s="1055"/>
      <c r="DG13" s="1053"/>
      <c r="DH13" s="1054"/>
      <c r="DI13" s="1054"/>
      <c r="DJ13" s="1054"/>
      <c r="DK13" s="1055"/>
      <c r="DL13" s="1053"/>
      <c r="DM13" s="1054"/>
      <c r="DN13" s="1054"/>
      <c r="DO13" s="1054"/>
      <c r="DP13" s="1055"/>
      <c r="DQ13" s="1053"/>
      <c r="DR13" s="1054"/>
      <c r="DS13" s="1054"/>
      <c r="DT13" s="1054"/>
      <c r="DU13" s="1055"/>
      <c r="DV13" s="1056"/>
      <c r="DW13" s="1057"/>
      <c r="DX13" s="1057"/>
      <c r="DY13" s="1057"/>
      <c r="DZ13" s="1058"/>
      <c r="EA13" s="230"/>
    </row>
    <row r="14" spans="1:131" s="231" customFormat="1" ht="26.25" customHeight="1" x14ac:dyDescent="0.2">
      <c r="A14" s="234">
        <v>8</v>
      </c>
      <c r="B14" s="1094"/>
      <c r="C14" s="1095"/>
      <c r="D14" s="1095"/>
      <c r="E14" s="1095"/>
      <c r="F14" s="1095"/>
      <c r="G14" s="1095"/>
      <c r="H14" s="1095"/>
      <c r="I14" s="1095"/>
      <c r="J14" s="1095"/>
      <c r="K14" s="1095"/>
      <c r="L14" s="1095"/>
      <c r="M14" s="1095"/>
      <c r="N14" s="1095"/>
      <c r="O14" s="1095"/>
      <c r="P14" s="1096"/>
      <c r="Q14" s="1102"/>
      <c r="R14" s="1103"/>
      <c r="S14" s="1103"/>
      <c r="T14" s="1103"/>
      <c r="U14" s="1103"/>
      <c r="V14" s="1103"/>
      <c r="W14" s="1103"/>
      <c r="X14" s="1103"/>
      <c r="Y14" s="1103"/>
      <c r="Z14" s="1103"/>
      <c r="AA14" s="1103"/>
      <c r="AB14" s="1103"/>
      <c r="AC14" s="1103"/>
      <c r="AD14" s="1103"/>
      <c r="AE14" s="1104"/>
      <c r="AF14" s="1099"/>
      <c r="AG14" s="1100"/>
      <c r="AH14" s="1100"/>
      <c r="AI14" s="1100"/>
      <c r="AJ14" s="1101"/>
      <c r="AK14" s="1144"/>
      <c r="AL14" s="1145"/>
      <c r="AM14" s="1145"/>
      <c r="AN14" s="1145"/>
      <c r="AO14" s="1145"/>
      <c r="AP14" s="1145"/>
      <c r="AQ14" s="1145"/>
      <c r="AR14" s="1145"/>
      <c r="AS14" s="1145"/>
      <c r="AT14" s="1145"/>
      <c r="AU14" s="1146"/>
      <c r="AV14" s="1146"/>
      <c r="AW14" s="1146"/>
      <c r="AX14" s="1146"/>
      <c r="AY14" s="1147"/>
      <c r="AZ14" s="228"/>
      <c r="BA14" s="228"/>
      <c r="BB14" s="228"/>
      <c r="BC14" s="228"/>
      <c r="BD14" s="228"/>
      <c r="BE14" s="229"/>
      <c r="BF14" s="229"/>
      <c r="BG14" s="229"/>
      <c r="BH14" s="229"/>
      <c r="BI14" s="229"/>
      <c r="BJ14" s="229"/>
      <c r="BK14" s="229"/>
      <c r="BL14" s="229"/>
      <c r="BM14" s="229"/>
      <c r="BN14" s="229"/>
      <c r="BO14" s="229"/>
      <c r="BP14" s="229"/>
      <c r="BQ14" s="234">
        <v>8</v>
      </c>
      <c r="BR14" s="235"/>
      <c r="BS14" s="1056"/>
      <c r="BT14" s="1057"/>
      <c r="BU14" s="1057"/>
      <c r="BV14" s="1057"/>
      <c r="BW14" s="1057"/>
      <c r="BX14" s="1057"/>
      <c r="BY14" s="1057"/>
      <c r="BZ14" s="1057"/>
      <c r="CA14" s="1057"/>
      <c r="CB14" s="1057"/>
      <c r="CC14" s="1057"/>
      <c r="CD14" s="1057"/>
      <c r="CE14" s="1057"/>
      <c r="CF14" s="1057"/>
      <c r="CG14" s="1078"/>
      <c r="CH14" s="1053"/>
      <c r="CI14" s="1054"/>
      <c r="CJ14" s="1054"/>
      <c r="CK14" s="1054"/>
      <c r="CL14" s="1055"/>
      <c r="CM14" s="1053"/>
      <c r="CN14" s="1054"/>
      <c r="CO14" s="1054"/>
      <c r="CP14" s="1054"/>
      <c r="CQ14" s="1055"/>
      <c r="CR14" s="1053"/>
      <c r="CS14" s="1054"/>
      <c r="CT14" s="1054"/>
      <c r="CU14" s="1054"/>
      <c r="CV14" s="1055"/>
      <c r="CW14" s="1053"/>
      <c r="CX14" s="1054"/>
      <c r="CY14" s="1054"/>
      <c r="CZ14" s="1054"/>
      <c r="DA14" s="1055"/>
      <c r="DB14" s="1053"/>
      <c r="DC14" s="1054"/>
      <c r="DD14" s="1054"/>
      <c r="DE14" s="1054"/>
      <c r="DF14" s="1055"/>
      <c r="DG14" s="1053"/>
      <c r="DH14" s="1054"/>
      <c r="DI14" s="1054"/>
      <c r="DJ14" s="1054"/>
      <c r="DK14" s="1055"/>
      <c r="DL14" s="1053"/>
      <c r="DM14" s="1054"/>
      <c r="DN14" s="1054"/>
      <c r="DO14" s="1054"/>
      <c r="DP14" s="1055"/>
      <c r="DQ14" s="1053"/>
      <c r="DR14" s="1054"/>
      <c r="DS14" s="1054"/>
      <c r="DT14" s="1054"/>
      <c r="DU14" s="1055"/>
      <c r="DV14" s="1056"/>
      <c r="DW14" s="1057"/>
      <c r="DX14" s="1057"/>
      <c r="DY14" s="1057"/>
      <c r="DZ14" s="1058"/>
      <c r="EA14" s="230"/>
    </row>
    <row r="15" spans="1:131" s="231" customFormat="1" ht="26.25" customHeight="1" x14ac:dyDescent="0.2">
      <c r="A15" s="234">
        <v>9</v>
      </c>
      <c r="B15" s="1094"/>
      <c r="C15" s="1095"/>
      <c r="D15" s="1095"/>
      <c r="E15" s="1095"/>
      <c r="F15" s="1095"/>
      <c r="G15" s="1095"/>
      <c r="H15" s="1095"/>
      <c r="I15" s="1095"/>
      <c r="J15" s="1095"/>
      <c r="K15" s="1095"/>
      <c r="L15" s="1095"/>
      <c r="M15" s="1095"/>
      <c r="N15" s="1095"/>
      <c r="O15" s="1095"/>
      <c r="P15" s="1096"/>
      <c r="Q15" s="1102"/>
      <c r="R15" s="1103"/>
      <c r="S15" s="1103"/>
      <c r="T15" s="1103"/>
      <c r="U15" s="1103"/>
      <c r="V15" s="1103"/>
      <c r="W15" s="1103"/>
      <c r="X15" s="1103"/>
      <c r="Y15" s="1103"/>
      <c r="Z15" s="1103"/>
      <c r="AA15" s="1103"/>
      <c r="AB15" s="1103"/>
      <c r="AC15" s="1103"/>
      <c r="AD15" s="1103"/>
      <c r="AE15" s="1104"/>
      <c r="AF15" s="1099"/>
      <c r="AG15" s="1100"/>
      <c r="AH15" s="1100"/>
      <c r="AI15" s="1100"/>
      <c r="AJ15" s="1101"/>
      <c r="AK15" s="1144"/>
      <c r="AL15" s="1145"/>
      <c r="AM15" s="1145"/>
      <c r="AN15" s="1145"/>
      <c r="AO15" s="1145"/>
      <c r="AP15" s="1145"/>
      <c r="AQ15" s="1145"/>
      <c r="AR15" s="1145"/>
      <c r="AS15" s="1145"/>
      <c r="AT15" s="1145"/>
      <c r="AU15" s="1146"/>
      <c r="AV15" s="1146"/>
      <c r="AW15" s="1146"/>
      <c r="AX15" s="1146"/>
      <c r="AY15" s="1147"/>
      <c r="AZ15" s="228"/>
      <c r="BA15" s="228"/>
      <c r="BB15" s="228"/>
      <c r="BC15" s="228"/>
      <c r="BD15" s="228"/>
      <c r="BE15" s="229"/>
      <c r="BF15" s="229"/>
      <c r="BG15" s="229"/>
      <c r="BH15" s="229"/>
      <c r="BI15" s="229"/>
      <c r="BJ15" s="229"/>
      <c r="BK15" s="229"/>
      <c r="BL15" s="229"/>
      <c r="BM15" s="229"/>
      <c r="BN15" s="229"/>
      <c r="BO15" s="229"/>
      <c r="BP15" s="229"/>
      <c r="BQ15" s="234">
        <v>9</v>
      </c>
      <c r="BR15" s="235"/>
      <c r="BS15" s="1056"/>
      <c r="BT15" s="1057"/>
      <c r="BU15" s="1057"/>
      <c r="BV15" s="1057"/>
      <c r="BW15" s="1057"/>
      <c r="BX15" s="1057"/>
      <c r="BY15" s="1057"/>
      <c r="BZ15" s="1057"/>
      <c r="CA15" s="1057"/>
      <c r="CB15" s="1057"/>
      <c r="CC15" s="1057"/>
      <c r="CD15" s="1057"/>
      <c r="CE15" s="1057"/>
      <c r="CF15" s="1057"/>
      <c r="CG15" s="1078"/>
      <c r="CH15" s="1053"/>
      <c r="CI15" s="1054"/>
      <c r="CJ15" s="1054"/>
      <c r="CK15" s="1054"/>
      <c r="CL15" s="1055"/>
      <c r="CM15" s="1053"/>
      <c r="CN15" s="1054"/>
      <c r="CO15" s="1054"/>
      <c r="CP15" s="1054"/>
      <c r="CQ15" s="1055"/>
      <c r="CR15" s="1053"/>
      <c r="CS15" s="1054"/>
      <c r="CT15" s="1054"/>
      <c r="CU15" s="1054"/>
      <c r="CV15" s="1055"/>
      <c r="CW15" s="1053"/>
      <c r="CX15" s="1054"/>
      <c r="CY15" s="1054"/>
      <c r="CZ15" s="1054"/>
      <c r="DA15" s="1055"/>
      <c r="DB15" s="1053"/>
      <c r="DC15" s="1054"/>
      <c r="DD15" s="1054"/>
      <c r="DE15" s="1054"/>
      <c r="DF15" s="1055"/>
      <c r="DG15" s="1053"/>
      <c r="DH15" s="1054"/>
      <c r="DI15" s="1054"/>
      <c r="DJ15" s="1054"/>
      <c r="DK15" s="1055"/>
      <c r="DL15" s="1053"/>
      <c r="DM15" s="1054"/>
      <c r="DN15" s="1054"/>
      <c r="DO15" s="1054"/>
      <c r="DP15" s="1055"/>
      <c r="DQ15" s="1053"/>
      <c r="DR15" s="1054"/>
      <c r="DS15" s="1054"/>
      <c r="DT15" s="1054"/>
      <c r="DU15" s="1055"/>
      <c r="DV15" s="1056"/>
      <c r="DW15" s="1057"/>
      <c r="DX15" s="1057"/>
      <c r="DY15" s="1057"/>
      <c r="DZ15" s="1058"/>
      <c r="EA15" s="230"/>
    </row>
    <row r="16" spans="1:131" s="231" customFormat="1" ht="26.25" customHeight="1" x14ac:dyDescent="0.2">
      <c r="A16" s="234">
        <v>10</v>
      </c>
      <c r="B16" s="1094"/>
      <c r="C16" s="1095"/>
      <c r="D16" s="1095"/>
      <c r="E16" s="1095"/>
      <c r="F16" s="1095"/>
      <c r="G16" s="1095"/>
      <c r="H16" s="1095"/>
      <c r="I16" s="1095"/>
      <c r="J16" s="1095"/>
      <c r="K16" s="1095"/>
      <c r="L16" s="1095"/>
      <c r="M16" s="1095"/>
      <c r="N16" s="1095"/>
      <c r="O16" s="1095"/>
      <c r="P16" s="1096"/>
      <c r="Q16" s="1102"/>
      <c r="R16" s="1103"/>
      <c r="S16" s="1103"/>
      <c r="T16" s="1103"/>
      <c r="U16" s="1103"/>
      <c r="V16" s="1103"/>
      <c r="W16" s="1103"/>
      <c r="X16" s="1103"/>
      <c r="Y16" s="1103"/>
      <c r="Z16" s="1103"/>
      <c r="AA16" s="1103"/>
      <c r="AB16" s="1103"/>
      <c r="AC16" s="1103"/>
      <c r="AD16" s="1103"/>
      <c r="AE16" s="1104"/>
      <c r="AF16" s="1099"/>
      <c r="AG16" s="1100"/>
      <c r="AH16" s="1100"/>
      <c r="AI16" s="1100"/>
      <c r="AJ16" s="1101"/>
      <c r="AK16" s="1144"/>
      <c r="AL16" s="1145"/>
      <c r="AM16" s="1145"/>
      <c r="AN16" s="1145"/>
      <c r="AO16" s="1145"/>
      <c r="AP16" s="1145"/>
      <c r="AQ16" s="1145"/>
      <c r="AR16" s="1145"/>
      <c r="AS16" s="1145"/>
      <c r="AT16" s="1145"/>
      <c r="AU16" s="1146"/>
      <c r="AV16" s="1146"/>
      <c r="AW16" s="1146"/>
      <c r="AX16" s="1146"/>
      <c r="AY16" s="1147"/>
      <c r="AZ16" s="228"/>
      <c r="BA16" s="228"/>
      <c r="BB16" s="228"/>
      <c r="BC16" s="228"/>
      <c r="BD16" s="228"/>
      <c r="BE16" s="229"/>
      <c r="BF16" s="229"/>
      <c r="BG16" s="229"/>
      <c r="BH16" s="229"/>
      <c r="BI16" s="229"/>
      <c r="BJ16" s="229"/>
      <c r="BK16" s="229"/>
      <c r="BL16" s="229"/>
      <c r="BM16" s="229"/>
      <c r="BN16" s="229"/>
      <c r="BO16" s="229"/>
      <c r="BP16" s="229"/>
      <c r="BQ16" s="234">
        <v>10</v>
      </c>
      <c r="BR16" s="235"/>
      <c r="BS16" s="1056"/>
      <c r="BT16" s="1057"/>
      <c r="BU16" s="1057"/>
      <c r="BV16" s="1057"/>
      <c r="BW16" s="1057"/>
      <c r="BX16" s="1057"/>
      <c r="BY16" s="1057"/>
      <c r="BZ16" s="1057"/>
      <c r="CA16" s="1057"/>
      <c r="CB16" s="1057"/>
      <c r="CC16" s="1057"/>
      <c r="CD16" s="1057"/>
      <c r="CE16" s="1057"/>
      <c r="CF16" s="1057"/>
      <c r="CG16" s="1078"/>
      <c r="CH16" s="1053"/>
      <c r="CI16" s="1054"/>
      <c r="CJ16" s="1054"/>
      <c r="CK16" s="1054"/>
      <c r="CL16" s="1055"/>
      <c r="CM16" s="1053"/>
      <c r="CN16" s="1054"/>
      <c r="CO16" s="1054"/>
      <c r="CP16" s="1054"/>
      <c r="CQ16" s="1055"/>
      <c r="CR16" s="1053"/>
      <c r="CS16" s="1054"/>
      <c r="CT16" s="1054"/>
      <c r="CU16" s="1054"/>
      <c r="CV16" s="1055"/>
      <c r="CW16" s="1053"/>
      <c r="CX16" s="1054"/>
      <c r="CY16" s="1054"/>
      <c r="CZ16" s="1054"/>
      <c r="DA16" s="1055"/>
      <c r="DB16" s="1053"/>
      <c r="DC16" s="1054"/>
      <c r="DD16" s="1054"/>
      <c r="DE16" s="1054"/>
      <c r="DF16" s="1055"/>
      <c r="DG16" s="1053"/>
      <c r="DH16" s="1054"/>
      <c r="DI16" s="1054"/>
      <c r="DJ16" s="1054"/>
      <c r="DK16" s="1055"/>
      <c r="DL16" s="1053"/>
      <c r="DM16" s="1054"/>
      <c r="DN16" s="1054"/>
      <c r="DO16" s="1054"/>
      <c r="DP16" s="1055"/>
      <c r="DQ16" s="1053"/>
      <c r="DR16" s="1054"/>
      <c r="DS16" s="1054"/>
      <c r="DT16" s="1054"/>
      <c r="DU16" s="1055"/>
      <c r="DV16" s="1056"/>
      <c r="DW16" s="1057"/>
      <c r="DX16" s="1057"/>
      <c r="DY16" s="1057"/>
      <c r="DZ16" s="1058"/>
      <c r="EA16" s="230"/>
    </row>
    <row r="17" spans="1:131" s="231" customFormat="1" ht="26.25" customHeight="1" x14ac:dyDescent="0.2">
      <c r="A17" s="234">
        <v>11</v>
      </c>
      <c r="B17" s="1094"/>
      <c r="C17" s="1095"/>
      <c r="D17" s="1095"/>
      <c r="E17" s="1095"/>
      <c r="F17" s="1095"/>
      <c r="G17" s="1095"/>
      <c r="H17" s="1095"/>
      <c r="I17" s="1095"/>
      <c r="J17" s="1095"/>
      <c r="K17" s="1095"/>
      <c r="L17" s="1095"/>
      <c r="M17" s="1095"/>
      <c r="N17" s="1095"/>
      <c r="O17" s="1095"/>
      <c r="P17" s="1096"/>
      <c r="Q17" s="1102"/>
      <c r="R17" s="1103"/>
      <c r="S17" s="1103"/>
      <c r="T17" s="1103"/>
      <c r="U17" s="1103"/>
      <c r="V17" s="1103"/>
      <c r="W17" s="1103"/>
      <c r="X17" s="1103"/>
      <c r="Y17" s="1103"/>
      <c r="Z17" s="1103"/>
      <c r="AA17" s="1103"/>
      <c r="AB17" s="1103"/>
      <c r="AC17" s="1103"/>
      <c r="AD17" s="1103"/>
      <c r="AE17" s="1104"/>
      <c r="AF17" s="1099"/>
      <c r="AG17" s="1100"/>
      <c r="AH17" s="1100"/>
      <c r="AI17" s="1100"/>
      <c r="AJ17" s="1101"/>
      <c r="AK17" s="1144"/>
      <c r="AL17" s="1145"/>
      <c r="AM17" s="1145"/>
      <c r="AN17" s="1145"/>
      <c r="AO17" s="1145"/>
      <c r="AP17" s="1145"/>
      <c r="AQ17" s="1145"/>
      <c r="AR17" s="1145"/>
      <c r="AS17" s="1145"/>
      <c r="AT17" s="1145"/>
      <c r="AU17" s="1146"/>
      <c r="AV17" s="1146"/>
      <c r="AW17" s="1146"/>
      <c r="AX17" s="1146"/>
      <c r="AY17" s="1147"/>
      <c r="AZ17" s="228"/>
      <c r="BA17" s="228"/>
      <c r="BB17" s="228"/>
      <c r="BC17" s="228"/>
      <c r="BD17" s="228"/>
      <c r="BE17" s="229"/>
      <c r="BF17" s="229"/>
      <c r="BG17" s="229"/>
      <c r="BH17" s="229"/>
      <c r="BI17" s="229"/>
      <c r="BJ17" s="229"/>
      <c r="BK17" s="229"/>
      <c r="BL17" s="229"/>
      <c r="BM17" s="229"/>
      <c r="BN17" s="229"/>
      <c r="BO17" s="229"/>
      <c r="BP17" s="229"/>
      <c r="BQ17" s="234">
        <v>11</v>
      </c>
      <c r="BR17" s="235"/>
      <c r="BS17" s="1056"/>
      <c r="BT17" s="1057"/>
      <c r="BU17" s="1057"/>
      <c r="BV17" s="1057"/>
      <c r="BW17" s="1057"/>
      <c r="BX17" s="1057"/>
      <c r="BY17" s="1057"/>
      <c r="BZ17" s="1057"/>
      <c r="CA17" s="1057"/>
      <c r="CB17" s="1057"/>
      <c r="CC17" s="1057"/>
      <c r="CD17" s="1057"/>
      <c r="CE17" s="1057"/>
      <c r="CF17" s="1057"/>
      <c r="CG17" s="1078"/>
      <c r="CH17" s="1053"/>
      <c r="CI17" s="1054"/>
      <c r="CJ17" s="1054"/>
      <c r="CK17" s="1054"/>
      <c r="CL17" s="1055"/>
      <c r="CM17" s="1053"/>
      <c r="CN17" s="1054"/>
      <c r="CO17" s="1054"/>
      <c r="CP17" s="1054"/>
      <c r="CQ17" s="1055"/>
      <c r="CR17" s="1053"/>
      <c r="CS17" s="1054"/>
      <c r="CT17" s="1054"/>
      <c r="CU17" s="1054"/>
      <c r="CV17" s="1055"/>
      <c r="CW17" s="1053"/>
      <c r="CX17" s="1054"/>
      <c r="CY17" s="1054"/>
      <c r="CZ17" s="1054"/>
      <c r="DA17" s="1055"/>
      <c r="DB17" s="1053"/>
      <c r="DC17" s="1054"/>
      <c r="DD17" s="1054"/>
      <c r="DE17" s="1054"/>
      <c r="DF17" s="1055"/>
      <c r="DG17" s="1053"/>
      <c r="DH17" s="1054"/>
      <c r="DI17" s="1054"/>
      <c r="DJ17" s="1054"/>
      <c r="DK17" s="1055"/>
      <c r="DL17" s="1053"/>
      <c r="DM17" s="1054"/>
      <c r="DN17" s="1054"/>
      <c r="DO17" s="1054"/>
      <c r="DP17" s="1055"/>
      <c r="DQ17" s="1053"/>
      <c r="DR17" s="1054"/>
      <c r="DS17" s="1054"/>
      <c r="DT17" s="1054"/>
      <c r="DU17" s="1055"/>
      <c r="DV17" s="1056"/>
      <c r="DW17" s="1057"/>
      <c r="DX17" s="1057"/>
      <c r="DY17" s="1057"/>
      <c r="DZ17" s="1058"/>
      <c r="EA17" s="230"/>
    </row>
    <row r="18" spans="1:131" s="231" customFormat="1" ht="26.25" customHeight="1" x14ac:dyDescent="0.2">
      <c r="A18" s="234">
        <v>12</v>
      </c>
      <c r="B18" s="1094"/>
      <c r="C18" s="1095"/>
      <c r="D18" s="1095"/>
      <c r="E18" s="1095"/>
      <c r="F18" s="1095"/>
      <c r="G18" s="1095"/>
      <c r="H18" s="1095"/>
      <c r="I18" s="1095"/>
      <c r="J18" s="1095"/>
      <c r="K18" s="1095"/>
      <c r="L18" s="1095"/>
      <c r="M18" s="1095"/>
      <c r="N18" s="1095"/>
      <c r="O18" s="1095"/>
      <c r="P18" s="1096"/>
      <c r="Q18" s="1102"/>
      <c r="R18" s="1103"/>
      <c r="S18" s="1103"/>
      <c r="T18" s="1103"/>
      <c r="U18" s="1103"/>
      <c r="V18" s="1103"/>
      <c r="W18" s="1103"/>
      <c r="X18" s="1103"/>
      <c r="Y18" s="1103"/>
      <c r="Z18" s="1103"/>
      <c r="AA18" s="1103"/>
      <c r="AB18" s="1103"/>
      <c r="AC18" s="1103"/>
      <c r="AD18" s="1103"/>
      <c r="AE18" s="1104"/>
      <c r="AF18" s="1099"/>
      <c r="AG18" s="1100"/>
      <c r="AH18" s="1100"/>
      <c r="AI18" s="1100"/>
      <c r="AJ18" s="1101"/>
      <c r="AK18" s="1144"/>
      <c r="AL18" s="1145"/>
      <c r="AM18" s="1145"/>
      <c r="AN18" s="1145"/>
      <c r="AO18" s="1145"/>
      <c r="AP18" s="1145"/>
      <c r="AQ18" s="1145"/>
      <c r="AR18" s="1145"/>
      <c r="AS18" s="1145"/>
      <c r="AT18" s="1145"/>
      <c r="AU18" s="1146"/>
      <c r="AV18" s="1146"/>
      <c r="AW18" s="1146"/>
      <c r="AX18" s="1146"/>
      <c r="AY18" s="1147"/>
      <c r="AZ18" s="228"/>
      <c r="BA18" s="228"/>
      <c r="BB18" s="228"/>
      <c r="BC18" s="228"/>
      <c r="BD18" s="228"/>
      <c r="BE18" s="229"/>
      <c r="BF18" s="229"/>
      <c r="BG18" s="229"/>
      <c r="BH18" s="229"/>
      <c r="BI18" s="229"/>
      <c r="BJ18" s="229"/>
      <c r="BK18" s="229"/>
      <c r="BL18" s="229"/>
      <c r="BM18" s="229"/>
      <c r="BN18" s="229"/>
      <c r="BO18" s="229"/>
      <c r="BP18" s="229"/>
      <c r="BQ18" s="234">
        <v>12</v>
      </c>
      <c r="BR18" s="235"/>
      <c r="BS18" s="1056"/>
      <c r="BT18" s="1057"/>
      <c r="BU18" s="1057"/>
      <c r="BV18" s="1057"/>
      <c r="BW18" s="1057"/>
      <c r="BX18" s="1057"/>
      <c r="BY18" s="1057"/>
      <c r="BZ18" s="1057"/>
      <c r="CA18" s="1057"/>
      <c r="CB18" s="1057"/>
      <c r="CC18" s="1057"/>
      <c r="CD18" s="1057"/>
      <c r="CE18" s="1057"/>
      <c r="CF18" s="1057"/>
      <c r="CG18" s="1078"/>
      <c r="CH18" s="1053"/>
      <c r="CI18" s="1054"/>
      <c r="CJ18" s="1054"/>
      <c r="CK18" s="1054"/>
      <c r="CL18" s="1055"/>
      <c r="CM18" s="1053"/>
      <c r="CN18" s="1054"/>
      <c r="CO18" s="1054"/>
      <c r="CP18" s="1054"/>
      <c r="CQ18" s="1055"/>
      <c r="CR18" s="1053"/>
      <c r="CS18" s="1054"/>
      <c r="CT18" s="1054"/>
      <c r="CU18" s="1054"/>
      <c r="CV18" s="1055"/>
      <c r="CW18" s="1053"/>
      <c r="CX18" s="1054"/>
      <c r="CY18" s="1054"/>
      <c r="CZ18" s="1054"/>
      <c r="DA18" s="1055"/>
      <c r="DB18" s="1053"/>
      <c r="DC18" s="1054"/>
      <c r="DD18" s="1054"/>
      <c r="DE18" s="1054"/>
      <c r="DF18" s="1055"/>
      <c r="DG18" s="1053"/>
      <c r="DH18" s="1054"/>
      <c r="DI18" s="1054"/>
      <c r="DJ18" s="1054"/>
      <c r="DK18" s="1055"/>
      <c r="DL18" s="1053"/>
      <c r="DM18" s="1054"/>
      <c r="DN18" s="1054"/>
      <c r="DO18" s="1054"/>
      <c r="DP18" s="1055"/>
      <c r="DQ18" s="1053"/>
      <c r="DR18" s="1054"/>
      <c r="DS18" s="1054"/>
      <c r="DT18" s="1054"/>
      <c r="DU18" s="1055"/>
      <c r="DV18" s="1056"/>
      <c r="DW18" s="1057"/>
      <c r="DX18" s="1057"/>
      <c r="DY18" s="1057"/>
      <c r="DZ18" s="1058"/>
      <c r="EA18" s="230"/>
    </row>
    <row r="19" spans="1:131" s="231" customFormat="1" ht="26.25" customHeight="1" x14ac:dyDescent="0.2">
      <c r="A19" s="234">
        <v>13</v>
      </c>
      <c r="B19" s="1094"/>
      <c r="C19" s="1095"/>
      <c r="D19" s="1095"/>
      <c r="E19" s="1095"/>
      <c r="F19" s="1095"/>
      <c r="G19" s="1095"/>
      <c r="H19" s="1095"/>
      <c r="I19" s="1095"/>
      <c r="J19" s="1095"/>
      <c r="K19" s="1095"/>
      <c r="L19" s="1095"/>
      <c r="M19" s="1095"/>
      <c r="N19" s="1095"/>
      <c r="O19" s="1095"/>
      <c r="P19" s="1096"/>
      <c r="Q19" s="1102"/>
      <c r="R19" s="1103"/>
      <c r="S19" s="1103"/>
      <c r="T19" s="1103"/>
      <c r="U19" s="1103"/>
      <c r="V19" s="1103"/>
      <c r="W19" s="1103"/>
      <c r="X19" s="1103"/>
      <c r="Y19" s="1103"/>
      <c r="Z19" s="1103"/>
      <c r="AA19" s="1103"/>
      <c r="AB19" s="1103"/>
      <c r="AC19" s="1103"/>
      <c r="AD19" s="1103"/>
      <c r="AE19" s="1104"/>
      <c r="AF19" s="1099"/>
      <c r="AG19" s="1100"/>
      <c r="AH19" s="1100"/>
      <c r="AI19" s="1100"/>
      <c r="AJ19" s="1101"/>
      <c r="AK19" s="1144"/>
      <c r="AL19" s="1145"/>
      <c r="AM19" s="1145"/>
      <c r="AN19" s="1145"/>
      <c r="AO19" s="1145"/>
      <c r="AP19" s="1145"/>
      <c r="AQ19" s="1145"/>
      <c r="AR19" s="1145"/>
      <c r="AS19" s="1145"/>
      <c r="AT19" s="1145"/>
      <c r="AU19" s="1146"/>
      <c r="AV19" s="1146"/>
      <c r="AW19" s="1146"/>
      <c r="AX19" s="1146"/>
      <c r="AY19" s="1147"/>
      <c r="AZ19" s="228"/>
      <c r="BA19" s="228"/>
      <c r="BB19" s="228"/>
      <c r="BC19" s="228"/>
      <c r="BD19" s="228"/>
      <c r="BE19" s="229"/>
      <c r="BF19" s="229"/>
      <c r="BG19" s="229"/>
      <c r="BH19" s="229"/>
      <c r="BI19" s="229"/>
      <c r="BJ19" s="229"/>
      <c r="BK19" s="229"/>
      <c r="BL19" s="229"/>
      <c r="BM19" s="229"/>
      <c r="BN19" s="229"/>
      <c r="BO19" s="229"/>
      <c r="BP19" s="229"/>
      <c r="BQ19" s="234">
        <v>13</v>
      </c>
      <c r="BR19" s="235"/>
      <c r="BS19" s="1056"/>
      <c r="BT19" s="1057"/>
      <c r="BU19" s="1057"/>
      <c r="BV19" s="1057"/>
      <c r="BW19" s="1057"/>
      <c r="BX19" s="1057"/>
      <c r="BY19" s="1057"/>
      <c r="BZ19" s="1057"/>
      <c r="CA19" s="1057"/>
      <c r="CB19" s="1057"/>
      <c r="CC19" s="1057"/>
      <c r="CD19" s="1057"/>
      <c r="CE19" s="1057"/>
      <c r="CF19" s="1057"/>
      <c r="CG19" s="1078"/>
      <c r="CH19" s="1053"/>
      <c r="CI19" s="1054"/>
      <c r="CJ19" s="1054"/>
      <c r="CK19" s="1054"/>
      <c r="CL19" s="1055"/>
      <c r="CM19" s="1053"/>
      <c r="CN19" s="1054"/>
      <c r="CO19" s="1054"/>
      <c r="CP19" s="1054"/>
      <c r="CQ19" s="1055"/>
      <c r="CR19" s="1053"/>
      <c r="CS19" s="1054"/>
      <c r="CT19" s="1054"/>
      <c r="CU19" s="1054"/>
      <c r="CV19" s="1055"/>
      <c r="CW19" s="1053"/>
      <c r="CX19" s="1054"/>
      <c r="CY19" s="1054"/>
      <c r="CZ19" s="1054"/>
      <c r="DA19" s="1055"/>
      <c r="DB19" s="1053"/>
      <c r="DC19" s="1054"/>
      <c r="DD19" s="1054"/>
      <c r="DE19" s="1054"/>
      <c r="DF19" s="1055"/>
      <c r="DG19" s="1053"/>
      <c r="DH19" s="1054"/>
      <c r="DI19" s="1054"/>
      <c r="DJ19" s="1054"/>
      <c r="DK19" s="1055"/>
      <c r="DL19" s="1053"/>
      <c r="DM19" s="1054"/>
      <c r="DN19" s="1054"/>
      <c r="DO19" s="1054"/>
      <c r="DP19" s="1055"/>
      <c r="DQ19" s="1053"/>
      <c r="DR19" s="1054"/>
      <c r="DS19" s="1054"/>
      <c r="DT19" s="1054"/>
      <c r="DU19" s="1055"/>
      <c r="DV19" s="1056"/>
      <c r="DW19" s="1057"/>
      <c r="DX19" s="1057"/>
      <c r="DY19" s="1057"/>
      <c r="DZ19" s="1058"/>
      <c r="EA19" s="230"/>
    </row>
    <row r="20" spans="1:131" s="231" customFormat="1" ht="26.25" customHeight="1" x14ac:dyDescent="0.2">
      <c r="A20" s="234">
        <v>14</v>
      </c>
      <c r="B20" s="1094"/>
      <c r="C20" s="1095"/>
      <c r="D20" s="1095"/>
      <c r="E20" s="1095"/>
      <c r="F20" s="1095"/>
      <c r="G20" s="1095"/>
      <c r="H20" s="1095"/>
      <c r="I20" s="1095"/>
      <c r="J20" s="1095"/>
      <c r="K20" s="1095"/>
      <c r="L20" s="1095"/>
      <c r="M20" s="1095"/>
      <c r="N20" s="1095"/>
      <c r="O20" s="1095"/>
      <c r="P20" s="1096"/>
      <c r="Q20" s="1102"/>
      <c r="R20" s="1103"/>
      <c r="S20" s="1103"/>
      <c r="T20" s="1103"/>
      <c r="U20" s="1103"/>
      <c r="V20" s="1103"/>
      <c r="W20" s="1103"/>
      <c r="X20" s="1103"/>
      <c r="Y20" s="1103"/>
      <c r="Z20" s="1103"/>
      <c r="AA20" s="1103"/>
      <c r="AB20" s="1103"/>
      <c r="AC20" s="1103"/>
      <c r="AD20" s="1103"/>
      <c r="AE20" s="1104"/>
      <c r="AF20" s="1099"/>
      <c r="AG20" s="1100"/>
      <c r="AH20" s="1100"/>
      <c r="AI20" s="1100"/>
      <c r="AJ20" s="1101"/>
      <c r="AK20" s="1144"/>
      <c r="AL20" s="1145"/>
      <c r="AM20" s="1145"/>
      <c r="AN20" s="1145"/>
      <c r="AO20" s="1145"/>
      <c r="AP20" s="1145"/>
      <c r="AQ20" s="1145"/>
      <c r="AR20" s="1145"/>
      <c r="AS20" s="1145"/>
      <c r="AT20" s="1145"/>
      <c r="AU20" s="1146"/>
      <c r="AV20" s="1146"/>
      <c r="AW20" s="1146"/>
      <c r="AX20" s="1146"/>
      <c r="AY20" s="1147"/>
      <c r="AZ20" s="228"/>
      <c r="BA20" s="228"/>
      <c r="BB20" s="228"/>
      <c r="BC20" s="228"/>
      <c r="BD20" s="228"/>
      <c r="BE20" s="229"/>
      <c r="BF20" s="229"/>
      <c r="BG20" s="229"/>
      <c r="BH20" s="229"/>
      <c r="BI20" s="229"/>
      <c r="BJ20" s="229"/>
      <c r="BK20" s="229"/>
      <c r="BL20" s="229"/>
      <c r="BM20" s="229"/>
      <c r="BN20" s="229"/>
      <c r="BO20" s="229"/>
      <c r="BP20" s="229"/>
      <c r="BQ20" s="234">
        <v>14</v>
      </c>
      <c r="BR20" s="235"/>
      <c r="BS20" s="1056"/>
      <c r="BT20" s="1057"/>
      <c r="BU20" s="1057"/>
      <c r="BV20" s="1057"/>
      <c r="BW20" s="1057"/>
      <c r="BX20" s="1057"/>
      <c r="BY20" s="1057"/>
      <c r="BZ20" s="1057"/>
      <c r="CA20" s="1057"/>
      <c r="CB20" s="1057"/>
      <c r="CC20" s="1057"/>
      <c r="CD20" s="1057"/>
      <c r="CE20" s="1057"/>
      <c r="CF20" s="1057"/>
      <c r="CG20" s="1078"/>
      <c r="CH20" s="1053"/>
      <c r="CI20" s="1054"/>
      <c r="CJ20" s="1054"/>
      <c r="CK20" s="1054"/>
      <c r="CL20" s="1055"/>
      <c r="CM20" s="1053"/>
      <c r="CN20" s="1054"/>
      <c r="CO20" s="1054"/>
      <c r="CP20" s="1054"/>
      <c r="CQ20" s="1055"/>
      <c r="CR20" s="1053"/>
      <c r="CS20" s="1054"/>
      <c r="CT20" s="1054"/>
      <c r="CU20" s="1054"/>
      <c r="CV20" s="1055"/>
      <c r="CW20" s="1053"/>
      <c r="CX20" s="1054"/>
      <c r="CY20" s="1054"/>
      <c r="CZ20" s="1054"/>
      <c r="DA20" s="1055"/>
      <c r="DB20" s="1053"/>
      <c r="DC20" s="1054"/>
      <c r="DD20" s="1054"/>
      <c r="DE20" s="1054"/>
      <c r="DF20" s="1055"/>
      <c r="DG20" s="1053"/>
      <c r="DH20" s="1054"/>
      <c r="DI20" s="1054"/>
      <c r="DJ20" s="1054"/>
      <c r="DK20" s="1055"/>
      <c r="DL20" s="1053"/>
      <c r="DM20" s="1054"/>
      <c r="DN20" s="1054"/>
      <c r="DO20" s="1054"/>
      <c r="DP20" s="1055"/>
      <c r="DQ20" s="1053"/>
      <c r="DR20" s="1054"/>
      <c r="DS20" s="1054"/>
      <c r="DT20" s="1054"/>
      <c r="DU20" s="1055"/>
      <c r="DV20" s="1056"/>
      <c r="DW20" s="1057"/>
      <c r="DX20" s="1057"/>
      <c r="DY20" s="1057"/>
      <c r="DZ20" s="1058"/>
      <c r="EA20" s="230"/>
    </row>
    <row r="21" spans="1:131" s="231" customFormat="1" ht="26.25" customHeight="1" thickBot="1" x14ac:dyDescent="0.25">
      <c r="A21" s="234">
        <v>15</v>
      </c>
      <c r="B21" s="1094"/>
      <c r="C21" s="1095"/>
      <c r="D21" s="1095"/>
      <c r="E21" s="1095"/>
      <c r="F21" s="1095"/>
      <c r="G21" s="1095"/>
      <c r="H21" s="1095"/>
      <c r="I21" s="1095"/>
      <c r="J21" s="1095"/>
      <c r="K21" s="1095"/>
      <c r="L21" s="1095"/>
      <c r="M21" s="1095"/>
      <c r="N21" s="1095"/>
      <c r="O21" s="1095"/>
      <c r="P21" s="1096"/>
      <c r="Q21" s="1102"/>
      <c r="R21" s="1103"/>
      <c r="S21" s="1103"/>
      <c r="T21" s="1103"/>
      <c r="U21" s="1103"/>
      <c r="V21" s="1103"/>
      <c r="W21" s="1103"/>
      <c r="X21" s="1103"/>
      <c r="Y21" s="1103"/>
      <c r="Z21" s="1103"/>
      <c r="AA21" s="1103"/>
      <c r="AB21" s="1103"/>
      <c r="AC21" s="1103"/>
      <c r="AD21" s="1103"/>
      <c r="AE21" s="1104"/>
      <c r="AF21" s="1099"/>
      <c r="AG21" s="1100"/>
      <c r="AH21" s="1100"/>
      <c r="AI21" s="1100"/>
      <c r="AJ21" s="1101"/>
      <c r="AK21" s="1144"/>
      <c r="AL21" s="1145"/>
      <c r="AM21" s="1145"/>
      <c r="AN21" s="1145"/>
      <c r="AO21" s="1145"/>
      <c r="AP21" s="1145"/>
      <c r="AQ21" s="1145"/>
      <c r="AR21" s="1145"/>
      <c r="AS21" s="1145"/>
      <c r="AT21" s="1145"/>
      <c r="AU21" s="1146"/>
      <c r="AV21" s="1146"/>
      <c r="AW21" s="1146"/>
      <c r="AX21" s="1146"/>
      <c r="AY21" s="1147"/>
      <c r="AZ21" s="228"/>
      <c r="BA21" s="228"/>
      <c r="BB21" s="228"/>
      <c r="BC21" s="228"/>
      <c r="BD21" s="228"/>
      <c r="BE21" s="229"/>
      <c r="BF21" s="229"/>
      <c r="BG21" s="229"/>
      <c r="BH21" s="229"/>
      <c r="BI21" s="229"/>
      <c r="BJ21" s="229"/>
      <c r="BK21" s="229"/>
      <c r="BL21" s="229"/>
      <c r="BM21" s="229"/>
      <c r="BN21" s="229"/>
      <c r="BO21" s="229"/>
      <c r="BP21" s="229"/>
      <c r="BQ21" s="234">
        <v>15</v>
      </c>
      <c r="BR21" s="235"/>
      <c r="BS21" s="1056"/>
      <c r="BT21" s="1057"/>
      <c r="BU21" s="1057"/>
      <c r="BV21" s="1057"/>
      <c r="BW21" s="1057"/>
      <c r="BX21" s="1057"/>
      <c r="BY21" s="1057"/>
      <c r="BZ21" s="1057"/>
      <c r="CA21" s="1057"/>
      <c r="CB21" s="1057"/>
      <c r="CC21" s="1057"/>
      <c r="CD21" s="1057"/>
      <c r="CE21" s="1057"/>
      <c r="CF21" s="1057"/>
      <c r="CG21" s="1078"/>
      <c r="CH21" s="1053"/>
      <c r="CI21" s="1054"/>
      <c r="CJ21" s="1054"/>
      <c r="CK21" s="1054"/>
      <c r="CL21" s="1055"/>
      <c r="CM21" s="1053"/>
      <c r="CN21" s="1054"/>
      <c r="CO21" s="1054"/>
      <c r="CP21" s="1054"/>
      <c r="CQ21" s="1055"/>
      <c r="CR21" s="1053"/>
      <c r="CS21" s="1054"/>
      <c r="CT21" s="1054"/>
      <c r="CU21" s="1054"/>
      <c r="CV21" s="1055"/>
      <c r="CW21" s="1053"/>
      <c r="CX21" s="1054"/>
      <c r="CY21" s="1054"/>
      <c r="CZ21" s="1054"/>
      <c r="DA21" s="1055"/>
      <c r="DB21" s="1053"/>
      <c r="DC21" s="1054"/>
      <c r="DD21" s="1054"/>
      <c r="DE21" s="1054"/>
      <c r="DF21" s="1055"/>
      <c r="DG21" s="1053"/>
      <c r="DH21" s="1054"/>
      <c r="DI21" s="1054"/>
      <c r="DJ21" s="1054"/>
      <c r="DK21" s="1055"/>
      <c r="DL21" s="1053"/>
      <c r="DM21" s="1054"/>
      <c r="DN21" s="1054"/>
      <c r="DO21" s="1054"/>
      <c r="DP21" s="1055"/>
      <c r="DQ21" s="1053"/>
      <c r="DR21" s="1054"/>
      <c r="DS21" s="1054"/>
      <c r="DT21" s="1054"/>
      <c r="DU21" s="1055"/>
      <c r="DV21" s="1056"/>
      <c r="DW21" s="1057"/>
      <c r="DX21" s="1057"/>
      <c r="DY21" s="1057"/>
      <c r="DZ21" s="1058"/>
      <c r="EA21" s="230"/>
    </row>
    <row r="22" spans="1:131" s="231" customFormat="1" ht="26.25" customHeight="1" x14ac:dyDescent="0.2">
      <c r="A22" s="234">
        <v>16</v>
      </c>
      <c r="B22" s="1094"/>
      <c r="C22" s="1095"/>
      <c r="D22" s="1095"/>
      <c r="E22" s="1095"/>
      <c r="F22" s="1095"/>
      <c r="G22" s="1095"/>
      <c r="H22" s="1095"/>
      <c r="I22" s="1095"/>
      <c r="J22" s="1095"/>
      <c r="K22" s="1095"/>
      <c r="L22" s="1095"/>
      <c r="M22" s="1095"/>
      <c r="N22" s="1095"/>
      <c r="O22" s="1095"/>
      <c r="P22" s="1096"/>
      <c r="Q22" s="1137"/>
      <c r="R22" s="1138"/>
      <c r="S22" s="1138"/>
      <c r="T22" s="1138"/>
      <c r="U22" s="1138"/>
      <c r="V22" s="1138"/>
      <c r="W22" s="1138"/>
      <c r="X22" s="1138"/>
      <c r="Y22" s="1138"/>
      <c r="Z22" s="1138"/>
      <c r="AA22" s="1138"/>
      <c r="AB22" s="1138"/>
      <c r="AC22" s="1138"/>
      <c r="AD22" s="1138"/>
      <c r="AE22" s="1139"/>
      <c r="AF22" s="1099"/>
      <c r="AG22" s="1100"/>
      <c r="AH22" s="1100"/>
      <c r="AI22" s="1100"/>
      <c r="AJ22" s="1101"/>
      <c r="AK22" s="1140"/>
      <c r="AL22" s="1141"/>
      <c r="AM22" s="1141"/>
      <c r="AN22" s="1141"/>
      <c r="AO22" s="1141"/>
      <c r="AP22" s="1141"/>
      <c r="AQ22" s="1141"/>
      <c r="AR22" s="1141"/>
      <c r="AS22" s="1141"/>
      <c r="AT22" s="1141"/>
      <c r="AU22" s="1142"/>
      <c r="AV22" s="1142"/>
      <c r="AW22" s="1142"/>
      <c r="AX22" s="1142"/>
      <c r="AY22" s="1143"/>
      <c r="AZ22" s="1092" t="s">
        <v>393</v>
      </c>
      <c r="BA22" s="1092"/>
      <c r="BB22" s="1092"/>
      <c r="BC22" s="1092"/>
      <c r="BD22" s="1093"/>
      <c r="BE22" s="229"/>
      <c r="BF22" s="229"/>
      <c r="BG22" s="229"/>
      <c r="BH22" s="229"/>
      <c r="BI22" s="229"/>
      <c r="BJ22" s="229"/>
      <c r="BK22" s="229"/>
      <c r="BL22" s="229"/>
      <c r="BM22" s="229"/>
      <c r="BN22" s="229"/>
      <c r="BO22" s="229"/>
      <c r="BP22" s="229"/>
      <c r="BQ22" s="234">
        <v>16</v>
      </c>
      <c r="BR22" s="235"/>
      <c r="BS22" s="1056"/>
      <c r="BT22" s="1057"/>
      <c r="BU22" s="1057"/>
      <c r="BV22" s="1057"/>
      <c r="BW22" s="1057"/>
      <c r="BX22" s="1057"/>
      <c r="BY22" s="1057"/>
      <c r="BZ22" s="1057"/>
      <c r="CA22" s="1057"/>
      <c r="CB22" s="1057"/>
      <c r="CC22" s="1057"/>
      <c r="CD22" s="1057"/>
      <c r="CE22" s="1057"/>
      <c r="CF22" s="1057"/>
      <c r="CG22" s="1078"/>
      <c r="CH22" s="1053"/>
      <c r="CI22" s="1054"/>
      <c r="CJ22" s="1054"/>
      <c r="CK22" s="1054"/>
      <c r="CL22" s="1055"/>
      <c r="CM22" s="1053"/>
      <c r="CN22" s="1054"/>
      <c r="CO22" s="1054"/>
      <c r="CP22" s="1054"/>
      <c r="CQ22" s="1055"/>
      <c r="CR22" s="1053"/>
      <c r="CS22" s="1054"/>
      <c r="CT22" s="1054"/>
      <c r="CU22" s="1054"/>
      <c r="CV22" s="1055"/>
      <c r="CW22" s="1053"/>
      <c r="CX22" s="1054"/>
      <c r="CY22" s="1054"/>
      <c r="CZ22" s="1054"/>
      <c r="DA22" s="1055"/>
      <c r="DB22" s="1053"/>
      <c r="DC22" s="1054"/>
      <c r="DD22" s="1054"/>
      <c r="DE22" s="1054"/>
      <c r="DF22" s="1055"/>
      <c r="DG22" s="1053"/>
      <c r="DH22" s="1054"/>
      <c r="DI22" s="1054"/>
      <c r="DJ22" s="1054"/>
      <c r="DK22" s="1055"/>
      <c r="DL22" s="1053"/>
      <c r="DM22" s="1054"/>
      <c r="DN22" s="1054"/>
      <c r="DO22" s="1054"/>
      <c r="DP22" s="1055"/>
      <c r="DQ22" s="1053"/>
      <c r="DR22" s="1054"/>
      <c r="DS22" s="1054"/>
      <c r="DT22" s="1054"/>
      <c r="DU22" s="1055"/>
      <c r="DV22" s="1056"/>
      <c r="DW22" s="1057"/>
      <c r="DX22" s="1057"/>
      <c r="DY22" s="1057"/>
      <c r="DZ22" s="1058"/>
      <c r="EA22" s="230"/>
    </row>
    <row r="23" spans="1:131" s="231" customFormat="1" ht="26.25" customHeight="1" thickBot="1" x14ac:dyDescent="0.25">
      <c r="A23" s="236" t="s">
        <v>394</v>
      </c>
      <c r="B23" s="1001" t="s">
        <v>395</v>
      </c>
      <c r="C23" s="1002"/>
      <c r="D23" s="1002"/>
      <c r="E23" s="1002"/>
      <c r="F23" s="1002"/>
      <c r="G23" s="1002"/>
      <c r="H23" s="1002"/>
      <c r="I23" s="1002"/>
      <c r="J23" s="1002"/>
      <c r="K23" s="1002"/>
      <c r="L23" s="1002"/>
      <c r="M23" s="1002"/>
      <c r="N23" s="1002"/>
      <c r="O23" s="1002"/>
      <c r="P23" s="1012"/>
      <c r="Q23" s="1131">
        <v>7543</v>
      </c>
      <c r="R23" s="1125"/>
      <c r="S23" s="1125"/>
      <c r="T23" s="1125"/>
      <c r="U23" s="1125"/>
      <c r="V23" s="1125">
        <v>7200</v>
      </c>
      <c r="W23" s="1125"/>
      <c r="X23" s="1125"/>
      <c r="Y23" s="1125"/>
      <c r="Z23" s="1125"/>
      <c r="AA23" s="1125">
        <v>343</v>
      </c>
      <c r="AB23" s="1125"/>
      <c r="AC23" s="1125"/>
      <c r="AD23" s="1125"/>
      <c r="AE23" s="1132"/>
      <c r="AF23" s="1133">
        <v>273</v>
      </c>
      <c r="AG23" s="1125"/>
      <c r="AH23" s="1125"/>
      <c r="AI23" s="1125"/>
      <c r="AJ23" s="1134"/>
      <c r="AK23" s="1135"/>
      <c r="AL23" s="1136"/>
      <c r="AM23" s="1136"/>
      <c r="AN23" s="1136"/>
      <c r="AO23" s="1136"/>
      <c r="AP23" s="1125">
        <v>5500</v>
      </c>
      <c r="AQ23" s="1125"/>
      <c r="AR23" s="1125"/>
      <c r="AS23" s="1125"/>
      <c r="AT23" s="1125"/>
      <c r="AU23" s="1126"/>
      <c r="AV23" s="1126"/>
      <c r="AW23" s="1126"/>
      <c r="AX23" s="1126"/>
      <c r="AY23" s="1127"/>
      <c r="AZ23" s="1128" t="s">
        <v>396</v>
      </c>
      <c r="BA23" s="1129"/>
      <c r="BB23" s="1129"/>
      <c r="BC23" s="1129"/>
      <c r="BD23" s="1130"/>
      <c r="BE23" s="229"/>
      <c r="BF23" s="229"/>
      <c r="BG23" s="229"/>
      <c r="BH23" s="229"/>
      <c r="BI23" s="229"/>
      <c r="BJ23" s="229"/>
      <c r="BK23" s="229"/>
      <c r="BL23" s="229"/>
      <c r="BM23" s="229"/>
      <c r="BN23" s="229"/>
      <c r="BO23" s="229"/>
      <c r="BP23" s="229"/>
      <c r="BQ23" s="234">
        <v>17</v>
      </c>
      <c r="BR23" s="235"/>
      <c r="BS23" s="1056"/>
      <c r="BT23" s="1057"/>
      <c r="BU23" s="1057"/>
      <c r="BV23" s="1057"/>
      <c r="BW23" s="1057"/>
      <c r="BX23" s="1057"/>
      <c r="BY23" s="1057"/>
      <c r="BZ23" s="1057"/>
      <c r="CA23" s="1057"/>
      <c r="CB23" s="1057"/>
      <c r="CC23" s="1057"/>
      <c r="CD23" s="1057"/>
      <c r="CE23" s="1057"/>
      <c r="CF23" s="1057"/>
      <c r="CG23" s="1078"/>
      <c r="CH23" s="1053"/>
      <c r="CI23" s="1054"/>
      <c r="CJ23" s="1054"/>
      <c r="CK23" s="1054"/>
      <c r="CL23" s="1055"/>
      <c r="CM23" s="1053"/>
      <c r="CN23" s="1054"/>
      <c r="CO23" s="1054"/>
      <c r="CP23" s="1054"/>
      <c r="CQ23" s="1055"/>
      <c r="CR23" s="1053"/>
      <c r="CS23" s="1054"/>
      <c r="CT23" s="1054"/>
      <c r="CU23" s="1054"/>
      <c r="CV23" s="1055"/>
      <c r="CW23" s="1053"/>
      <c r="CX23" s="1054"/>
      <c r="CY23" s="1054"/>
      <c r="CZ23" s="1054"/>
      <c r="DA23" s="1055"/>
      <c r="DB23" s="1053"/>
      <c r="DC23" s="1054"/>
      <c r="DD23" s="1054"/>
      <c r="DE23" s="1054"/>
      <c r="DF23" s="1055"/>
      <c r="DG23" s="1053"/>
      <c r="DH23" s="1054"/>
      <c r="DI23" s="1054"/>
      <c r="DJ23" s="1054"/>
      <c r="DK23" s="1055"/>
      <c r="DL23" s="1053"/>
      <c r="DM23" s="1054"/>
      <c r="DN23" s="1054"/>
      <c r="DO23" s="1054"/>
      <c r="DP23" s="1055"/>
      <c r="DQ23" s="1053"/>
      <c r="DR23" s="1054"/>
      <c r="DS23" s="1054"/>
      <c r="DT23" s="1054"/>
      <c r="DU23" s="1055"/>
      <c r="DV23" s="1056"/>
      <c r="DW23" s="1057"/>
      <c r="DX23" s="1057"/>
      <c r="DY23" s="1057"/>
      <c r="DZ23" s="1058"/>
      <c r="EA23" s="230"/>
    </row>
    <row r="24" spans="1:131" s="231" customFormat="1" ht="26.25" customHeight="1" x14ac:dyDescent="0.2">
      <c r="A24" s="1124" t="s">
        <v>397</v>
      </c>
      <c r="B24" s="1124"/>
      <c r="C24" s="1124"/>
      <c r="D24" s="1124"/>
      <c r="E24" s="1124"/>
      <c r="F24" s="1124"/>
      <c r="G24" s="1124"/>
      <c r="H24" s="1124"/>
      <c r="I24" s="1124"/>
      <c r="J24" s="1124"/>
      <c r="K24" s="1124"/>
      <c r="L24" s="1124"/>
      <c r="M24" s="1124"/>
      <c r="N24" s="1124"/>
      <c r="O24" s="1124"/>
      <c r="P24" s="1124"/>
      <c r="Q24" s="1124"/>
      <c r="R24" s="1124"/>
      <c r="S24" s="1124"/>
      <c r="T24" s="1124"/>
      <c r="U24" s="1124"/>
      <c r="V24" s="1124"/>
      <c r="W24" s="1124"/>
      <c r="X24" s="1124"/>
      <c r="Y24" s="1124"/>
      <c r="Z24" s="1124"/>
      <c r="AA24" s="1124"/>
      <c r="AB24" s="1124"/>
      <c r="AC24" s="1124"/>
      <c r="AD24" s="1124"/>
      <c r="AE24" s="1124"/>
      <c r="AF24" s="1124"/>
      <c r="AG24" s="1124"/>
      <c r="AH24" s="1124"/>
      <c r="AI24" s="1124"/>
      <c r="AJ24" s="1124"/>
      <c r="AK24" s="1124"/>
      <c r="AL24" s="1124"/>
      <c r="AM24" s="1124"/>
      <c r="AN24" s="1124"/>
      <c r="AO24" s="1124"/>
      <c r="AP24" s="1124"/>
      <c r="AQ24" s="1124"/>
      <c r="AR24" s="1124"/>
      <c r="AS24" s="1124"/>
      <c r="AT24" s="1124"/>
      <c r="AU24" s="1124"/>
      <c r="AV24" s="1124"/>
      <c r="AW24" s="1124"/>
      <c r="AX24" s="1124"/>
      <c r="AY24" s="1124"/>
      <c r="AZ24" s="228"/>
      <c r="BA24" s="228"/>
      <c r="BB24" s="228"/>
      <c r="BC24" s="228"/>
      <c r="BD24" s="228"/>
      <c r="BE24" s="229"/>
      <c r="BF24" s="229"/>
      <c r="BG24" s="229"/>
      <c r="BH24" s="229"/>
      <c r="BI24" s="229"/>
      <c r="BJ24" s="229"/>
      <c r="BK24" s="229"/>
      <c r="BL24" s="229"/>
      <c r="BM24" s="229"/>
      <c r="BN24" s="229"/>
      <c r="BO24" s="229"/>
      <c r="BP24" s="229"/>
      <c r="BQ24" s="234">
        <v>18</v>
      </c>
      <c r="BR24" s="235"/>
      <c r="BS24" s="1056"/>
      <c r="BT24" s="1057"/>
      <c r="BU24" s="1057"/>
      <c r="BV24" s="1057"/>
      <c r="BW24" s="1057"/>
      <c r="BX24" s="1057"/>
      <c r="BY24" s="1057"/>
      <c r="BZ24" s="1057"/>
      <c r="CA24" s="1057"/>
      <c r="CB24" s="1057"/>
      <c r="CC24" s="1057"/>
      <c r="CD24" s="1057"/>
      <c r="CE24" s="1057"/>
      <c r="CF24" s="1057"/>
      <c r="CG24" s="1078"/>
      <c r="CH24" s="1053"/>
      <c r="CI24" s="1054"/>
      <c r="CJ24" s="1054"/>
      <c r="CK24" s="1054"/>
      <c r="CL24" s="1055"/>
      <c r="CM24" s="1053"/>
      <c r="CN24" s="1054"/>
      <c r="CO24" s="1054"/>
      <c r="CP24" s="1054"/>
      <c r="CQ24" s="1055"/>
      <c r="CR24" s="1053"/>
      <c r="CS24" s="1054"/>
      <c r="CT24" s="1054"/>
      <c r="CU24" s="1054"/>
      <c r="CV24" s="1055"/>
      <c r="CW24" s="1053"/>
      <c r="CX24" s="1054"/>
      <c r="CY24" s="1054"/>
      <c r="CZ24" s="1054"/>
      <c r="DA24" s="1055"/>
      <c r="DB24" s="1053"/>
      <c r="DC24" s="1054"/>
      <c r="DD24" s="1054"/>
      <c r="DE24" s="1054"/>
      <c r="DF24" s="1055"/>
      <c r="DG24" s="1053"/>
      <c r="DH24" s="1054"/>
      <c r="DI24" s="1054"/>
      <c r="DJ24" s="1054"/>
      <c r="DK24" s="1055"/>
      <c r="DL24" s="1053"/>
      <c r="DM24" s="1054"/>
      <c r="DN24" s="1054"/>
      <c r="DO24" s="1054"/>
      <c r="DP24" s="1055"/>
      <c r="DQ24" s="1053"/>
      <c r="DR24" s="1054"/>
      <c r="DS24" s="1054"/>
      <c r="DT24" s="1054"/>
      <c r="DU24" s="1055"/>
      <c r="DV24" s="1056"/>
      <c r="DW24" s="1057"/>
      <c r="DX24" s="1057"/>
      <c r="DY24" s="1057"/>
      <c r="DZ24" s="1058"/>
      <c r="EA24" s="230"/>
    </row>
    <row r="25" spans="1:131" ht="26.25" customHeight="1" thickBot="1" x14ac:dyDescent="0.25">
      <c r="A25" s="1123" t="s">
        <v>398</v>
      </c>
      <c r="B25" s="1123"/>
      <c r="C25" s="1123"/>
      <c r="D25" s="1123"/>
      <c r="E25" s="1123"/>
      <c r="F25" s="1123"/>
      <c r="G25" s="1123"/>
      <c r="H25" s="1123"/>
      <c r="I25" s="1123"/>
      <c r="J25" s="1123"/>
      <c r="K25" s="1123"/>
      <c r="L25" s="1123"/>
      <c r="M25" s="1123"/>
      <c r="N25" s="1123"/>
      <c r="O25" s="1123"/>
      <c r="P25" s="1123"/>
      <c r="Q25" s="1123"/>
      <c r="R25" s="1123"/>
      <c r="S25" s="1123"/>
      <c r="T25" s="1123"/>
      <c r="U25" s="1123"/>
      <c r="V25" s="1123"/>
      <c r="W25" s="1123"/>
      <c r="X25" s="1123"/>
      <c r="Y25" s="1123"/>
      <c r="Z25" s="1123"/>
      <c r="AA25" s="1123"/>
      <c r="AB25" s="1123"/>
      <c r="AC25" s="1123"/>
      <c r="AD25" s="1123"/>
      <c r="AE25" s="1123"/>
      <c r="AF25" s="1123"/>
      <c r="AG25" s="1123"/>
      <c r="AH25" s="1123"/>
      <c r="AI25" s="1123"/>
      <c r="AJ25" s="1123"/>
      <c r="AK25" s="1123"/>
      <c r="AL25" s="1123"/>
      <c r="AM25" s="1123"/>
      <c r="AN25" s="1123"/>
      <c r="AO25" s="1123"/>
      <c r="AP25" s="1123"/>
      <c r="AQ25" s="1123"/>
      <c r="AR25" s="1123"/>
      <c r="AS25" s="1123"/>
      <c r="AT25" s="1123"/>
      <c r="AU25" s="1123"/>
      <c r="AV25" s="1123"/>
      <c r="AW25" s="1123"/>
      <c r="AX25" s="1123"/>
      <c r="AY25" s="1123"/>
      <c r="AZ25" s="1123"/>
      <c r="BA25" s="1123"/>
      <c r="BB25" s="1123"/>
      <c r="BC25" s="1123"/>
      <c r="BD25" s="1123"/>
      <c r="BE25" s="1123"/>
      <c r="BF25" s="1123"/>
      <c r="BG25" s="1123"/>
      <c r="BH25" s="1123"/>
      <c r="BI25" s="1123"/>
      <c r="BJ25" s="228"/>
      <c r="BK25" s="228"/>
      <c r="BL25" s="228"/>
      <c r="BM25" s="228"/>
      <c r="BN25" s="228"/>
      <c r="BO25" s="237"/>
      <c r="BP25" s="237"/>
      <c r="BQ25" s="234">
        <v>19</v>
      </c>
      <c r="BR25" s="235"/>
      <c r="BS25" s="1056"/>
      <c r="BT25" s="1057"/>
      <c r="BU25" s="1057"/>
      <c r="BV25" s="1057"/>
      <c r="BW25" s="1057"/>
      <c r="BX25" s="1057"/>
      <c r="BY25" s="1057"/>
      <c r="BZ25" s="1057"/>
      <c r="CA25" s="1057"/>
      <c r="CB25" s="1057"/>
      <c r="CC25" s="1057"/>
      <c r="CD25" s="1057"/>
      <c r="CE25" s="1057"/>
      <c r="CF25" s="1057"/>
      <c r="CG25" s="1078"/>
      <c r="CH25" s="1053"/>
      <c r="CI25" s="1054"/>
      <c r="CJ25" s="1054"/>
      <c r="CK25" s="1054"/>
      <c r="CL25" s="1055"/>
      <c r="CM25" s="1053"/>
      <c r="CN25" s="1054"/>
      <c r="CO25" s="1054"/>
      <c r="CP25" s="1054"/>
      <c r="CQ25" s="1055"/>
      <c r="CR25" s="1053"/>
      <c r="CS25" s="1054"/>
      <c r="CT25" s="1054"/>
      <c r="CU25" s="1054"/>
      <c r="CV25" s="1055"/>
      <c r="CW25" s="1053"/>
      <c r="CX25" s="1054"/>
      <c r="CY25" s="1054"/>
      <c r="CZ25" s="1054"/>
      <c r="DA25" s="1055"/>
      <c r="DB25" s="1053"/>
      <c r="DC25" s="1054"/>
      <c r="DD25" s="1054"/>
      <c r="DE25" s="1054"/>
      <c r="DF25" s="1055"/>
      <c r="DG25" s="1053"/>
      <c r="DH25" s="1054"/>
      <c r="DI25" s="1054"/>
      <c r="DJ25" s="1054"/>
      <c r="DK25" s="1055"/>
      <c r="DL25" s="1053"/>
      <c r="DM25" s="1054"/>
      <c r="DN25" s="1054"/>
      <c r="DO25" s="1054"/>
      <c r="DP25" s="1055"/>
      <c r="DQ25" s="1053"/>
      <c r="DR25" s="1054"/>
      <c r="DS25" s="1054"/>
      <c r="DT25" s="1054"/>
      <c r="DU25" s="1055"/>
      <c r="DV25" s="1056"/>
      <c r="DW25" s="1057"/>
      <c r="DX25" s="1057"/>
      <c r="DY25" s="1057"/>
      <c r="DZ25" s="1058"/>
      <c r="EA25" s="226"/>
    </row>
    <row r="26" spans="1:131" ht="26.25" customHeight="1" x14ac:dyDescent="0.2">
      <c r="A26" s="1059" t="s">
        <v>372</v>
      </c>
      <c r="B26" s="1060"/>
      <c r="C26" s="1060"/>
      <c r="D26" s="1060"/>
      <c r="E26" s="1060"/>
      <c r="F26" s="1060"/>
      <c r="G26" s="1060"/>
      <c r="H26" s="1060"/>
      <c r="I26" s="1060"/>
      <c r="J26" s="1060"/>
      <c r="K26" s="1060"/>
      <c r="L26" s="1060"/>
      <c r="M26" s="1060"/>
      <c r="N26" s="1060"/>
      <c r="O26" s="1060"/>
      <c r="P26" s="1061"/>
      <c r="Q26" s="1065" t="s">
        <v>399</v>
      </c>
      <c r="R26" s="1066"/>
      <c r="S26" s="1066"/>
      <c r="T26" s="1066"/>
      <c r="U26" s="1067"/>
      <c r="V26" s="1065" t="s">
        <v>400</v>
      </c>
      <c r="W26" s="1066"/>
      <c r="X26" s="1066"/>
      <c r="Y26" s="1066"/>
      <c r="Z26" s="1067"/>
      <c r="AA26" s="1065" t="s">
        <v>401</v>
      </c>
      <c r="AB26" s="1066"/>
      <c r="AC26" s="1066"/>
      <c r="AD26" s="1066"/>
      <c r="AE26" s="1066"/>
      <c r="AF26" s="1119" t="s">
        <v>402</v>
      </c>
      <c r="AG26" s="1072"/>
      <c r="AH26" s="1072"/>
      <c r="AI26" s="1072"/>
      <c r="AJ26" s="1120"/>
      <c r="AK26" s="1066" t="s">
        <v>403</v>
      </c>
      <c r="AL26" s="1066"/>
      <c r="AM26" s="1066"/>
      <c r="AN26" s="1066"/>
      <c r="AO26" s="1067"/>
      <c r="AP26" s="1065" t="s">
        <v>404</v>
      </c>
      <c r="AQ26" s="1066"/>
      <c r="AR26" s="1066"/>
      <c r="AS26" s="1066"/>
      <c r="AT26" s="1067"/>
      <c r="AU26" s="1065" t="s">
        <v>405</v>
      </c>
      <c r="AV26" s="1066"/>
      <c r="AW26" s="1066"/>
      <c r="AX26" s="1066"/>
      <c r="AY26" s="1067"/>
      <c r="AZ26" s="1065" t="s">
        <v>406</v>
      </c>
      <c r="BA26" s="1066"/>
      <c r="BB26" s="1066"/>
      <c r="BC26" s="1066"/>
      <c r="BD26" s="1067"/>
      <c r="BE26" s="1065" t="s">
        <v>379</v>
      </c>
      <c r="BF26" s="1066"/>
      <c r="BG26" s="1066"/>
      <c r="BH26" s="1066"/>
      <c r="BI26" s="1079"/>
      <c r="BJ26" s="228"/>
      <c r="BK26" s="228"/>
      <c r="BL26" s="228"/>
      <c r="BM26" s="228"/>
      <c r="BN26" s="228"/>
      <c r="BO26" s="237"/>
      <c r="BP26" s="237"/>
      <c r="BQ26" s="234">
        <v>20</v>
      </c>
      <c r="BR26" s="235"/>
      <c r="BS26" s="1056"/>
      <c r="BT26" s="1057"/>
      <c r="BU26" s="1057"/>
      <c r="BV26" s="1057"/>
      <c r="BW26" s="1057"/>
      <c r="BX26" s="1057"/>
      <c r="BY26" s="1057"/>
      <c r="BZ26" s="1057"/>
      <c r="CA26" s="1057"/>
      <c r="CB26" s="1057"/>
      <c r="CC26" s="1057"/>
      <c r="CD26" s="1057"/>
      <c r="CE26" s="1057"/>
      <c r="CF26" s="1057"/>
      <c r="CG26" s="1078"/>
      <c r="CH26" s="1053"/>
      <c r="CI26" s="1054"/>
      <c r="CJ26" s="1054"/>
      <c r="CK26" s="1054"/>
      <c r="CL26" s="1055"/>
      <c r="CM26" s="1053"/>
      <c r="CN26" s="1054"/>
      <c r="CO26" s="1054"/>
      <c r="CP26" s="1054"/>
      <c r="CQ26" s="1055"/>
      <c r="CR26" s="1053"/>
      <c r="CS26" s="1054"/>
      <c r="CT26" s="1054"/>
      <c r="CU26" s="1054"/>
      <c r="CV26" s="1055"/>
      <c r="CW26" s="1053"/>
      <c r="CX26" s="1054"/>
      <c r="CY26" s="1054"/>
      <c r="CZ26" s="1054"/>
      <c r="DA26" s="1055"/>
      <c r="DB26" s="1053"/>
      <c r="DC26" s="1054"/>
      <c r="DD26" s="1054"/>
      <c r="DE26" s="1054"/>
      <c r="DF26" s="1055"/>
      <c r="DG26" s="1053"/>
      <c r="DH26" s="1054"/>
      <c r="DI26" s="1054"/>
      <c r="DJ26" s="1054"/>
      <c r="DK26" s="1055"/>
      <c r="DL26" s="1053"/>
      <c r="DM26" s="1054"/>
      <c r="DN26" s="1054"/>
      <c r="DO26" s="1054"/>
      <c r="DP26" s="1055"/>
      <c r="DQ26" s="1053"/>
      <c r="DR26" s="1054"/>
      <c r="DS26" s="1054"/>
      <c r="DT26" s="1054"/>
      <c r="DU26" s="1055"/>
      <c r="DV26" s="1056"/>
      <c r="DW26" s="1057"/>
      <c r="DX26" s="1057"/>
      <c r="DY26" s="1057"/>
      <c r="DZ26" s="1058"/>
      <c r="EA26" s="226"/>
    </row>
    <row r="27" spans="1:131" ht="26.25" customHeight="1" thickBot="1" x14ac:dyDescent="0.25">
      <c r="A27" s="1062"/>
      <c r="B27" s="1063"/>
      <c r="C27" s="1063"/>
      <c r="D27" s="1063"/>
      <c r="E27" s="1063"/>
      <c r="F27" s="1063"/>
      <c r="G27" s="1063"/>
      <c r="H27" s="1063"/>
      <c r="I27" s="1063"/>
      <c r="J27" s="1063"/>
      <c r="K27" s="1063"/>
      <c r="L27" s="1063"/>
      <c r="M27" s="1063"/>
      <c r="N27" s="1063"/>
      <c r="O27" s="1063"/>
      <c r="P27" s="1064"/>
      <c r="Q27" s="1068"/>
      <c r="R27" s="1069"/>
      <c r="S27" s="1069"/>
      <c r="T27" s="1069"/>
      <c r="U27" s="1070"/>
      <c r="V27" s="1068"/>
      <c r="W27" s="1069"/>
      <c r="X27" s="1069"/>
      <c r="Y27" s="1069"/>
      <c r="Z27" s="1070"/>
      <c r="AA27" s="1068"/>
      <c r="AB27" s="1069"/>
      <c r="AC27" s="1069"/>
      <c r="AD27" s="1069"/>
      <c r="AE27" s="1069"/>
      <c r="AF27" s="1121"/>
      <c r="AG27" s="1075"/>
      <c r="AH27" s="1075"/>
      <c r="AI27" s="1075"/>
      <c r="AJ27" s="1122"/>
      <c r="AK27" s="1069"/>
      <c r="AL27" s="1069"/>
      <c r="AM27" s="1069"/>
      <c r="AN27" s="1069"/>
      <c r="AO27" s="1070"/>
      <c r="AP27" s="1068"/>
      <c r="AQ27" s="1069"/>
      <c r="AR27" s="1069"/>
      <c r="AS27" s="1069"/>
      <c r="AT27" s="1070"/>
      <c r="AU27" s="1068"/>
      <c r="AV27" s="1069"/>
      <c r="AW27" s="1069"/>
      <c r="AX27" s="1069"/>
      <c r="AY27" s="1070"/>
      <c r="AZ27" s="1068"/>
      <c r="BA27" s="1069"/>
      <c r="BB27" s="1069"/>
      <c r="BC27" s="1069"/>
      <c r="BD27" s="1070"/>
      <c r="BE27" s="1068"/>
      <c r="BF27" s="1069"/>
      <c r="BG27" s="1069"/>
      <c r="BH27" s="1069"/>
      <c r="BI27" s="1080"/>
      <c r="BJ27" s="228"/>
      <c r="BK27" s="228"/>
      <c r="BL27" s="228"/>
      <c r="BM27" s="228"/>
      <c r="BN27" s="228"/>
      <c r="BO27" s="237"/>
      <c r="BP27" s="237"/>
      <c r="BQ27" s="234">
        <v>21</v>
      </c>
      <c r="BR27" s="235"/>
      <c r="BS27" s="1056"/>
      <c r="BT27" s="1057"/>
      <c r="BU27" s="1057"/>
      <c r="BV27" s="1057"/>
      <c r="BW27" s="1057"/>
      <c r="BX27" s="1057"/>
      <c r="BY27" s="1057"/>
      <c r="BZ27" s="1057"/>
      <c r="CA27" s="1057"/>
      <c r="CB27" s="1057"/>
      <c r="CC27" s="1057"/>
      <c r="CD27" s="1057"/>
      <c r="CE27" s="1057"/>
      <c r="CF27" s="1057"/>
      <c r="CG27" s="1078"/>
      <c r="CH27" s="1053"/>
      <c r="CI27" s="1054"/>
      <c r="CJ27" s="1054"/>
      <c r="CK27" s="1054"/>
      <c r="CL27" s="1055"/>
      <c r="CM27" s="1053"/>
      <c r="CN27" s="1054"/>
      <c r="CO27" s="1054"/>
      <c r="CP27" s="1054"/>
      <c r="CQ27" s="1055"/>
      <c r="CR27" s="1053"/>
      <c r="CS27" s="1054"/>
      <c r="CT27" s="1054"/>
      <c r="CU27" s="1054"/>
      <c r="CV27" s="1055"/>
      <c r="CW27" s="1053"/>
      <c r="CX27" s="1054"/>
      <c r="CY27" s="1054"/>
      <c r="CZ27" s="1054"/>
      <c r="DA27" s="1055"/>
      <c r="DB27" s="1053"/>
      <c r="DC27" s="1054"/>
      <c r="DD27" s="1054"/>
      <c r="DE27" s="1054"/>
      <c r="DF27" s="1055"/>
      <c r="DG27" s="1053"/>
      <c r="DH27" s="1054"/>
      <c r="DI27" s="1054"/>
      <c r="DJ27" s="1054"/>
      <c r="DK27" s="1055"/>
      <c r="DL27" s="1053"/>
      <c r="DM27" s="1054"/>
      <c r="DN27" s="1054"/>
      <c r="DO27" s="1054"/>
      <c r="DP27" s="1055"/>
      <c r="DQ27" s="1053"/>
      <c r="DR27" s="1054"/>
      <c r="DS27" s="1054"/>
      <c r="DT27" s="1054"/>
      <c r="DU27" s="1055"/>
      <c r="DV27" s="1056"/>
      <c r="DW27" s="1057"/>
      <c r="DX27" s="1057"/>
      <c r="DY27" s="1057"/>
      <c r="DZ27" s="1058"/>
      <c r="EA27" s="226"/>
    </row>
    <row r="28" spans="1:131" ht="26.25" customHeight="1" thickTop="1" x14ac:dyDescent="0.2">
      <c r="A28" s="238">
        <v>1</v>
      </c>
      <c r="B28" s="1111" t="s">
        <v>407</v>
      </c>
      <c r="C28" s="1112"/>
      <c r="D28" s="1112"/>
      <c r="E28" s="1112"/>
      <c r="F28" s="1112"/>
      <c r="G28" s="1112"/>
      <c r="H28" s="1112"/>
      <c r="I28" s="1112"/>
      <c r="J28" s="1112"/>
      <c r="K28" s="1112"/>
      <c r="L28" s="1112"/>
      <c r="M28" s="1112"/>
      <c r="N28" s="1112"/>
      <c r="O28" s="1112"/>
      <c r="P28" s="1113"/>
      <c r="Q28" s="1114">
        <v>1510</v>
      </c>
      <c r="R28" s="1115"/>
      <c r="S28" s="1115"/>
      <c r="T28" s="1115"/>
      <c r="U28" s="1115"/>
      <c r="V28" s="1115">
        <v>1479</v>
      </c>
      <c r="W28" s="1115"/>
      <c r="X28" s="1115"/>
      <c r="Y28" s="1115"/>
      <c r="Z28" s="1115"/>
      <c r="AA28" s="1115">
        <v>32</v>
      </c>
      <c r="AB28" s="1115"/>
      <c r="AC28" s="1115"/>
      <c r="AD28" s="1115"/>
      <c r="AE28" s="1116"/>
      <c r="AF28" s="1117">
        <v>32</v>
      </c>
      <c r="AG28" s="1115"/>
      <c r="AH28" s="1115"/>
      <c r="AI28" s="1115"/>
      <c r="AJ28" s="1118"/>
      <c r="AK28" s="1106" t="s">
        <v>625</v>
      </c>
      <c r="AL28" s="1107"/>
      <c r="AM28" s="1107"/>
      <c r="AN28" s="1107"/>
      <c r="AO28" s="1107"/>
      <c r="AP28" s="1107" t="s">
        <v>625</v>
      </c>
      <c r="AQ28" s="1107"/>
      <c r="AR28" s="1107"/>
      <c r="AS28" s="1107"/>
      <c r="AT28" s="1107"/>
      <c r="AU28" s="1107" t="s">
        <v>625</v>
      </c>
      <c r="AV28" s="1107"/>
      <c r="AW28" s="1107"/>
      <c r="AX28" s="1107"/>
      <c r="AY28" s="1107"/>
      <c r="AZ28" s="1108" t="s">
        <v>625</v>
      </c>
      <c r="BA28" s="1108"/>
      <c r="BB28" s="1108"/>
      <c r="BC28" s="1108"/>
      <c r="BD28" s="1108"/>
      <c r="BE28" s="1109"/>
      <c r="BF28" s="1109"/>
      <c r="BG28" s="1109"/>
      <c r="BH28" s="1109"/>
      <c r="BI28" s="1110"/>
      <c r="BJ28" s="228"/>
      <c r="BK28" s="228"/>
      <c r="BL28" s="228"/>
      <c r="BM28" s="228"/>
      <c r="BN28" s="228"/>
      <c r="BO28" s="237"/>
      <c r="BP28" s="237"/>
      <c r="BQ28" s="234">
        <v>22</v>
      </c>
      <c r="BR28" s="235"/>
      <c r="BS28" s="1056"/>
      <c r="BT28" s="1057"/>
      <c r="BU28" s="1057"/>
      <c r="BV28" s="1057"/>
      <c r="BW28" s="1057"/>
      <c r="BX28" s="1057"/>
      <c r="BY28" s="1057"/>
      <c r="BZ28" s="1057"/>
      <c r="CA28" s="1057"/>
      <c r="CB28" s="1057"/>
      <c r="CC28" s="1057"/>
      <c r="CD28" s="1057"/>
      <c r="CE28" s="1057"/>
      <c r="CF28" s="1057"/>
      <c r="CG28" s="1078"/>
      <c r="CH28" s="1053"/>
      <c r="CI28" s="1054"/>
      <c r="CJ28" s="1054"/>
      <c r="CK28" s="1054"/>
      <c r="CL28" s="1055"/>
      <c r="CM28" s="1053"/>
      <c r="CN28" s="1054"/>
      <c r="CO28" s="1054"/>
      <c r="CP28" s="1054"/>
      <c r="CQ28" s="1055"/>
      <c r="CR28" s="1053"/>
      <c r="CS28" s="1054"/>
      <c r="CT28" s="1054"/>
      <c r="CU28" s="1054"/>
      <c r="CV28" s="1055"/>
      <c r="CW28" s="1053"/>
      <c r="CX28" s="1054"/>
      <c r="CY28" s="1054"/>
      <c r="CZ28" s="1054"/>
      <c r="DA28" s="1055"/>
      <c r="DB28" s="1053"/>
      <c r="DC28" s="1054"/>
      <c r="DD28" s="1054"/>
      <c r="DE28" s="1054"/>
      <c r="DF28" s="1055"/>
      <c r="DG28" s="1053"/>
      <c r="DH28" s="1054"/>
      <c r="DI28" s="1054"/>
      <c r="DJ28" s="1054"/>
      <c r="DK28" s="1055"/>
      <c r="DL28" s="1053"/>
      <c r="DM28" s="1054"/>
      <c r="DN28" s="1054"/>
      <c r="DO28" s="1054"/>
      <c r="DP28" s="1055"/>
      <c r="DQ28" s="1053"/>
      <c r="DR28" s="1054"/>
      <c r="DS28" s="1054"/>
      <c r="DT28" s="1054"/>
      <c r="DU28" s="1055"/>
      <c r="DV28" s="1056"/>
      <c r="DW28" s="1057"/>
      <c r="DX28" s="1057"/>
      <c r="DY28" s="1057"/>
      <c r="DZ28" s="1058"/>
      <c r="EA28" s="226"/>
    </row>
    <row r="29" spans="1:131" ht="26.25" customHeight="1" x14ac:dyDescent="0.2">
      <c r="A29" s="238">
        <v>2</v>
      </c>
      <c r="B29" s="1094" t="s">
        <v>408</v>
      </c>
      <c r="C29" s="1095"/>
      <c r="D29" s="1095"/>
      <c r="E29" s="1095"/>
      <c r="F29" s="1095"/>
      <c r="G29" s="1095"/>
      <c r="H29" s="1095"/>
      <c r="I29" s="1095"/>
      <c r="J29" s="1095"/>
      <c r="K29" s="1095"/>
      <c r="L29" s="1095"/>
      <c r="M29" s="1095"/>
      <c r="N29" s="1095"/>
      <c r="O29" s="1095"/>
      <c r="P29" s="1096"/>
      <c r="Q29" s="1102">
        <v>1473</v>
      </c>
      <c r="R29" s="1103"/>
      <c r="S29" s="1103"/>
      <c r="T29" s="1103"/>
      <c r="U29" s="1103"/>
      <c r="V29" s="1103">
        <v>1432</v>
      </c>
      <c r="W29" s="1103"/>
      <c r="X29" s="1103"/>
      <c r="Y29" s="1103"/>
      <c r="Z29" s="1103"/>
      <c r="AA29" s="1103">
        <v>42</v>
      </c>
      <c r="AB29" s="1103"/>
      <c r="AC29" s="1103"/>
      <c r="AD29" s="1103"/>
      <c r="AE29" s="1104"/>
      <c r="AF29" s="1099">
        <v>42</v>
      </c>
      <c r="AG29" s="1100"/>
      <c r="AH29" s="1100"/>
      <c r="AI29" s="1100"/>
      <c r="AJ29" s="1101"/>
      <c r="AK29" s="1044" t="s">
        <v>625</v>
      </c>
      <c r="AL29" s="1035"/>
      <c r="AM29" s="1035"/>
      <c r="AN29" s="1035"/>
      <c r="AO29" s="1035"/>
      <c r="AP29" s="1035" t="s">
        <v>625</v>
      </c>
      <c r="AQ29" s="1035"/>
      <c r="AR29" s="1035"/>
      <c r="AS29" s="1035"/>
      <c r="AT29" s="1035"/>
      <c r="AU29" s="1035" t="s">
        <v>625</v>
      </c>
      <c r="AV29" s="1035"/>
      <c r="AW29" s="1035"/>
      <c r="AX29" s="1035"/>
      <c r="AY29" s="1035"/>
      <c r="AZ29" s="1105" t="s">
        <v>625</v>
      </c>
      <c r="BA29" s="1105"/>
      <c r="BB29" s="1105"/>
      <c r="BC29" s="1105"/>
      <c r="BD29" s="1105"/>
      <c r="BE29" s="1036"/>
      <c r="BF29" s="1036"/>
      <c r="BG29" s="1036"/>
      <c r="BH29" s="1036"/>
      <c r="BI29" s="1037"/>
      <c r="BJ29" s="228"/>
      <c r="BK29" s="228"/>
      <c r="BL29" s="228"/>
      <c r="BM29" s="228"/>
      <c r="BN29" s="228"/>
      <c r="BO29" s="237"/>
      <c r="BP29" s="237"/>
      <c r="BQ29" s="234">
        <v>23</v>
      </c>
      <c r="BR29" s="235"/>
      <c r="BS29" s="1056"/>
      <c r="BT29" s="1057"/>
      <c r="BU29" s="1057"/>
      <c r="BV29" s="1057"/>
      <c r="BW29" s="1057"/>
      <c r="BX29" s="1057"/>
      <c r="BY29" s="1057"/>
      <c r="BZ29" s="1057"/>
      <c r="CA29" s="1057"/>
      <c r="CB29" s="1057"/>
      <c r="CC29" s="1057"/>
      <c r="CD29" s="1057"/>
      <c r="CE29" s="1057"/>
      <c r="CF29" s="1057"/>
      <c r="CG29" s="1078"/>
      <c r="CH29" s="1053"/>
      <c r="CI29" s="1054"/>
      <c r="CJ29" s="1054"/>
      <c r="CK29" s="1054"/>
      <c r="CL29" s="1055"/>
      <c r="CM29" s="1053"/>
      <c r="CN29" s="1054"/>
      <c r="CO29" s="1054"/>
      <c r="CP29" s="1054"/>
      <c r="CQ29" s="1055"/>
      <c r="CR29" s="1053"/>
      <c r="CS29" s="1054"/>
      <c r="CT29" s="1054"/>
      <c r="CU29" s="1054"/>
      <c r="CV29" s="1055"/>
      <c r="CW29" s="1053"/>
      <c r="CX29" s="1054"/>
      <c r="CY29" s="1054"/>
      <c r="CZ29" s="1054"/>
      <c r="DA29" s="1055"/>
      <c r="DB29" s="1053"/>
      <c r="DC29" s="1054"/>
      <c r="DD29" s="1054"/>
      <c r="DE29" s="1054"/>
      <c r="DF29" s="1055"/>
      <c r="DG29" s="1053"/>
      <c r="DH29" s="1054"/>
      <c r="DI29" s="1054"/>
      <c r="DJ29" s="1054"/>
      <c r="DK29" s="1055"/>
      <c r="DL29" s="1053"/>
      <c r="DM29" s="1054"/>
      <c r="DN29" s="1054"/>
      <c r="DO29" s="1054"/>
      <c r="DP29" s="1055"/>
      <c r="DQ29" s="1053"/>
      <c r="DR29" s="1054"/>
      <c r="DS29" s="1054"/>
      <c r="DT29" s="1054"/>
      <c r="DU29" s="1055"/>
      <c r="DV29" s="1056"/>
      <c r="DW29" s="1057"/>
      <c r="DX29" s="1057"/>
      <c r="DY29" s="1057"/>
      <c r="DZ29" s="1058"/>
      <c r="EA29" s="226"/>
    </row>
    <row r="30" spans="1:131" ht="26.25" customHeight="1" x14ac:dyDescent="0.2">
      <c r="A30" s="238">
        <v>3</v>
      </c>
      <c r="B30" s="1094" t="s">
        <v>409</v>
      </c>
      <c r="C30" s="1095"/>
      <c r="D30" s="1095"/>
      <c r="E30" s="1095"/>
      <c r="F30" s="1095"/>
      <c r="G30" s="1095"/>
      <c r="H30" s="1095"/>
      <c r="I30" s="1095"/>
      <c r="J30" s="1095"/>
      <c r="K30" s="1095"/>
      <c r="L30" s="1095"/>
      <c r="M30" s="1095"/>
      <c r="N30" s="1095"/>
      <c r="O30" s="1095"/>
      <c r="P30" s="1096"/>
      <c r="Q30" s="1102">
        <v>321</v>
      </c>
      <c r="R30" s="1103"/>
      <c r="S30" s="1103"/>
      <c r="T30" s="1103"/>
      <c r="U30" s="1103"/>
      <c r="V30" s="1103">
        <v>318</v>
      </c>
      <c r="W30" s="1103"/>
      <c r="X30" s="1103"/>
      <c r="Y30" s="1103"/>
      <c r="Z30" s="1103"/>
      <c r="AA30" s="1103">
        <v>3</v>
      </c>
      <c r="AB30" s="1103"/>
      <c r="AC30" s="1103"/>
      <c r="AD30" s="1103"/>
      <c r="AE30" s="1104"/>
      <c r="AF30" s="1099">
        <v>3</v>
      </c>
      <c r="AG30" s="1100"/>
      <c r="AH30" s="1100"/>
      <c r="AI30" s="1100"/>
      <c r="AJ30" s="1101"/>
      <c r="AK30" s="1044" t="s">
        <v>625</v>
      </c>
      <c r="AL30" s="1035"/>
      <c r="AM30" s="1035"/>
      <c r="AN30" s="1035"/>
      <c r="AO30" s="1035"/>
      <c r="AP30" s="1035" t="s">
        <v>625</v>
      </c>
      <c r="AQ30" s="1035"/>
      <c r="AR30" s="1035"/>
      <c r="AS30" s="1035"/>
      <c r="AT30" s="1035"/>
      <c r="AU30" s="1035" t="s">
        <v>625</v>
      </c>
      <c r="AV30" s="1035"/>
      <c r="AW30" s="1035"/>
      <c r="AX30" s="1035"/>
      <c r="AY30" s="1035"/>
      <c r="AZ30" s="1105" t="s">
        <v>625</v>
      </c>
      <c r="BA30" s="1105"/>
      <c r="BB30" s="1105"/>
      <c r="BC30" s="1105"/>
      <c r="BD30" s="1105"/>
      <c r="BE30" s="1036"/>
      <c r="BF30" s="1036"/>
      <c r="BG30" s="1036"/>
      <c r="BH30" s="1036"/>
      <c r="BI30" s="1037"/>
      <c r="BJ30" s="228"/>
      <c r="BK30" s="228"/>
      <c r="BL30" s="228"/>
      <c r="BM30" s="228"/>
      <c r="BN30" s="228"/>
      <c r="BO30" s="237"/>
      <c r="BP30" s="237"/>
      <c r="BQ30" s="234">
        <v>24</v>
      </c>
      <c r="BR30" s="235"/>
      <c r="BS30" s="1056"/>
      <c r="BT30" s="1057"/>
      <c r="BU30" s="1057"/>
      <c r="BV30" s="1057"/>
      <c r="BW30" s="1057"/>
      <c r="BX30" s="1057"/>
      <c r="BY30" s="1057"/>
      <c r="BZ30" s="1057"/>
      <c r="CA30" s="1057"/>
      <c r="CB30" s="1057"/>
      <c r="CC30" s="1057"/>
      <c r="CD30" s="1057"/>
      <c r="CE30" s="1057"/>
      <c r="CF30" s="1057"/>
      <c r="CG30" s="1078"/>
      <c r="CH30" s="1053"/>
      <c r="CI30" s="1054"/>
      <c r="CJ30" s="1054"/>
      <c r="CK30" s="1054"/>
      <c r="CL30" s="1055"/>
      <c r="CM30" s="1053"/>
      <c r="CN30" s="1054"/>
      <c r="CO30" s="1054"/>
      <c r="CP30" s="1054"/>
      <c r="CQ30" s="1055"/>
      <c r="CR30" s="1053"/>
      <c r="CS30" s="1054"/>
      <c r="CT30" s="1054"/>
      <c r="CU30" s="1054"/>
      <c r="CV30" s="1055"/>
      <c r="CW30" s="1053"/>
      <c r="CX30" s="1054"/>
      <c r="CY30" s="1054"/>
      <c r="CZ30" s="1054"/>
      <c r="DA30" s="1055"/>
      <c r="DB30" s="1053"/>
      <c r="DC30" s="1054"/>
      <c r="DD30" s="1054"/>
      <c r="DE30" s="1054"/>
      <c r="DF30" s="1055"/>
      <c r="DG30" s="1053"/>
      <c r="DH30" s="1054"/>
      <c r="DI30" s="1054"/>
      <c r="DJ30" s="1054"/>
      <c r="DK30" s="1055"/>
      <c r="DL30" s="1053"/>
      <c r="DM30" s="1054"/>
      <c r="DN30" s="1054"/>
      <c r="DO30" s="1054"/>
      <c r="DP30" s="1055"/>
      <c r="DQ30" s="1053"/>
      <c r="DR30" s="1054"/>
      <c r="DS30" s="1054"/>
      <c r="DT30" s="1054"/>
      <c r="DU30" s="1055"/>
      <c r="DV30" s="1056"/>
      <c r="DW30" s="1057"/>
      <c r="DX30" s="1057"/>
      <c r="DY30" s="1057"/>
      <c r="DZ30" s="1058"/>
      <c r="EA30" s="226"/>
    </row>
    <row r="31" spans="1:131" ht="26.25" customHeight="1" x14ac:dyDescent="0.2">
      <c r="A31" s="238">
        <v>4</v>
      </c>
      <c r="B31" s="1094" t="s">
        <v>410</v>
      </c>
      <c r="C31" s="1095"/>
      <c r="D31" s="1095"/>
      <c r="E31" s="1095"/>
      <c r="F31" s="1095"/>
      <c r="G31" s="1095"/>
      <c r="H31" s="1095"/>
      <c r="I31" s="1095"/>
      <c r="J31" s="1095"/>
      <c r="K31" s="1095"/>
      <c r="L31" s="1095"/>
      <c r="M31" s="1095"/>
      <c r="N31" s="1095"/>
      <c r="O31" s="1095"/>
      <c r="P31" s="1096"/>
      <c r="Q31" s="1102">
        <v>292</v>
      </c>
      <c r="R31" s="1103"/>
      <c r="S31" s="1103"/>
      <c r="T31" s="1103"/>
      <c r="U31" s="1103"/>
      <c r="V31" s="1103">
        <v>237</v>
      </c>
      <c r="W31" s="1103"/>
      <c r="X31" s="1103"/>
      <c r="Y31" s="1103"/>
      <c r="Z31" s="1103"/>
      <c r="AA31" s="1103">
        <v>55</v>
      </c>
      <c r="AB31" s="1103"/>
      <c r="AC31" s="1103"/>
      <c r="AD31" s="1103"/>
      <c r="AE31" s="1104"/>
      <c r="AF31" s="1099">
        <v>941</v>
      </c>
      <c r="AG31" s="1100"/>
      <c r="AH31" s="1100"/>
      <c r="AI31" s="1100"/>
      <c r="AJ31" s="1101"/>
      <c r="AK31" s="1044">
        <v>1</v>
      </c>
      <c r="AL31" s="1035"/>
      <c r="AM31" s="1035"/>
      <c r="AN31" s="1035"/>
      <c r="AO31" s="1035"/>
      <c r="AP31" s="1035">
        <v>566</v>
      </c>
      <c r="AQ31" s="1035"/>
      <c r="AR31" s="1035"/>
      <c r="AS31" s="1035"/>
      <c r="AT31" s="1035"/>
      <c r="AU31" s="1035">
        <v>27</v>
      </c>
      <c r="AV31" s="1035"/>
      <c r="AW31" s="1035"/>
      <c r="AX31" s="1035"/>
      <c r="AY31" s="1035"/>
      <c r="AZ31" s="1105" t="s">
        <v>626</v>
      </c>
      <c r="BA31" s="1105"/>
      <c r="BB31" s="1105"/>
      <c r="BC31" s="1105"/>
      <c r="BD31" s="1105"/>
      <c r="BE31" s="1036" t="s">
        <v>411</v>
      </c>
      <c r="BF31" s="1036"/>
      <c r="BG31" s="1036"/>
      <c r="BH31" s="1036"/>
      <c r="BI31" s="1037"/>
      <c r="BJ31" s="228"/>
      <c r="BK31" s="228"/>
      <c r="BL31" s="228"/>
      <c r="BM31" s="228"/>
      <c r="BN31" s="228"/>
      <c r="BO31" s="237"/>
      <c r="BP31" s="237"/>
      <c r="BQ31" s="234">
        <v>25</v>
      </c>
      <c r="BR31" s="235"/>
      <c r="BS31" s="1056"/>
      <c r="BT31" s="1057"/>
      <c r="BU31" s="1057"/>
      <c r="BV31" s="1057"/>
      <c r="BW31" s="1057"/>
      <c r="BX31" s="1057"/>
      <c r="BY31" s="1057"/>
      <c r="BZ31" s="1057"/>
      <c r="CA31" s="1057"/>
      <c r="CB31" s="1057"/>
      <c r="CC31" s="1057"/>
      <c r="CD31" s="1057"/>
      <c r="CE31" s="1057"/>
      <c r="CF31" s="1057"/>
      <c r="CG31" s="1078"/>
      <c r="CH31" s="1053"/>
      <c r="CI31" s="1054"/>
      <c r="CJ31" s="1054"/>
      <c r="CK31" s="1054"/>
      <c r="CL31" s="1055"/>
      <c r="CM31" s="1053"/>
      <c r="CN31" s="1054"/>
      <c r="CO31" s="1054"/>
      <c r="CP31" s="1054"/>
      <c r="CQ31" s="1055"/>
      <c r="CR31" s="1053"/>
      <c r="CS31" s="1054"/>
      <c r="CT31" s="1054"/>
      <c r="CU31" s="1054"/>
      <c r="CV31" s="1055"/>
      <c r="CW31" s="1053"/>
      <c r="CX31" s="1054"/>
      <c r="CY31" s="1054"/>
      <c r="CZ31" s="1054"/>
      <c r="DA31" s="1055"/>
      <c r="DB31" s="1053"/>
      <c r="DC31" s="1054"/>
      <c r="DD31" s="1054"/>
      <c r="DE31" s="1054"/>
      <c r="DF31" s="1055"/>
      <c r="DG31" s="1053"/>
      <c r="DH31" s="1054"/>
      <c r="DI31" s="1054"/>
      <c r="DJ31" s="1054"/>
      <c r="DK31" s="1055"/>
      <c r="DL31" s="1053"/>
      <c r="DM31" s="1054"/>
      <c r="DN31" s="1054"/>
      <c r="DO31" s="1054"/>
      <c r="DP31" s="1055"/>
      <c r="DQ31" s="1053"/>
      <c r="DR31" s="1054"/>
      <c r="DS31" s="1054"/>
      <c r="DT31" s="1054"/>
      <c r="DU31" s="1055"/>
      <c r="DV31" s="1056"/>
      <c r="DW31" s="1057"/>
      <c r="DX31" s="1057"/>
      <c r="DY31" s="1057"/>
      <c r="DZ31" s="1058"/>
      <c r="EA31" s="226"/>
    </row>
    <row r="32" spans="1:131" ht="26.25" customHeight="1" x14ac:dyDescent="0.2">
      <c r="A32" s="238">
        <v>5</v>
      </c>
      <c r="B32" s="1094" t="s">
        <v>412</v>
      </c>
      <c r="C32" s="1095"/>
      <c r="D32" s="1095"/>
      <c r="E32" s="1095"/>
      <c r="F32" s="1095"/>
      <c r="G32" s="1095"/>
      <c r="H32" s="1095"/>
      <c r="I32" s="1095"/>
      <c r="J32" s="1095"/>
      <c r="K32" s="1095"/>
      <c r="L32" s="1095"/>
      <c r="M32" s="1095"/>
      <c r="N32" s="1095"/>
      <c r="O32" s="1095"/>
      <c r="P32" s="1096"/>
      <c r="Q32" s="1102">
        <v>484</v>
      </c>
      <c r="R32" s="1103"/>
      <c r="S32" s="1103"/>
      <c r="T32" s="1103"/>
      <c r="U32" s="1103"/>
      <c r="V32" s="1103">
        <v>479</v>
      </c>
      <c r="W32" s="1103"/>
      <c r="X32" s="1103"/>
      <c r="Y32" s="1103"/>
      <c r="Z32" s="1103"/>
      <c r="AA32" s="1103">
        <v>5</v>
      </c>
      <c r="AB32" s="1103"/>
      <c r="AC32" s="1103"/>
      <c r="AD32" s="1103"/>
      <c r="AE32" s="1104"/>
      <c r="AF32" s="1099">
        <v>390</v>
      </c>
      <c r="AG32" s="1100"/>
      <c r="AH32" s="1100"/>
      <c r="AI32" s="1100"/>
      <c r="AJ32" s="1101"/>
      <c r="AK32" s="1044">
        <v>333</v>
      </c>
      <c r="AL32" s="1035"/>
      <c r="AM32" s="1035"/>
      <c r="AN32" s="1035"/>
      <c r="AO32" s="1035"/>
      <c r="AP32" s="1035">
        <v>5073</v>
      </c>
      <c r="AQ32" s="1035"/>
      <c r="AR32" s="1035"/>
      <c r="AS32" s="1035"/>
      <c r="AT32" s="1035"/>
      <c r="AU32" s="1035">
        <v>4175</v>
      </c>
      <c r="AV32" s="1035"/>
      <c r="AW32" s="1035"/>
      <c r="AX32" s="1035"/>
      <c r="AY32" s="1035"/>
      <c r="AZ32" s="1105" t="s">
        <v>633</v>
      </c>
      <c r="BA32" s="1105"/>
      <c r="BB32" s="1105"/>
      <c r="BC32" s="1105"/>
      <c r="BD32" s="1105"/>
      <c r="BE32" s="1036" t="s">
        <v>413</v>
      </c>
      <c r="BF32" s="1036"/>
      <c r="BG32" s="1036"/>
      <c r="BH32" s="1036"/>
      <c r="BI32" s="1037"/>
      <c r="BJ32" s="228"/>
      <c r="BK32" s="228"/>
      <c r="BL32" s="228"/>
      <c r="BM32" s="228"/>
      <c r="BN32" s="228"/>
      <c r="BO32" s="237"/>
      <c r="BP32" s="237"/>
      <c r="BQ32" s="234">
        <v>26</v>
      </c>
      <c r="BR32" s="235"/>
      <c r="BS32" s="1056"/>
      <c r="BT32" s="1057"/>
      <c r="BU32" s="1057"/>
      <c r="BV32" s="1057"/>
      <c r="BW32" s="1057"/>
      <c r="BX32" s="1057"/>
      <c r="BY32" s="1057"/>
      <c r="BZ32" s="1057"/>
      <c r="CA32" s="1057"/>
      <c r="CB32" s="1057"/>
      <c r="CC32" s="1057"/>
      <c r="CD32" s="1057"/>
      <c r="CE32" s="1057"/>
      <c r="CF32" s="1057"/>
      <c r="CG32" s="1078"/>
      <c r="CH32" s="1053"/>
      <c r="CI32" s="1054"/>
      <c r="CJ32" s="1054"/>
      <c r="CK32" s="1054"/>
      <c r="CL32" s="1055"/>
      <c r="CM32" s="1053"/>
      <c r="CN32" s="1054"/>
      <c r="CO32" s="1054"/>
      <c r="CP32" s="1054"/>
      <c r="CQ32" s="1055"/>
      <c r="CR32" s="1053"/>
      <c r="CS32" s="1054"/>
      <c r="CT32" s="1054"/>
      <c r="CU32" s="1054"/>
      <c r="CV32" s="1055"/>
      <c r="CW32" s="1053"/>
      <c r="CX32" s="1054"/>
      <c r="CY32" s="1054"/>
      <c r="CZ32" s="1054"/>
      <c r="DA32" s="1055"/>
      <c r="DB32" s="1053"/>
      <c r="DC32" s="1054"/>
      <c r="DD32" s="1054"/>
      <c r="DE32" s="1054"/>
      <c r="DF32" s="1055"/>
      <c r="DG32" s="1053"/>
      <c r="DH32" s="1054"/>
      <c r="DI32" s="1054"/>
      <c r="DJ32" s="1054"/>
      <c r="DK32" s="1055"/>
      <c r="DL32" s="1053"/>
      <c r="DM32" s="1054"/>
      <c r="DN32" s="1054"/>
      <c r="DO32" s="1054"/>
      <c r="DP32" s="1055"/>
      <c r="DQ32" s="1053"/>
      <c r="DR32" s="1054"/>
      <c r="DS32" s="1054"/>
      <c r="DT32" s="1054"/>
      <c r="DU32" s="1055"/>
      <c r="DV32" s="1056"/>
      <c r="DW32" s="1057"/>
      <c r="DX32" s="1057"/>
      <c r="DY32" s="1057"/>
      <c r="DZ32" s="1058"/>
      <c r="EA32" s="226"/>
    </row>
    <row r="33" spans="1:131" ht="26.25" customHeight="1" x14ac:dyDescent="0.2">
      <c r="A33" s="238">
        <v>6</v>
      </c>
      <c r="B33" s="1094" t="s">
        <v>414</v>
      </c>
      <c r="C33" s="1095"/>
      <c r="D33" s="1095"/>
      <c r="E33" s="1095"/>
      <c r="F33" s="1095"/>
      <c r="G33" s="1095"/>
      <c r="H33" s="1095"/>
      <c r="I33" s="1095"/>
      <c r="J33" s="1095"/>
      <c r="K33" s="1095"/>
      <c r="L33" s="1095"/>
      <c r="M33" s="1095"/>
      <c r="N33" s="1095"/>
      <c r="O33" s="1095"/>
      <c r="P33" s="1096"/>
      <c r="Q33" s="1102">
        <v>917</v>
      </c>
      <c r="R33" s="1103"/>
      <c r="S33" s="1103"/>
      <c r="T33" s="1103"/>
      <c r="U33" s="1103"/>
      <c r="V33" s="1103">
        <v>752</v>
      </c>
      <c r="W33" s="1103"/>
      <c r="X33" s="1103"/>
      <c r="Y33" s="1103"/>
      <c r="Z33" s="1103"/>
      <c r="AA33" s="1103">
        <v>165</v>
      </c>
      <c r="AB33" s="1103"/>
      <c r="AC33" s="1103"/>
      <c r="AD33" s="1103"/>
      <c r="AE33" s="1104"/>
      <c r="AF33" s="1099">
        <v>658</v>
      </c>
      <c r="AG33" s="1100"/>
      <c r="AH33" s="1100"/>
      <c r="AI33" s="1100"/>
      <c r="AJ33" s="1101"/>
      <c r="AK33" s="1044">
        <v>159</v>
      </c>
      <c r="AL33" s="1035"/>
      <c r="AM33" s="1035"/>
      <c r="AN33" s="1035"/>
      <c r="AO33" s="1035"/>
      <c r="AP33" s="1035">
        <v>439</v>
      </c>
      <c r="AQ33" s="1035"/>
      <c r="AR33" s="1035"/>
      <c r="AS33" s="1035"/>
      <c r="AT33" s="1035"/>
      <c r="AU33" s="1035">
        <v>292</v>
      </c>
      <c r="AV33" s="1035"/>
      <c r="AW33" s="1035"/>
      <c r="AX33" s="1035"/>
      <c r="AY33" s="1035"/>
      <c r="AZ33" s="1105" t="s">
        <v>626</v>
      </c>
      <c r="BA33" s="1105"/>
      <c r="BB33" s="1105"/>
      <c r="BC33" s="1105"/>
      <c r="BD33" s="1105"/>
      <c r="BE33" s="1036" t="s">
        <v>415</v>
      </c>
      <c r="BF33" s="1036"/>
      <c r="BG33" s="1036"/>
      <c r="BH33" s="1036"/>
      <c r="BI33" s="1037"/>
      <c r="BJ33" s="228"/>
      <c r="BK33" s="228"/>
      <c r="BL33" s="228"/>
      <c r="BM33" s="228"/>
      <c r="BN33" s="228"/>
      <c r="BO33" s="237"/>
      <c r="BP33" s="237"/>
      <c r="BQ33" s="234">
        <v>27</v>
      </c>
      <c r="BR33" s="235"/>
      <c r="BS33" s="1056"/>
      <c r="BT33" s="1057"/>
      <c r="BU33" s="1057"/>
      <c r="BV33" s="1057"/>
      <c r="BW33" s="1057"/>
      <c r="BX33" s="1057"/>
      <c r="BY33" s="1057"/>
      <c r="BZ33" s="1057"/>
      <c r="CA33" s="1057"/>
      <c r="CB33" s="1057"/>
      <c r="CC33" s="1057"/>
      <c r="CD33" s="1057"/>
      <c r="CE33" s="1057"/>
      <c r="CF33" s="1057"/>
      <c r="CG33" s="1078"/>
      <c r="CH33" s="1053"/>
      <c r="CI33" s="1054"/>
      <c r="CJ33" s="1054"/>
      <c r="CK33" s="1054"/>
      <c r="CL33" s="1055"/>
      <c r="CM33" s="1053"/>
      <c r="CN33" s="1054"/>
      <c r="CO33" s="1054"/>
      <c r="CP33" s="1054"/>
      <c r="CQ33" s="1055"/>
      <c r="CR33" s="1053"/>
      <c r="CS33" s="1054"/>
      <c r="CT33" s="1054"/>
      <c r="CU33" s="1054"/>
      <c r="CV33" s="1055"/>
      <c r="CW33" s="1053"/>
      <c r="CX33" s="1054"/>
      <c r="CY33" s="1054"/>
      <c r="CZ33" s="1054"/>
      <c r="DA33" s="1055"/>
      <c r="DB33" s="1053"/>
      <c r="DC33" s="1054"/>
      <c r="DD33" s="1054"/>
      <c r="DE33" s="1054"/>
      <c r="DF33" s="1055"/>
      <c r="DG33" s="1053"/>
      <c r="DH33" s="1054"/>
      <c r="DI33" s="1054"/>
      <c r="DJ33" s="1054"/>
      <c r="DK33" s="1055"/>
      <c r="DL33" s="1053"/>
      <c r="DM33" s="1054"/>
      <c r="DN33" s="1054"/>
      <c r="DO33" s="1054"/>
      <c r="DP33" s="1055"/>
      <c r="DQ33" s="1053"/>
      <c r="DR33" s="1054"/>
      <c r="DS33" s="1054"/>
      <c r="DT33" s="1054"/>
      <c r="DU33" s="1055"/>
      <c r="DV33" s="1056"/>
      <c r="DW33" s="1057"/>
      <c r="DX33" s="1057"/>
      <c r="DY33" s="1057"/>
      <c r="DZ33" s="1058"/>
      <c r="EA33" s="226"/>
    </row>
    <row r="34" spans="1:131" ht="26.25" customHeight="1" x14ac:dyDescent="0.2">
      <c r="A34" s="238">
        <v>7</v>
      </c>
      <c r="B34" s="1094" t="s">
        <v>416</v>
      </c>
      <c r="C34" s="1095"/>
      <c r="D34" s="1095"/>
      <c r="E34" s="1095"/>
      <c r="F34" s="1095"/>
      <c r="G34" s="1095"/>
      <c r="H34" s="1095"/>
      <c r="I34" s="1095"/>
      <c r="J34" s="1095"/>
      <c r="K34" s="1095"/>
      <c r="L34" s="1095"/>
      <c r="M34" s="1095"/>
      <c r="N34" s="1095"/>
      <c r="O34" s="1095"/>
      <c r="P34" s="1096"/>
      <c r="Q34" s="1102">
        <v>364</v>
      </c>
      <c r="R34" s="1103"/>
      <c r="S34" s="1103"/>
      <c r="T34" s="1103"/>
      <c r="U34" s="1103"/>
      <c r="V34" s="1103">
        <v>371</v>
      </c>
      <c r="W34" s="1103"/>
      <c r="X34" s="1103"/>
      <c r="Y34" s="1103"/>
      <c r="Z34" s="1103"/>
      <c r="AA34" s="1103">
        <v>-7</v>
      </c>
      <c r="AB34" s="1103"/>
      <c r="AC34" s="1103"/>
      <c r="AD34" s="1103"/>
      <c r="AE34" s="1104"/>
      <c r="AF34" s="1099">
        <v>48</v>
      </c>
      <c r="AG34" s="1100"/>
      <c r="AH34" s="1100"/>
      <c r="AI34" s="1100"/>
      <c r="AJ34" s="1101"/>
      <c r="AK34" s="1044">
        <v>19</v>
      </c>
      <c r="AL34" s="1035"/>
      <c r="AM34" s="1035"/>
      <c r="AN34" s="1035"/>
      <c r="AO34" s="1035"/>
      <c r="AP34" s="1035" t="s">
        <v>635</v>
      </c>
      <c r="AQ34" s="1035"/>
      <c r="AR34" s="1035"/>
      <c r="AS34" s="1035"/>
      <c r="AT34" s="1035"/>
      <c r="AU34" s="1035" t="s">
        <v>633</v>
      </c>
      <c r="AV34" s="1035"/>
      <c r="AW34" s="1035"/>
      <c r="AX34" s="1035"/>
      <c r="AY34" s="1035"/>
      <c r="AZ34" s="1105" t="s">
        <v>626</v>
      </c>
      <c r="BA34" s="1105"/>
      <c r="BB34" s="1105"/>
      <c r="BC34" s="1105"/>
      <c r="BD34" s="1105"/>
      <c r="BE34" s="1036" t="s">
        <v>415</v>
      </c>
      <c r="BF34" s="1036"/>
      <c r="BG34" s="1036"/>
      <c r="BH34" s="1036"/>
      <c r="BI34" s="1037"/>
      <c r="BJ34" s="228"/>
      <c r="BK34" s="228"/>
      <c r="BL34" s="228"/>
      <c r="BM34" s="228"/>
      <c r="BN34" s="228"/>
      <c r="BO34" s="237"/>
      <c r="BP34" s="237"/>
      <c r="BQ34" s="234">
        <v>28</v>
      </c>
      <c r="BR34" s="235"/>
      <c r="BS34" s="1056"/>
      <c r="BT34" s="1057"/>
      <c r="BU34" s="1057"/>
      <c r="BV34" s="1057"/>
      <c r="BW34" s="1057"/>
      <c r="BX34" s="1057"/>
      <c r="BY34" s="1057"/>
      <c r="BZ34" s="1057"/>
      <c r="CA34" s="1057"/>
      <c r="CB34" s="1057"/>
      <c r="CC34" s="1057"/>
      <c r="CD34" s="1057"/>
      <c r="CE34" s="1057"/>
      <c r="CF34" s="1057"/>
      <c r="CG34" s="1078"/>
      <c r="CH34" s="1053"/>
      <c r="CI34" s="1054"/>
      <c r="CJ34" s="1054"/>
      <c r="CK34" s="1054"/>
      <c r="CL34" s="1055"/>
      <c r="CM34" s="1053"/>
      <c r="CN34" s="1054"/>
      <c r="CO34" s="1054"/>
      <c r="CP34" s="1054"/>
      <c r="CQ34" s="1055"/>
      <c r="CR34" s="1053"/>
      <c r="CS34" s="1054"/>
      <c r="CT34" s="1054"/>
      <c r="CU34" s="1054"/>
      <c r="CV34" s="1055"/>
      <c r="CW34" s="1053"/>
      <c r="CX34" s="1054"/>
      <c r="CY34" s="1054"/>
      <c r="CZ34" s="1054"/>
      <c r="DA34" s="1055"/>
      <c r="DB34" s="1053"/>
      <c r="DC34" s="1054"/>
      <c r="DD34" s="1054"/>
      <c r="DE34" s="1054"/>
      <c r="DF34" s="1055"/>
      <c r="DG34" s="1053"/>
      <c r="DH34" s="1054"/>
      <c r="DI34" s="1054"/>
      <c r="DJ34" s="1054"/>
      <c r="DK34" s="1055"/>
      <c r="DL34" s="1053"/>
      <c r="DM34" s="1054"/>
      <c r="DN34" s="1054"/>
      <c r="DO34" s="1054"/>
      <c r="DP34" s="1055"/>
      <c r="DQ34" s="1053"/>
      <c r="DR34" s="1054"/>
      <c r="DS34" s="1054"/>
      <c r="DT34" s="1054"/>
      <c r="DU34" s="1055"/>
      <c r="DV34" s="1056"/>
      <c r="DW34" s="1057"/>
      <c r="DX34" s="1057"/>
      <c r="DY34" s="1057"/>
      <c r="DZ34" s="1058"/>
      <c r="EA34" s="226"/>
    </row>
    <row r="35" spans="1:131" ht="26.25" customHeight="1" x14ac:dyDescent="0.2">
      <c r="A35" s="238">
        <v>8</v>
      </c>
      <c r="B35" s="1094" t="s">
        <v>417</v>
      </c>
      <c r="C35" s="1095"/>
      <c r="D35" s="1095"/>
      <c r="E35" s="1095"/>
      <c r="F35" s="1095"/>
      <c r="G35" s="1095"/>
      <c r="H35" s="1095"/>
      <c r="I35" s="1095"/>
      <c r="J35" s="1095"/>
      <c r="K35" s="1095"/>
      <c r="L35" s="1095"/>
      <c r="M35" s="1095"/>
      <c r="N35" s="1095"/>
      <c r="O35" s="1095"/>
      <c r="P35" s="1096"/>
      <c r="Q35" s="1102">
        <v>80</v>
      </c>
      <c r="R35" s="1103"/>
      <c r="S35" s="1103"/>
      <c r="T35" s="1103"/>
      <c r="U35" s="1103"/>
      <c r="V35" s="1103">
        <v>79</v>
      </c>
      <c r="W35" s="1103"/>
      <c r="X35" s="1103"/>
      <c r="Y35" s="1103"/>
      <c r="Z35" s="1103"/>
      <c r="AA35" s="1103">
        <v>1</v>
      </c>
      <c r="AB35" s="1103"/>
      <c r="AC35" s="1103"/>
      <c r="AD35" s="1103"/>
      <c r="AE35" s="1104"/>
      <c r="AF35" s="1099">
        <v>1</v>
      </c>
      <c r="AG35" s="1100"/>
      <c r="AH35" s="1100"/>
      <c r="AI35" s="1100"/>
      <c r="AJ35" s="1101"/>
      <c r="AK35" s="1044">
        <v>57</v>
      </c>
      <c r="AL35" s="1035"/>
      <c r="AM35" s="1035"/>
      <c r="AN35" s="1035"/>
      <c r="AO35" s="1035"/>
      <c r="AP35" s="1035">
        <v>470</v>
      </c>
      <c r="AQ35" s="1035"/>
      <c r="AR35" s="1035"/>
      <c r="AS35" s="1035"/>
      <c r="AT35" s="1035"/>
      <c r="AU35" s="1035">
        <v>454</v>
      </c>
      <c r="AV35" s="1035"/>
      <c r="AW35" s="1035"/>
      <c r="AX35" s="1035"/>
      <c r="AY35" s="1035"/>
      <c r="AZ35" s="1105" t="s">
        <v>626</v>
      </c>
      <c r="BA35" s="1105"/>
      <c r="BB35" s="1105"/>
      <c r="BC35" s="1105"/>
      <c r="BD35" s="1105"/>
      <c r="BE35" s="1036" t="s">
        <v>418</v>
      </c>
      <c r="BF35" s="1036"/>
      <c r="BG35" s="1036"/>
      <c r="BH35" s="1036"/>
      <c r="BI35" s="1037"/>
      <c r="BJ35" s="228"/>
      <c r="BK35" s="228"/>
      <c r="BL35" s="228"/>
      <c r="BM35" s="228"/>
      <c r="BN35" s="228"/>
      <c r="BO35" s="237"/>
      <c r="BP35" s="237"/>
      <c r="BQ35" s="234">
        <v>29</v>
      </c>
      <c r="BR35" s="235"/>
      <c r="BS35" s="1056"/>
      <c r="BT35" s="1057"/>
      <c r="BU35" s="1057"/>
      <c r="BV35" s="1057"/>
      <c r="BW35" s="1057"/>
      <c r="BX35" s="1057"/>
      <c r="BY35" s="1057"/>
      <c r="BZ35" s="1057"/>
      <c r="CA35" s="1057"/>
      <c r="CB35" s="1057"/>
      <c r="CC35" s="1057"/>
      <c r="CD35" s="1057"/>
      <c r="CE35" s="1057"/>
      <c r="CF35" s="1057"/>
      <c r="CG35" s="1078"/>
      <c r="CH35" s="1053"/>
      <c r="CI35" s="1054"/>
      <c r="CJ35" s="1054"/>
      <c r="CK35" s="1054"/>
      <c r="CL35" s="1055"/>
      <c r="CM35" s="1053"/>
      <c r="CN35" s="1054"/>
      <c r="CO35" s="1054"/>
      <c r="CP35" s="1054"/>
      <c r="CQ35" s="1055"/>
      <c r="CR35" s="1053"/>
      <c r="CS35" s="1054"/>
      <c r="CT35" s="1054"/>
      <c r="CU35" s="1054"/>
      <c r="CV35" s="1055"/>
      <c r="CW35" s="1053"/>
      <c r="CX35" s="1054"/>
      <c r="CY35" s="1054"/>
      <c r="CZ35" s="1054"/>
      <c r="DA35" s="1055"/>
      <c r="DB35" s="1053"/>
      <c r="DC35" s="1054"/>
      <c r="DD35" s="1054"/>
      <c r="DE35" s="1054"/>
      <c r="DF35" s="1055"/>
      <c r="DG35" s="1053"/>
      <c r="DH35" s="1054"/>
      <c r="DI35" s="1054"/>
      <c r="DJ35" s="1054"/>
      <c r="DK35" s="1055"/>
      <c r="DL35" s="1053"/>
      <c r="DM35" s="1054"/>
      <c r="DN35" s="1054"/>
      <c r="DO35" s="1054"/>
      <c r="DP35" s="1055"/>
      <c r="DQ35" s="1053"/>
      <c r="DR35" s="1054"/>
      <c r="DS35" s="1054"/>
      <c r="DT35" s="1054"/>
      <c r="DU35" s="1055"/>
      <c r="DV35" s="1056"/>
      <c r="DW35" s="1057"/>
      <c r="DX35" s="1057"/>
      <c r="DY35" s="1057"/>
      <c r="DZ35" s="1058"/>
      <c r="EA35" s="226"/>
    </row>
    <row r="36" spans="1:131" ht="26.25" customHeight="1" x14ac:dyDescent="0.2">
      <c r="A36" s="238">
        <v>9</v>
      </c>
      <c r="B36" s="1094"/>
      <c r="C36" s="1095"/>
      <c r="D36" s="1095"/>
      <c r="E36" s="1095"/>
      <c r="F36" s="1095"/>
      <c r="G36" s="1095"/>
      <c r="H36" s="1095"/>
      <c r="I36" s="1095"/>
      <c r="J36" s="1095"/>
      <c r="K36" s="1095"/>
      <c r="L36" s="1095"/>
      <c r="M36" s="1095"/>
      <c r="N36" s="1095"/>
      <c r="O36" s="1095"/>
      <c r="P36" s="1096"/>
      <c r="Q36" s="1102"/>
      <c r="R36" s="1103"/>
      <c r="S36" s="1103"/>
      <c r="T36" s="1103"/>
      <c r="U36" s="1103"/>
      <c r="V36" s="1103"/>
      <c r="W36" s="1103"/>
      <c r="X36" s="1103"/>
      <c r="Y36" s="1103"/>
      <c r="Z36" s="1103"/>
      <c r="AA36" s="1103"/>
      <c r="AB36" s="1103"/>
      <c r="AC36" s="1103"/>
      <c r="AD36" s="1103"/>
      <c r="AE36" s="1104"/>
      <c r="AF36" s="1099"/>
      <c r="AG36" s="1100"/>
      <c r="AH36" s="1100"/>
      <c r="AI36" s="1100"/>
      <c r="AJ36" s="1101"/>
      <c r="AK36" s="1044"/>
      <c r="AL36" s="1035"/>
      <c r="AM36" s="1035"/>
      <c r="AN36" s="1035"/>
      <c r="AO36" s="1035"/>
      <c r="AP36" s="1035"/>
      <c r="AQ36" s="1035"/>
      <c r="AR36" s="1035"/>
      <c r="AS36" s="1035"/>
      <c r="AT36" s="1035"/>
      <c r="AU36" s="1035"/>
      <c r="AV36" s="1035"/>
      <c r="AW36" s="1035"/>
      <c r="AX36" s="1035"/>
      <c r="AY36" s="1035"/>
      <c r="AZ36" s="1105"/>
      <c r="BA36" s="1105"/>
      <c r="BB36" s="1105"/>
      <c r="BC36" s="1105"/>
      <c r="BD36" s="1105"/>
      <c r="BE36" s="1036"/>
      <c r="BF36" s="1036"/>
      <c r="BG36" s="1036"/>
      <c r="BH36" s="1036"/>
      <c r="BI36" s="1037"/>
      <c r="BJ36" s="228"/>
      <c r="BK36" s="228"/>
      <c r="BL36" s="228"/>
      <c r="BM36" s="228"/>
      <c r="BN36" s="228"/>
      <c r="BO36" s="237"/>
      <c r="BP36" s="237"/>
      <c r="BQ36" s="234">
        <v>30</v>
      </c>
      <c r="BR36" s="235"/>
      <c r="BS36" s="1056"/>
      <c r="BT36" s="1057"/>
      <c r="BU36" s="1057"/>
      <c r="BV36" s="1057"/>
      <c r="BW36" s="1057"/>
      <c r="BX36" s="1057"/>
      <c r="BY36" s="1057"/>
      <c r="BZ36" s="1057"/>
      <c r="CA36" s="1057"/>
      <c r="CB36" s="1057"/>
      <c r="CC36" s="1057"/>
      <c r="CD36" s="1057"/>
      <c r="CE36" s="1057"/>
      <c r="CF36" s="1057"/>
      <c r="CG36" s="1078"/>
      <c r="CH36" s="1053"/>
      <c r="CI36" s="1054"/>
      <c r="CJ36" s="1054"/>
      <c r="CK36" s="1054"/>
      <c r="CL36" s="1055"/>
      <c r="CM36" s="1053"/>
      <c r="CN36" s="1054"/>
      <c r="CO36" s="1054"/>
      <c r="CP36" s="1054"/>
      <c r="CQ36" s="1055"/>
      <c r="CR36" s="1053"/>
      <c r="CS36" s="1054"/>
      <c r="CT36" s="1054"/>
      <c r="CU36" s="1054"/>
      <c r="CV36" s="1055"/>
      <c r="CW36" s="1053"/>
      <c r="CX36" s="1054"/>
      <c r="CY36" s="1054"/>
      <c r="CZ36" s="1054"/>
      <c r="DA36" s="1055"/>
      <c r="DB36" s="1053"/>
      <c r="DC36" s="1054"/>
      <c r="DD36" s="1054"/>
      <c r="DE36" s="1054"/>
      <c r="DF36" s="1055"/>
      <c r="DG36" s="1053"/>
      <c r="DH36" s="1054"/>
      <c r="DI36" s="1054"/>
      <c r="DJ36" s="1054"/>
      <c r="DK36" s="1055"/>
      <c r="DL36" s="1053"/>
      <c r="DM36" s="1054"/>
      <c r="DN36" s="1054"/>
      <c r="DO36" s="1054"/>
      <c r="DP36" s="1055"/>
      <c r="DQ36" s="1053"/>
      <c r="DR36" s="1054"/>
      <c r="DS36" s="1054"/>
      <c r="DT36" s="1054"/>
      <c r="DU36" s="1055"/>
      <c r="DV36" s="1056"/>
      <c r="DW36" s="1057"/>
      <c r="DX36" s="1057"/>
      <c r="DY36" s="1057"/>
      <c r="DZ36" s="1058"/>
      <c r="EA36" s="226"/>
    </row>
    <row r="37" spans="1:131" ht="26.25" customHeight="1" x14ac:dyDescent="0.2">
      <c r="A37" s="238">
        <v>10</v>
      </c>
      <c r="B37" s="1094"/>
      <c r="C37" s="1095"/>
      <c r="D37" s="1095"/>
      <c r="E37" s="1095"/>
      <c r="F37" s="1095"/>
      <c r="G37" s="1095"/>
      <c r="H37" s="1095"/>
      <c r="I37" s="1095"/>
      <c r="J37" s="1095"/>
      <c r="K37" s="1095"/>
      <c r="L37" s="1095"/>
      <c r="M37" s="1095"/>
      <c r="N37" s="1095"/>
      <c r="O37" s="1095"/>
      <c r="P37" s="1096"/>
      <c r="Q37" s="1102"/>
      <c r="R37" s="1103"/>
      <c r="S37" s="1103"/>
      <c r="T37" s="1103"/>
      <c r="U37" s="1103"/>
      <c r="V37" s="1103"/>
      <c r="W37" s="1103"/>
      <c r="X37" s="1103"/>
      <c r="Y37" s="1103"/>
      <c r="Z37" s="1103"/>
      <c r="AA37" s="1103"/>
      <c r="AB37" s="1103"/>
      <c r="AC37" s="1103"/>
      <c r="AD37" s="1103"/>
      <c r="AE37" s="1104"/>
      <c r="AF37" s="1099"/>
      <c r="AG37" s="1100"/>
      <c r="AH37" s="1100"/>
      <c r="AI37" s="1100"/>
      <c r="AJ37" s="1101"/>
      <c r="AK37" s="1044"/>
      <c r="AL37" s="1035"/>
      <c r="AM37" s="1035"/>
      <c r="AN37" s="1035"/>
      <c r="AO37" s="1035"/>
      <c r="AP37" s="1035"/>
      <c r="AQ37" s="1035"/>
      <c r="AR37" s="1035"/>
      <c r="AS37" s="1035"/>
      <c r="AT37" s="1035"/>
      <c r="AU37" s="1035"/>
      <c r="AV37" s="1035"/>
      <c r="AW37" s="1035"/>
      <c r="AX37" s="1035"/>
      <c r="AY37" s="1035"/>
      <c r="AZ37" s="1105"/>
      <c r="BA37" s="1105"/>
      <c r="BB37" s="1105"/>
      <c r="BC37" s="1105"/>
      <c r="BD37" s="1105"/>
      <c r="BE37" s="1036"/>
      <c r="BF37" s="1036"/>
      <c r="BG37" s="1036"/>
      <c r="BH37" s="1036"/>
      <c r="BI37" s="1037"/>
      <c r="BJ37" s="228"/>
      <c r="BK37" s="228"/>
      <c r="BL37" s="228"/>
      <c r="BM37" s="228"/>
      <c r="BN37" s="228"/>
      <c r="BO37" s="237"/>
      <c r="BP37" s="237"/>
      <c r="BQ37" s="234">
        <v>31</v>
      </c>
      <c r="BR37" s="235"/>
      <c r="BS37" s="1056"/>
      <c r="BT37" s="1057"/>
      <c r="BU37" s="1057"/>
      <c r="BV37" s="1057"/>
      <c r="BW37" s="1057"/>
      <c r="BX37" s="1057"/>
      <c r="BY37" s="1057"/>
      <c r="BZ37" s="1057"/>
      <c r="CA37" s="1057"/>
      <c r="CB37" s="1057"/>
      <c r="CC37" s="1057"/>
      <c r="CD37" s="1057"/>
      <c r="CE37" s="1057"/>
      <c r="CF37" s="1057"/>
      <c r="CG37" s="1078"/>
      <c r="CH37" s="1053"/>
      <c r="CI37" s="1054"/>
      <c r="CJ37" s="1054"/>
      <c r="CK37" s="1054"/>
      <c r="CL37" s="1055"/>
      <c r="CM37" s="1053"/>
      <c r="CN37" s="1054"/>
      <c r="CO37" s="1054"/>
      <c r="CP37" s="1054"/>
      <c r="CQ37" s="1055"/>
      <c r="CR37" s="1053"/>
      <c r="CS37" s="1054"/>
      <c r="CT37" s="1054"/>
      <c r="CU37" s="1054"/>
      <c r="CV37" s="1055"/>
      <c r="CW37" s="1053"/>
      <c r="CX37" s="1054"/>
      <c r="CY37" s="1054"/>
      <c r="CZ37" s="1054"/>
      <c r="DA37" s="1055"/>
      <c r="DB37" s="1053"/>
      <c r="DC37" s="1054"/>
      <c r="DD37" s="1054"/>
      <c r="DE37" s="1054"/>
      <c r="DF37" s="1055"/>
      <c r="DG37" s="1053"/>
      <c r="DH37" s="1054"/>
      <c r="DI37" s="1054"/>
      <c r="DJ37" s="1054"/>
      <c r="DK37" s="1055"/>
      <c r="DL37" s="1053"/>
      <c r="DM37" s="1054"/>
      <c r="DN37" s="1054"/>
      <c r="DO37" s="1054"/>
      <c r="DP37" s="1055"/>
      <c r="DQ37" s="1053"/>
      <c r="DR37" s="1054"/>
      <c r="DS37" s="1054"/>
      <c r="DT37" s="1054"/>
      <c r="DU37" s="1055"/>
      <c r="DV37" s="1056"/>
      <c r="DW37" s="1057"/>
      <c r="DX37" s="1057"/>
      <c r="DY37" s="1057"/>
      <c r="DZ37" s="1058"/>
      <c r="EA37" s="226"/>
    </row>
    <row r="38" spans="1:131" ht="26.25" customHeight="1" x14ac:dyDescent="0.2">
      <c r="A38" s="238">
        <v>11</v>
      </c>
      <c r="B38" s="1094"/>
      <c r="C38" s="1095"/>
      <c r="D38" s="1095"/>
      <c r="E38" s="1095"/>
      <c r="F38" s="1095"/>
      <c r="G38" s="1095"/>
      <c r="H38" s="1095"/>
      <c r="I38" s="1095"/>
      <c r="J38" s="1095"/>
      <c r="K38" s="1095"/>
      <c r="L38" s="1095"/>
      <c r="M38" s="1095"/>
      <c r="N38" s="1095"/>
      <c r="O38" s="1095"/>
      <c r="P38" s="1096"/>
      <c r="Q38" s="1102"/>
      <c r="R38" s="1103"/>
      <c r="S38" s="1103"/>
      <c r="T38" s="1103"/>
      <c r="U38" s="1103"/>
      <c r="V38" s="1103"/>
      <c r="W38" s="1103"/>
      <c r="X38" s="1103"/>
      <c r="Y38" s="1103"/>
      <c r="Z38" s="1103"/>
      <c r="AA38" s="1103"/>
      <c r="AB38" s="1103"/>
      <c r="AC38" s="1103"/>
      <c r="AD38" s="1103"/>
      <c r="AE38" s="1104"/>
      <c r="AF38" s="1099"/>
      <c r="AG38" s="1100"/>
      <c r="AH38" s="1100"/>
      <c r="AI38" s="1100"/>
      <c r="AJ38" s="1101"/>
      <c r="AK38" s="1044"/>
      <c r="AL38" s="1035"/>
      <c r="AM38" s="1035"/>
      <c r="AN38" s="1035"/>
      <c r="AO38" s="1035"/>
      <c r="AP38" s="1035"/>
      <c r="AQ38" s="1035"/>
      <c r="AR38" s="1035"/>
      <c r="AS38" s="1035"/>
      <c r="AT38" s="1035"/>
      <c r="AU38" s="1035"/>
      <c r="AV38" s="1035"/>
      <c r="AW38" s="1035"/>
      <c r="AX38" s="1035"/>
      <c r="AY38" s="1035"/>
      <c r="AZ38" s="1105"/>
      <c r="BA38" s="1105"/>
      <c r="BB38" s="1105"/>
      <c r="BC38" s="1105"/>
      <c r="BD38" s="1105"/>
      <c r="BE38" s="1036"/>
      <c r="BF38" s="1036"/>
      <c r="BG38" s="1036"/>
      <c r="BH38" s="1036"/>
      <c r="BI38" s="1037"/>
      <c r="BJ38" s="228"/>
      <c r="BK38" s="228"/>
      <c r="BL38" s="228"/>
      <c r="BM38" s="228"/>
      <c r="BN38" s="228"/>
      <c r="BO38" s="237"/>
      <c r="BP38" s="237"/>
      <c r="BQ38" s="234">
        <v>32</v>
      </c>
      <c r="BR38" s="235"/>
      <c r="BS38" s="1056"/>
      <c r="BT38" s="1057"/>
      <c r="BU38" s="1057"/>
      <c r="BV38" s="1057"/>
      <c r="BW38" s="1057"/>
      <c r="BX38" s="1057"/>
      <c r="BY38" s="1057"/>
      <c r="BZ38" s="1057"/>
      <c r="CA38" s="1057"/>
      <c r="CB38" s="1057"/>
      <c r="CC38" s="1057"/>
      <c r="CD38" s="1057"/>
      <c r="CE38" s="1057"/>
      <c r="CF38" s="1057"/>
      <c r="CG38" s="1078"/>
      <c r="CH38" s="1053"/>
      <c r="CI38" s="1054"/>
      <c r="CJ38" s="1054"/>
      <c r="CK38" s="1054"/>
      <c r="CL38" s="1055"/>
      <c r="CM38" s="1053"/>
      <c r="CN38" s="1054"/>
      <c r="CO38" s="1054"/>
      <c r="CP38" s="1054"/>
      <c r="CQ38" s="1055"/>
      <c r="CR38" s="1053"/>
      <c r="CS38" s="1054"/>
      <c r="CT38" s="1054"/>
      <c r="CU38" s="1054"/>
      <c r="CV38" s="1055"/>
      <c r="CW38" s="1053"/>
      <c r="CX38" s="1054"/>
      <c r="CY38" s="1054"/>
      <c r="CZ38" s="1054"/>
      <c r="DA38" s="1055"/>
      <c r="DB38" s="1053"/>
      <c r="DC38" s="1054"/>
      <c r="DD38" s="1054"/>
      <c r="DE38" s="1054"/>
      <c r="DF38" s="1055"/>
      <c r="DG38" s="1053"/>
      <c r="DH38" s="1054"/>
      <c r="DI38" s="1054"/>
      <c r="DJ38" s="1054"/>
      <c r="DK38" s="1055"/>
      <c r="DL38" s="1053"/>
      <c r="DM38" s="1054"/>
      <c r="DN38" s="1054"/>
      <c r="DO38" s="1054"/>
      <c r="DP38" s="1055"/>
      <c r="DQ38" s="1053"/>
      <c r="DR38" s="1054"/>
      <c r="DS38" s="1054"/>
      <c r="DT38" s="1054"/>
      <c r="DU38" s="1055"/>
      <c r="DV38" s="1056"/>
      <c r="DW38" s="1057"/>
      <c r="DX38" s="1057"/>
      <c r="DY38" s="1057"/>
      <c r="DZ38" s="1058"/>
      <c r="EA38" s="226"/>
    </row>
    <row r="39" spans="1:131" ht="26.25" customHeight="1" x14ac:dyDescent="0.2">
      <c r="A39" s="238">
        <v>12</v>
      </c>
      <c r="B39" s="1094"/>
      <c r="C39" s="1095"/>
      <c r="D39" s="1095"/>
      <c r="E39" s="1095"/>
      <c r="F39" s="1095"/>
      <c r="G39" s="1095"/>
      <c r="H39" s="1095"/>
      <c r="I39" s="1095"/>
      <c r="J39" s="1095"/>
      <c r="K39" s="1095"/>
      <c r="L39" s="1095"/>
      <c r="M39" s="1095"/>
      <c r="N39" s="1095"/>
      <c r="O39" s="1095"/>
      <c r="P39" s="1096"/>
      <c r="Q39" s="1102"/>
      <c r="R39" s="1103"/>
      <c r="S39" s="1103"/>
      <c r="T39" s="1103"/>
      <c r="U39" s="1103"/>
      <c r="V39" s="1103"/>
      <c r="W39" s="1103"/>
      <c r="X39" s="1103"/>
      <c r="Y39" s="1103"/>
      <c r="Z39" s="1103"/>
      <c r="AA39" s="1103"/>
      <c r="AB39" s="1103"/>
      <c r="AC39" s="1103"/>
      <c r="AD39" s="1103"/>
      <c r="AE39" s="1104"/>
      <c r="AF39" s="1099"/>
      <c r="AG39" s="1100"/>
      <c r="AH39" s="1100"/>
      <c r="AI39" s="1100"/>
      <c r="AJ39" s="1101"/>
      <c r="AK39" s="1044"/>
      <c r="AL39" s="1035"/>
      <c r="AM39" s="1035"/>
      <c r="AN39" s="1035"/>
      <c r="AO39" s="1035"/>
      <c r="AP39" s="1035"/>
      <c r="AQ39" s="1035"/>
      <c r="AR39" s="1035"/>
      <c r="AS39" s="1035"/>
      <c r="AT39" s="1035"/>
      <c r="AU39" s="1035"/>
      <c r="AV39" s="1035"/>
      <c r="AW39" s="1035"/>
      <c r="AX39" s="1035"/>
      <c r="AY39" s="1035"/>
      <c r="AZ39" s="1105"/>
      <c r="BA39" s="1105"/>
      <c r="BB39" s="1105"/>
      <c r="BC39" s="1105"/>
      <c r="BD39" s="1105"/>
      <c r="BE39" s="1036"/>
      <c r="BF39" s="1036"/>
      <c r="BG39" s="1036"/>
      <c r="BH39" s="1036"/>
      <c r="BI39" s="1037"/>
      <c r="BJ39" s="228"/>
      <c r="BK39" s="228"/>
      <c r="BL39" s="228"/>
      <c r="BM39" s="228"/>
      <c r="BN39" s="228"/>
      <c r="BO39" s="237"/>
      <c r="BP39" s="237"/>
      <c r="BQ39" s="234">
        <v>33</v>
      </c>
      <c r="BR39" s="235"/>
      <c r="BS39" s="1056"/>
      <c r="BT39" s="1057"/>
      <c r="BU39" s="1057"/>
      <c r="BV39" s="1057"/>
      <c r="BW39" s="1057"/>
      <c r="BX39" s="1057"/>
      <c r="BY39" s="1057"/>
      <c r="BZ39" s="1057"/>
      <c r="CA39" s="1057"/>
      <c r="CB39" s="1057"/>
      <c r="CC39" s="1057"/>
      <c r="CD39" s="1057"/>
      <c r="CE39" s="1057"/>
      <c r="CF39" s="1057"/>
      <c r="CG39" s="1078"/>
      <c r="CH39" s="1053"/>
      <c r="CI39" s="1054"/>
      <c r="CJ39" s="1054"/>
      <c r="CK39" s="1054"/>
      <c r="CL39" s="1055"/>
      <c r="CM39" s="1053"/>
      <c r="CN39" s="1054"/>
      <c r="CO39" s="1054"/>
      <c r="CP39" s="1054"/>
      <c r="CQ39" s="1055"/>
      <c r="CR39" s="1053"/>
      <c r="CS39" s="1054"/>
      <c r="CT39" s="1054"/>
      <c r="CU39" s="1054"/>
      <c r="CV39" s="1055"/>
      <c r="CW39" s="1053"/>
      <c r="CX39" s="1054"/>
      <c r="CY39" s="1054"/>
      <c r="CZ39" s="1054"/>
      <c r="DA39" s="1055"/>
      <c r="DB39" s="1053"/>
      <c r="DC39" s="1054"/>
      <c r="DD39" s="1054"/>
      <c r="DE39" s="1054"/>
      <c r="DF39" s="1055"/>
      <c r="DG39" s="1053"/>
      <c r="DH39" s="1054"/>
      <c r="DI39" s="1054"/>
      <c r="DJ39" s="1054"/>
      <c r="DK39" s="1055"/>
      <c r="DL39" s="1053"/>
      <c r="DM39" s="1054"/>
      <c r="DN39" s="1054"/>
      <c r="DO39" s="1054"/>
      <c r="DP39" s="1055"/>
      <c r="DQ39" s="1053"/>
      <c r="DR39" s="1054"/>
      <c r="DS39" s="1054"/>
      <c r="DT39" s="1054"/>
      <c r="DU39" s="1055"/>
      <c r="DV39" s="1056"/>
      <c r="DW39" s="1057"/>
      <c r="DX39" s="1057"/>
      <c r="DY39" s="1057"/>
      <c r="DZ39" s="1058"/>
      <c r="EA39" s="226"/>
    </row>
    <row r="40" spans="1:131" ht="26.25" customHeight="1" x14ac:dyDescent="0.2">
      <c r="A40" s="234">
        <v>13</v>
      </c>
      <c r="B40" s="1094"/>
      <c r="C40" s="1095"/>
      <c r="D40" s="1095"/>
      <c r="E40" s="1095"/>
      <c r="F40" s="1095"/>
      <c r="G40" s="1095"/>
      <c r="H40" s="1095"/>
      <c r="I40" s="1095"/>
      <c r="J40" s="1095"/>
      <c r="K40" s="1095"/>
      <c r="L40" s="1095"/>
      <c r="M40" s="1095"/>
      <c r="N40" s="1095"/>
      <c r="O40" s="1095"/>
      <c r="P40" s="1096"/>
      <c r="Q40" s="1102"/>
      <c r="R40" s="1103"/>
      <c r="S40" s="1103"/>
      <c r="T40" s="1103"/>
      <c r="U40" s="1103"/>
      <c r="V40" s="1103"/>
      <c r="W40" s="1103"/>
      <c r="X40" s="1103"/>
      <c r="Y40" s="1103"/>
      <c r="Z40" s="1103"/>
      <c r="AA40" s="1103"/>
      <c r="AB40" s="1103"/>
      <c r="AC40" s="1103"/>
      <c r="AD40" s="1103"/>
      <c r="AE40" s="1104"/>
      <c r="AF40" s="1099"/>
      <c r="AG40" s="1100"/>
      <c r="AH40" s="1100"/>
      <c r="AI40" s="1100"/>
      <c r="AJ40" s="1101"/>
      <c r="AK40" s="1044"/>
      <c r="AL40" s="1035"/>
      <c r="AM40" s="1035"/>
      <c r="AN40" s="1035"/>
      <c r="AO40" s="1035"/>
      <c r="AP40" s="1035"/>
      <c r="AQ40" s="1035"/>
      <c r="AR40" s="1035"/>
      <c r="AS40" s="1035"/>
      <c r="AT40" s="1035"/>
      <c r="AU40" s="1035"/>
      <c r="AV40" s="1035"/>
      <c r="AW40" s="1035"/>
      <c r="AX40" s="1035"/>
      <c r="AY40" s="1035"/>
      <c r="AZ40" s="1105"/>
      <c r="BA40" s="1105"/>
      <c r="BB40" s="1105"/>
      <c r="BC40" s="1105"/>
      <c r="BD40" s="1105"/>
      <c r="BE40" s="1036"/>
      <c r="BF40" s="1036"/>
      <c r="BG40" s="1036"/>
      <c r="BH40" s="1036"/>
      <c r="BI40" s="1037"/>
      <c r="BJ40" s="228"/>
      <c r="BK40" s="228"/>
      <c r="BL40" s="228"/>
      <c r="BM40" s="228"/>
      <c r="BN40" s="228"/>
      <c r="BO40" s="237"/>
      <c r="BP40" s="237"/>
      <c r="BQ40" s="234">
        <v>34</v>
      </c>
      <c r="BR40" s="235"/>
      <c r="BS40" s="1056"/>
      <c r="BT40" s="1057"/>
      <c r="BU40" s="1057"/>
      <c r="BV40" s="1057"/>
      <c r="BW40" s="1057"/>
      <c r="BX40" s="1057"/>
      <c r="BY40" s="1057"/>
      <c r="BZ40" s="1057"/>
      <c r="CA40" s="1057"/>
      <c r="CB40" s="1057"/>
      <c r="CC40" s="1057"/>
      <c r="CD40" s="1057"/>
      <c r="CE40" s="1057"/>
      <c r="CF40" s="1057"/>
      <c r="CG40" s="1078"/>
      <c r="CH40" s="1053"/>
      <c r="CI40" s="1054"/>
      <c r="CJ40" s="1054"/>
      <c r="CK40" s="1054"/>
      <c r="CL40" s="1055"/>
      <c r="CM40" s="1053"/>
      <c r="CN40" s="1054"/>
      <c r="CO40" s="1054"/>
      <c r="CP40" s="1054"/>
      <c r="CQ40" s="1055"/>
      <c r="CR40" s="1053"/>
      <c r="CS40" s="1054"/>
      <c r="CT40" s="1054"/>
      <c r="CU40" s="1054"/>
      <c r="CV40" s="1055"/>
      <c r="CW40" s="1053"/>
      <c r="CX40" s="1054"/>
      <c r="CY40" s="1054"/>
      <c r="CZ40" s="1054"/>
      <c r="DA40" s="1055"/>
      <c r="DB40" s="1053"/>
      <c r="DC40" s="1054"/>
      <c r="DD40" s="1054"/>
      <c r="DE40" s="1054"/>
      <c r="DF40" s="1055"/>
      <c r="DG40" s="1053"/>
      <c r="DH40" s="1054"/>
      <c r="DI40" s="1054"/>
      <c r="DJ40" s="1054"/>
      <c r="DK40" s="1055"/>
      <c r="DL40" s="1053"/>
      <c r="DM40" s="1054"/>
      <c r="DN40" s="1054"/>
      <c r="DO40" s="1054"/>
      <c r="DP40" s="1055"/>
      <c r="DQ40" s="1053"/>
      <c r="DR40" s="1054"/>
      <c r="DS40" s="1054"/>
      <c r="DT40" s="1054"/>
      <c r="DU40" s="1055"/>
      <c r="DV40" s="1056"/>
      <c r="DW40" s="1057"/>
      <c r="DX40" s="1057"/>
      <c r="DY40" s="1057"/>
      <c r="DZ40" s="1058"/>
      <c r="EA40" s="226"/>
    </row>
    <row r="41" spans="1:131" ht="26.25" customHeight="1" x14ac:dyDescent="0.2">
      <c r="A41" s="234">
        <v>14</v>
      </c>
      <c r="B41" s="1094"/>
      <c r="C41" s="1095"/>
      <c r="D41" s="1095"/>
      <c r="E41" s="1095"/>
      <c r="F41" s="1095"/>
      <c r="G41" s="1095"/>
      <c r="H41" s="1095"/>
      <c r="I41" s="1095"/>
      <c r="J41" s="1095"/>
      <c r="K41" s="1095"/>
      <c r="L41" s="1095"/>
      <c r="M41" s="1095"/>
      <c r="N41" s="1095"/>
      <c r="O41" s="1095"/>
      <c r="P41" s="1096"/>
      <c r="Q41" s="1102"/>
      <c r="R41" s="1103"/>
      <c r="S41" s="1103"/>
      <c r="T41" s="1103"/>
      <c r="U41" s="1103"/>
      <c r="V41" s="1103"/>
      <c r="W41" s="1103"/>
      <c r="X41" s="1103"/>
      <c r="Y41" s="1103"/>
      <c r="Z41" s="1103"/>
      <c r="AA41" s="1103"/>
      <c r="AB41" s="1103"/>
      <c r="AC41" s="1103"/>
      <c r="AD41" s="1103"/>
      <c r="AE41" s="1104"/>
      <c r="AF41" s="1099"/>
      <c r="AG41" s="1100"/>
      <c r="AH41" s="1100"/>
      <c r="AI41" s="1100"/>
      <c r="AJ41" s="1101"/>
      <c r="AK41" s="1044"/>
      <c r="AL41" s="1035"/>
      <c r="AM41" s="1035"/>
      <c r="AN41" s="1035"/>
      <c r="AO41" s="1035"/>
      <c r="AP41" s="1035"/>
      <c r="AQ41" s="1035"/>
      <c r="AR41" s="1035"/>
      <c r="AS41" s="1035"/>
      <c r="AT41" s="1035"/>
      <c r="AU41" s="1035"/>
      <c r="AV41" s="1035"/>
      <c r="AW41" s="1035"/>
      <c r="AX41" s="1035"/>
      <c r="AY41" s="1035"/>
      <c r="AZ41" s="1105"/>
      <c r="BA41" s="1105"/>
      <c r="BB41" s="1105"/>
      <c r="BC41" s="1105"/>
      <c r="BD41" s="1105"/>
      <c r="BE41" s="1036"/>
      <c r="BF41" s="1036"/>
      <c r="BG41" s="1036"/>
      <c r="BH41" s="1036"/>
      <c r="BI41" s="1037"/>
      <c r="BJ41" s="228"/>
      <c r="BK41" s="228"/>
      <c r="BL41" s="228"/>
      <c r="BM41" s="228"/>
      <c r="BN41" s="228"/>
      <c r="BO41" s="237"/>
      <c r="BP41" s="237"/>
      <c r="BQ41" s="234">
        <v>35</v>
      </c>
      <c r="BR41" s="235"/>
      <c r="BS41" s="1056"/>
      <c r="BT41" s="1057"/>
      <c r="BU41" s="1057"/>
      <c r="BV41" s="1057"/>
      <c r="BW41" s="1057"/>
      <c r="BX41" s="1057"/>
      <c r="BY41" s="1057"/>
      <c r="BZ41" s="1057"/>
      <c r="CA41" s="1057"/>
      <c r="CB41" s="1057"/>
      <c r="CC41" s="1057"/>
      <c r="CD41" s="1057"/>
      <c r="CE41" s="1057"/>
      <c r="CF41" s="1057"/>
      <c r="CG41" s="1078"/>
      <c r="CH41" s="1053"/>
      <c r="CI41" s="1054"/>
      <c r="CJ41" s="1054"/>
      <c r="CK41" s="1054"/>
      <c r="CL41" s="1055"/>
      <c r="CM41" s="1053"/>
      <c r="CN41" s="1054"/>
      <c r="CO41" s="1054"/>
      <c r="CP41" s="1054"/>
      <c r="CQ41" s="1055"/>
      <c r="CR41" s="1053"/>
      <c r="CS41" s="1054"/>
      <c r="CT41" s="1054"/>
      <c r="CU41" s="1054"/>
      <c r="CV41" s="1055"/>
      <c r="CW41" s="1053"/>
      <c r="CX41" s="1054"/>
      <c r="CY41" s="1054"/>
      <c r="CZ41" s="1054"/>
      <c r="DA41" s="1055"/>
      <c r="DB41" s="1053"/>
      <c r="DC41" s="1054"/>
      <c r="DD41" s="1054"/>
      <c r="DE41" s="1054"/>
      <c r="DF41" s="1055"/>
      <c r="DG41" s="1053"/>
      <c r="DH41" s="1054"/>
      <c r="DI41" s="1054"/>
      <c r="DJ41" s="1054"/>
      <c r="DK41" s="1055"/>
      <c r="DL41" s="1053"/>
      <c r="DM41" s="1054"/>
      <c r="DN41" s="1054"/>
      <c r="DO41" s="1054"/>
      <c r="DP41" s="1055"/>
      <c r="DQ41" s="1053"/>
      <c r="DR41" s="1054"/>
      <c r="DS41" s="1054"/>
      <c r="DT41" s="1054"/>
      <c r="DU41" s="1055"/>
      <c r="DV41" s="1056"/>
      <c r="DW41" s="1057"/>
      <c r="DX41" s="1057"/>
      <c r="DY41" s="1057"/>
      <c r="DZ41" s="1058"/>
      <c r="EA41" s="226"/>
    </row>
    <row r="42" spans="1:131" ht="26.25" customHeight="1" x14ac:dyDescent="0.2">
      <c r="A42" s="234">
        <v>15</v>
      </c>
      <c r="B42" s="1094"/>
      <c r="C42" s="1095"/>
      <c r="D42" s="1095"/>
      <c r="E42" s="1095"/>
      <c r="F42" s="1095"/>
      <c r="G42" s="1095"/>
      <c r="H42" s="1095"/>
      <c r="I42" s="1095"/>
      <c r="J42" s="1095"/>
      <c r="K42" s="1095"/>
      <c r="L42" s="1095"/>
      <c r="M42" s="1095"/>
      <c r="N42" s="1095"/>
      <c r="O42" s="1095"/>
      <c r="P42" s="1096"/>
      <c r="Q42" s="1102"/>
      <c r="R42" s="1103"/>
      <c r="S42" s="1103"/>
      <c r="T42" s="1103"/>
      <c r="U42" s="1103"/>
      <c r="V42" s="1103"/>
      <c r="W42" s="1103"/>
      <c r="X42" s="1103"/>
      <c r="Y42" s="1103"/>
      <c r="Z42" s="1103"/>
      <c r="AA42" s="1103"/>
      <c r="AB42" s="1103"/>
      <c r="AC42" s="1103"/>
      <c r="AD42" s="1103"/>
      <c r="AE42" s="1104"/>
      <c r="AF42" s="1099"/>
      <c r="AG42" s="1100"/>
      <c r="AH42" s="1100"/>
      <c r="AI42" s="1100"/>
      <c r="AJ42" s="1101"/>
      <c r="AK42" s="1044"/>
      <c r="AL42" s="1035"/>
      <c r="AM42" s="1035"/>
      <c r="AN42" s="1035"/>
      <c r="AO42" s="1035"/>
      <c r="AP42" s="1035"/>
      <c r="AQ42" s="1035"/>
      <c r="AR42" s="1035"/>
      <c r="AS42" s="1035"/>
      <c r="AT42" s="1035"/>
      <c r="AU42" s="1035"/>
      <c r="AV42" s="1035"/>
      <c r="AW42" s="1035"/>
      <c r="AX42" s="1035"/>
      <c r="AY42" s="1035"/>
      <c r="AZ42" s="1105"/>
      <c r="BA42" s="1105"/>
      <c r="BB42" s="1105"/>
      <c r="BC42" s="1105"/>
      <c r="BD42" s="1105"/>
      <c r="BE42" s="1036"/>
      <c r="BF42" s="1036"/>
      <c r="BG42" s="1036"/>
      <c r="BH42" s="1036"/>
      <c r="BI42" s="1037"/>
      <c r="BJ42" s="228"/>
      <c r="BK42" s="228"/>
      <c r="BL42" s="228"/>
      <c r="BM42" s="228"/>
      <c r="BN42" s="228"/>
      <c r="BO42" s="237"/>
      <c r="BP42" s="237"/>
      <c r="BQ42" s="234">
        <v>36</v>
      </c>
      <c r="BR42" s="235"/>
      <c r="BS42" s="1056"/>
      <c r="BT42" s="1057"/>
      <c r="BU42" s="1057"/>
      <c r="BV42" s="1057"/>
      <c r="BW42" s="1057"/>
      <c r="BX42" s="1057"/>
      <c r="BY42" s="1057"/>
      <c r="BZ42" s="1057"/>
      <c r="CA42" s="1057"/>
      <c r="CB42" s="1057"/>
      <c r="CC42" s="1057"/>
      <c r="CD42" s="1057"/>
      <c r="CE42" s="1057"/>
      <c r="CF42" s="1057"/>
      <c r="CG42" s="1078"/>
      <c r="CH42" s="1053"/>
      <c r="CI42" s="1054"/>
      <c r="CJ42" s="1054"/>
      <c r="CK42" s="1054"/>
      <c r="CL42" s="1055"/>
      <c r="CM42" s="1053"/>
      <c r="CN42" s="1054"/>
      <c r="CO42" s="1054"/>
      <c r="CP42" s="1054"/>
      <c r="CQ42" s="1055"/>
      <c r="CR42" s="1053"/>
      <c r="CS42" s="1054"/>
      <c r="CT42" s="1054"/>
      <c r="CU42" s="1054"/>
      <c r="CV42" s="1055"/>
      <c r="CW42" s="1053"/>
      <c r="CX42" s="1054"/>
      <c r="CY42" s="1054"/>
      <c r="CZ42" s="1054"/>
      <c r="DA42" s="1055"/>
      <c r="DB42" s="1053"/>
      <c r="DC42" s="1054"/>
      <c r="DD42" s="1054"/>
      <c r="DE42" s="1054"/>
      <c r="DF42" s="1055"/>
      <c r="DG42" s="1053"/>
      <c r="DH42" s="1054"/>
      <c r="DI42" s="1054"/>
      <c r="DJ42" s="1054"/>
      <c r="DK42" s="1055"/>
      <c r="DL42" s="1053"/>
      <c r="DM42" s="1054"/>
      <c r="DN42" s="1054"/>
      <c r="DO42" s="1054"/>
      <c r="DP42" s="1055"/>
      <c r="DQ42" s="1053"/>
      <c r="DR42" s="1054"/>
      <c r="DS42" s="1054"/>
      <c r="DT42" s="1054"/>
      <c r="DU42" s="1055"/>
      <c r="DV42" s="1056"/>
      <c r="DW42" s="1057"/>
      <c r="DX42" s="1057"/>
      <c r="DY42" s="1057"/>
      <c r="DZ42" s="1058"/>
      <c r="EA42" s="226"/>
    </row>
    <row r="43" spans="1:131" ht="26.25" customHeight="1" x14ac:dyDescent="0.2">
      <c r="A43" s="234">
        <v>16</v>
      </c>
      <c r="B43" s="1094"/>
      <c r="C43" s="1095"/>
      <c r="D43" s="1095"/>
      <c r="E43" s="1095"/>
      <c r="F43" s="1095"/>
      <c r="G43" s="1095"/>
      <c r="H43" s="1095"/>
      <c r="I43" s="1095"/>
      <c r="J43" s="1095"/>
      <c r="K43" s="1095"/>
      <c r="L43" s="1095"/>
      <c r="M43" s="1095"/>
      <c r="N43" s="1095"/>
      <c r="O43" s="1095"/>
      <c r="P43" s="1096"/>
      <c r="Q43" s="1102"/>
      <c r="R43" s="1103"/>
      <c r="S43" s="1103"/>
      <c r="T43" s="1103"/>
      <c r="U43" s="1103"/>
      <c r="V43" s="1103"/>
      <c r="W43" s="1103"/>
      <c r="X43" s="1103"/>
      <c r="Y43" s="1103"/>
      <c r="Z43" s="1103"/>
      <c r="AA43" s="1103"/>
      <c r="AB43" s="1103"/>
      <c r="AC43" s="1103"/>
      <c r="AD43" s="1103"/>
      <c r="AE43" s="1104"/>
      <c r="AF43" s="1099"/>
      <c r="AG43" s="1100"/>
      <c r="AH43" s="1100"/>
      <c r="AI43" s="1100"/>
      <c r="AJ43" s="1101"/>
      <c r="AK43" s="1044"/>
      <c r="AL43" s="1035"/>
      <c r="AM43" s="1035"/>
      <c r="AN43" s="1035"/>
      <c r="AO43" s="1035"/>
      <c r="AP43" s="1035"/>
      <c r="AQ43" s="1035"/>
      <c r="AR43" s="1035"/>
      <c r="AS43" s="1035"/>
      <c r="AT43" s="1035"/>
      <c r="AU43" s="1035"/>
      <c r="AV43" s="1035"/>
      <c r="AW43" s="1035"/>
      <c r="AX43" s="1035"/>
      <c r="AY43" s="1035"/>
      <c r="AZ43" s="1105"/>
      <c r="BA43" s="1105"/>
      <c r="BB43" s="1105"/>
      <c r="BC43" s="1105"/>
      <c r="BD43" s="1105"/>
      <c r="BE43" s="1036"/>
      <c r="BF43" s="1036"/>
      <c r="BG43" s="1036"/>
      <c r="BH43" s="1036"/>
      <c r="BI43" s="1037"/>
      <c r="BJ43" s="228"/>
      <c r="BK43" s="228"/>
      <c r="BL43" s="228"/>
      <c r="BM43" s="228"/>
      <c r="BN43" s="228"/>
      <c r="BO43" s="237"/>
      <c r="BP43" s="237"/>
      <c r="BQ43" s="234">
        <v>37</v>
      </c>
      <c r="BR43" s="235"/>
      <c r="BS43" s="1056"/>
      <c r="BT43" s="1057"/>
      <c r="BU43" s="1057"/>
      <c r="BV43" s="1057"/>
      <c r="BW43" s="1057"/>
      <c r="BX43" s="1057"/>
      <c r="BY43" s="1057"/>
      <c r="BZ43" s="1057"/>
      <c r="CA43" s="1057"/>
      <c r="CB43" s="1057"/>
      <c r="CC43" s="1057"/>
      <c r="CD43" s="1057"/>
      <c r="CE43" s="1057"/>
      <c r="CF43" s="1057"/>
      <c r="CG43" s="1078"/>
      <c r="CH43" s="1053"/>
      <c r="CI43" s="1054"/>
      <c r="CJ43" s="1054"/>
      <c r="CK43" s="1054"/>
      <c r="CL43" s="1055"/>
      <c r="CM43" s="1053"/>
      <c r="CN43" s="1054"/>
      <c r="CO43" s="1054"/>
      <c r="CP43" s="1054"/>
      <c r="CQ43" s="1055"/>
      <c r="CR43" s="1053"/>
      <c r="CS43" s="1054"/>
      <c r="CT43" s="1054"/>
      <c r="CU43" s="1054"/>
      <c r="CV43" s="1055"/>
      <c r="CW43" s="1053"/>
      <c r="CX43" s="1054"/>
      <c r="CY43" s="1054"/>
      <c r="CZ43" s="1054"/>
      <c r="DA43" s="1055"/>
      <c r="DB43" s="1053"/>
      <c r="DC43" s="1054"/>
      <c r="DD43" s="1054"/>
      <c r="DE43" s="1054"/>
      <c r="DF43" s="1055"/>
      <c r="DG43" s="1053"/>
      <c r="DH43" s="1054"/>
      <c r="DI43" s="1054"/>
      <c r="DJ43" s="1054"/>
      <c r="DK43" s="1055"/>
      <c r="DL43" s="1053"/>
      <c r="DM43" s="1054"/>
      <c r="DN43" s="1054"/>
      <c r="DO43" s="1054"/>
      <c r="DP43" s="1055"/>
      <c r="DQ43" s="1053"/>
      <c r="DR43" s="1054"/>
      <c r="DS43" s="1054"/>
      <c r="DT43" s="1054"/>
      <c r="DU43" s="1055"/>
      <c r="DV43" s="1056"/>
      <c r="DW43" s="1057"/>
      <c r="DX43" s="1057"/>
      <c r="DY43" s="1057"/>
      <c r="DZ43" s="1058"/>
      <c r="EA43" s="226"/>
    </row>
    <row r="44" spans="1:131" ht="26.25" customHeight="1" x14ac:dyDescent="0.2">
      <c r="A44" s="234">
        <v>17</v>
      </c>
      <c r="B44" s="1094"/>
      <c r="C44" s="1095"/>
      <c r="D44" s="1095"/>
      <c r="E44" s="1095"/>
      <c r="F44" s="1095"/>
      <c r="G44" s="1095"/>
      <c r="H44" s="1095"/>
      <c r="I44" s="1095"/>
      <c r="J44" s="1095"/>
      <c r="K44" s="1095"/>
      <c r="L44" s="1095"/>
      <c r="M44" s="1095"/>
      <c r="N44" s="1095"/>
      <c r="O44" s="1095"/>
      <c r="P44" s="1096"/>
      <c r="Q44" s="1102"/>
      <c r="R44" s="1103"/>
      <c r="S44" s="1103"/>
      <c r="T44" s="1103"/>
      <c r="U44" s="1103"/>
      <c r="V44" s="1103"/>
      <c r="W44" s="1103"/>
      <c r="X44" s="1103"/>
      <c r="Y44" s="1103"/>
      <c r="Z44" s="1103"/>
      <c r="AA44" s="1103"/>
      <c r="AB44" s="1103"/>
      <c r="AC44" s="1103"/>
      <c r="AD44" s="1103"/>
      <c r="AE44" s="1104"/>
      <c r="AF44" s="1099"/>
      <c r="AG44" s="1100"/>
      <c r="AH44" s="1100"/>
      <c r="AI44" s="1100"/>
      <c r="AJ44" s="1101"/>
      <c r="AK44" s="1044"/>
      <c r="AL44" s="1035"/>
      <c r="AM44" s="1035"/>
      <c r="AN44" s="1035"/>
      <c r="AO44" s="1035"/>
      <c r="AP44" s="1035"/>
      <c r="AQ44" s="1035"/>
      <c r="AR44" s="1035"/>
      <c r="AS44" s="1035"/>
      <c r="AT44" s="1035"/>
      <c r="AU44" s="1035"/>
      <c r="AV44" s="1035"/>
      <c r="AW44" s="1035"/>
      <c r="AX44" s="1035"/>
      <c r="AY44" s="1035"/>
      <c r="AZ44" s="1105"/>
      <c r="BA44" s="1105"/>
      <c r="BB44" s="1105"/>
      <c r="BC44" s="1105"/>
      <c r="BD44" s="1105"/>
      <c r="BE44" s="1036"/>
      <c r="BF44" s="1036"/>
      <c r="BG44" s="1036"/>
      <c r="BH44" s="1036"/>
      <c r="BI44" s="1037"/>
      <c r="BJ44" s="228"/>
      <c r="BK44" s="228"/>
      <c r="BL44" s="228"/>
      <c r="BM44" s="228"/>
      <c r="BN44" s="228"/>
      <c r="BO44" s="237"/>
      <c r="BP44" s="237"/>
      <c r="BQ44" s="234">
        <v>38</v>
      </c>
      <c r="BR44" s="235"/>
      <c r="BS44" s="1056"/>
      <c r="BT44" s="1057"/>
      <c r="BU44" s="1057"/>
      <c r="BV44" s="1057"/>
      <c r="BW44" s="1057"/>
      <c r="BX44" s="1057"/>
      <c r="BY44" s="1057"/>
      <c r="BZ44" s="1057"/>
      <c r="CA44" s="1057"/>
      <c r="CB44" s="1057"/>
      <c r="CC44" s="1057"/>
      <c r="CD44" s="1057"/>
      <c r="CE44" s="1057"/>
      <c r="CF44" s="1057"/>
      <c r="CG44" s="1078"/>
      <c r="CH44" s="1053"/>
      <c r="CI44" s="1054"/>
      <c r="CJ44" s="1054"/>
      <c r="CK44" s="1054"/>
      <c r="CL44" s="1055"/>
      <c r="CM44" s="1053"/>
      <c r="CN44" s="1054"/>
      <c r="CO44" s="1054"/>
      <c r="CP44" s="1054"/>
      <c r="CQ44" s="1055"/>
      <c r="CR44" s="1053"/>
      <c r="CS44" s="1054"/>
      <c r="CT44" s="1054"/>
      <c r="CU44" s="1054"/>
      <c r="CV44" s="1055"/>
      <c r="CW44" s="1053"/>
      <c r="CX44" s="1054"/>
      <c r="CY44" s="1054"/>
      <c r="CZ44" s="1054"/>
      <c r="DA44" s="1055"/>
      <c r="DB44" s="1053"/>
      <c r="DC44" s="1054"/>
      <c r="DD44" s="1054"/>
      <c r="DE44" s="1054"/>
      <c r="DF44" s="1055"/>
      <c r="DG44" s="1053"/>
      <c r="DH44" s="1054"/>
      <c r="DI44" s="1054"/>
      <c r="DJ44" s="1054"/>
      <c r="DK44" s="1055"/>
      <c r="DL44" s="1053"/>
      <c r="DM44" s="1054"/>
      <c r="DN44" s="1054"/>
      <c r="DO44" s="1054"/>
      <c r="DP44" s="1055"/>
      <c r="DQ44" s="1053"/>
      <c r="DR44" s="1054"/>
      <c r="DS44" s="1054"/>
      <c r="DT44" s="1054"/>
      <c r="DU44" s="1055"/>
      <c r="DV44" s="1056"/>
      <c r="DW44" s="1057"/>
      <c r="DX44" s="1057"/>
      <c r="DY44" s="1057"/>
      <c r="DZ44" s="1058"/>
      <c r="EA44" s="226"/>
    </row>
    <row r="45" spans="1:131" ht="26.25" customHeight="1" x14ac:dyDescent="0.2">
      <c r="A45" s="234">
        <v>18</v>
      </c>
      <c r="B45" s="1094"/>
      <c r="C45" s="1095"/>
      <c r="D45" s="1095"/>
      <c r="E45" s="1095"/>
      <c r="F45" s="1095"/>
      <c r="G45" s="1095"/>
      <c r="H45" s="1095"/>
      <c r="I45" s="1095"/>
      <c r="J45" s="1095"/>
      <c r="K45" s="1095"/>
      <c r="L45" s="1095"/>
      <c r="M45" s="1095"/>
      <c r="N45" s="1095"/>
      <c r="O45" s="1095"/>
      <c r="P45" s="1096"/>
      <c r="Q45" s="1102"/>
      <c r="R45" s="1103"/>
      <c r="S45" s="1103"/>
      <c r="T45" s="1103"/>
      <c r="U45" s="1103"/>
      <c r="V45" s="1103"/>
      <c r="W45" s="1103"/>
      <c r="X45" s="1103"/>
      <c r="Y45" s="1103"/>
      <c r="Z45" s="1103"/>
      <c r="AA45" s="1103"/>
      <c r="AB45" s="1103"/>
      <c r="AC45" s="1103"/>
      <c r="AD45" s="1103"/>
      <c r="AE45" s="1104"/>
      <c r="AF45" s="1099"/>
      <c r="AG45" s="1100"/>
      <c r="AH45" s="1100"/>
      <c r="AI45" s="1100"/>
      <c r="AJ45" s="1101"/>
      <c r="AK45" s="1044"/>
      <c r="AL45" s="1035"/>
      <c r="AM45" s="1035"/>
      <c r="AN45" s="1035"/>
      <c r="AO45" s="1035"/>
      <c r="AP45" s="1035"/>
      <c r="AQ45" s="1035"/>
      <c r="AR45" s="1035"/>
      <c r="AS45" s="1035"/>
      <c r="AT45" s="1035"/>
      <c r="AU45" s="1035"/>
      <c r="AV45" s="1035"/>
      <c r="AW45" s="1035"/>
      <c r="AX45" s="1035"/>
      <c r="AY45" s="1035"/>
      <c r="AZ45" s="1105"/>
      <c r="BA45" s="1105"/>
      <c r="BB45" s="1105"/>
      <c r="BC45" s="1105"/>
      <c r="BD45" s="1105"/>
      <c r="BE45" s="1036"/>
      <c r="BF45" s="1036"/>
      <c r="BG45" s="1036"/>
      <c r="BH45" s="1036"/>
      <c r="BI45" s="1037"/>
      <c r="BJ45" s="228"/>
      <c r="BK45" s="228"/>
      <c r="BL45" s="228"/>
      <c r="BM45" s="228"/>
      <c r="BN45" s="228"/>
      <c r="BO45" s="237"/>
      <c r="BP45" s="237"/>
      <c r="BQ45" s="234">
        <v>39</v>
      </c>
      <c r="BR45" s="235"/>
      <c r="BS45" s="1056"/>
      <c r="BT45" s="1057"/>
      <c r="BU45" s="1057"/>
      <c r="BV45" s="1057"/>
      <c r="BW45" s="1057"/>
      <c r="BX45" s="1057"/>
      <c r="BY45" s="1057"/>
      <c r="BZ45" s="1057"/>
      <c r="CA45" s="1057"/>
      <c r="CB45" s="1057"/>
      <c r="CC45" s="1057"/>
      <c r="CD45" s="1057"/>
      <c r="CE45" s="1057"/>
      <c r="CF45" s="1057"/>
      <c r="CG45" s="1078"/>
      <c r="CH45" s="1053"/>
      <c r="CI45" s="1054"/>
      <c r="CJ45" s="1054"/>
      <c r="CK45" s="1054"/>
      <c r="CL45" s="1055"/>
      <c r="CM45" s="1053"/>
      <c r="CN45" s="1054"/>
      <c r="CO45" s="1054"/>
      <c r="CP45" s="1054"/>
      <c r="CQ45" s="1055"/>
      <c r="CR45" s="1053"/>
      <c r="CS45" s="1054"/>
      <c r="CT45" s="1054"/>
      <c r="CU45" s="1054"/>
      <c r="CV45" s="1055"/>
      <c r="CW45" s="1053"/>
      <c r="CX45" s="1054"/>
      <c r="CY45" s="1054"/>
      <c r="CZ45" s="1054"/>
      <c r="DA45" s="1055"/>
      <c r="DB45" s="1053"/>
      <c r="DC45" s="1054"/>
      <c r="DD45" s="1054"/>
      <c r="DE45" s="1054"/>
      <c r="DF45" s="1055"/>
      <c r="DG45" s="1053"/>
      <c r="DH45" s="1054"/>
      <c r="DI45" s="1054"/>
      <c r="DJ45" s="1054"/>
      <c r="DK45" s="1055"/>
      <c r="DL45" s="1053"/>
      <c r="DM45" s="1054"/>
      <c r="DN45" s="1054"/>
      <c r="DO45" s="1054"/>
      <c r="DP45" s="1055"/>
      <c r="DQ45" s="1053"/>
      <c r="DR45" s="1054"/>
      <c r="DS45" s="1054"/>
      <c r="DT45" s="1054"/>
      <c r="DU45" s="1055"/>
      <c r="DV45" s="1056"/>
      <c r="DW45" s="1057"/>
      <c r="DX45" s="1057"/>
      <c r="DY45" s="1057"/>
      <c r="DZ45" s="1058"/>
      <c r="EA45" s="226"/>
    </row>
    <row r="46" spans="1:131" ht="26.25" customHeight="1" x14ac:dyDescent="0.2">
      <c r="A46" s="234">
        <v>19</v>
      </c>
      <c r="B46" s="1094"/>
      <c r="C46" s="1095"/>
      <c r="D46" s="1095"/>
      <c r="E46" s="1095"/>
      <c r="F46" s="1095"/>
      <c r="G46" s="1095"/>
      <c r="H46" s="1095"/>
      <c r="I46" s="1095"/>
      <c r="J46" s="1095"/>
      <c r="K46" s="1095"/>
      <c r="L46" s="1095"/>
      <c r="M46" s="1095"/>
      <c r="N46" s="1095"/>
      <c r="O46" s="1095"/>
      <c r="P46" s="1096"/>
      <c r="Q46" s="1102"/>
      <c r="R46" s="1103"/>
      <c r="S46" s="1103"/>
      <c r="T46" s="1103"/>
      <c r="U46" s="1103"/>
      <c r="V46" s="1103"/>
      <c r="W46" s="1103"/>
      <c r="X46" s="1103"/>
      <c r="Y46" s="1103"/>
      <c r="Z46" s="1103"/>
      <c r="AA46" s="1103"/>
      <c r="AB46" s="1103"/>
      <c r="AC46" s="1103"/>
      <c r="AD46" s="1103"/>
      <c r="AE46" s="1104"/>
      <c r="AF46" s="1099"/>
      <c r="AG46" s="1100"/>
      <c r="AH46" s="1100"/>
      <c r="AI46" s="1100"/>
      <c r="AJ46" s="1101"/>
      <c r="AK46" s="1044"/>
      <c r="AL46" s="1035"/>
      <c r="AM46" s="1035"/>
      <c r="AN46" s="1035"/>
      <c r="AO46" s="1035"/>
      <c r="AP46" s="1035"/>
      <c r="AQ46" s="1035"/>
      <c r="AR46" s="1035"/>
      <c r="AS46" s="1035"/>
      <c r="AT46" s="1035"/>
      <c r="AU46" s="1035"/>
      <c r="AV46" s="1035"/>
      <c r="AW46" s="1035"/>
      <c r="AX46" s="1035"/>
      <c r="AY46" s="1035"/>
      <c r="AZ46" s="1105"/>
      <c r="BA46" s="1105"/>
      <c r="BB46" s="1105"/>
      <c r="BC46" s="1105"/>
      <c r="BD46" s="1105"/>
      <c r="BE46" s="1036"/>
      <c r="BF46" s="1036"/>
      <c r="BG46" s="1036"/>
      <c r="BH46" s="1036"/>
      <c r="BI46" s="1037"/>
      <c r="BJ46" s="228"/>
      <c r="BK46" s="228"/>
      <c r="BL46" s="228"/>
      <c r="BM46" s="228"/>
      <c r="BN46" s="228"/>
      <c r="BO46" s="237"/>
      <c r="BP46" s="237"/>
      <c r="BQ46" s="234">
        <v>40</v>
      </c>
      <c r="BR46" s="235"/>
      <c r="BS46" s="1056"/>
      <c r="BT46" s="1057"/>
      <c r="BU46" s="1057"/>
      <c r="BV46" s="1057"/>
      <c r="BW46" s="1057"/>
      <c r="BX46" s="1057"/>
      <c r="BY46" s="1057"/>
      <c r="BZ46" s="1057"/>
      <c r="CA46" s="1057"/>
      <c r="CB46" s="1057"/>
      <c r="CC46" s="1057"/>
      <c r="CD46" s="1057"/>
      <c r="CE46" s="1057"/>
      <c r="CF46" s="1057"/>
      <c r="CG46" s="1078"/>
      <c r="CH46" s="1053"/>
      <c r="CI46" s="1054"/>
      <c r="CJ46" s="1054"/>
      <c r="CK46" s="1054"/>
      <c r="CL46" s="1055"/>
      <c r="CM46" s="1053"/>
      <c r="CN46" s="1054"/>
      <c r="CO46" s="1054"/>
      <c r="CP46" s="1054"/>
      <c r="CQ46" s="1055"/>
      <c r="CR46" s="1053"/>
      <c r="CS46" s="1054"/>
      <c r="CT46" s="1054"/>
      <c r="CU46" s="1054"/>
      <c r="CV46" s="1055"/>
      <c r="CW46" s="1053"/>
      <c r="CX46" s="1054"/>
      <c r="CY46" s="1054"/>
      <c r="CZ46" s="1054"/>
      <c r="DA46" s="1055"/>
      <c r="DB46" s="1053"/>
      <c r="DC46" s="1054"/>
      <c r="DD46" s="1054"/>
      <c r="DE46" s="1054"/>
      <c r="DF46" s="1055"/>
      <c r="DG46" s="1053"/>
      <c r="DH46" s="1054"/>
      <c r="DI46" s="1054"/>
      <c r="DJ46" s="1054"/>
      <c r="DK46" s="1055"/>
      <c r="DL46" s="1053"/>
      <c r="DM46" s="1054"/>
      <c r="DN46" s="1054"/>
      <c r="DO46" s="1054"/>
      <c r="DP46" s="1055"/>
      <c r="DQ46" s="1053"/>
      <c r="DR46" s="1054"/>
      <c r="DS46" s="1054"/>
      <c r="DT46" s="1054"/>
      <c r="DU46" s="1055"/>
      <c r="DV46" s="1056"/>
      <c r="DW46" s="1057"/>
      <c r="DX46" s="1057"/>
      <c r="DY46" s="1057"/>
      <c r="DZ46" s="1058"/>
      <c r="EA46" s="226"/>
    </row>
    <row r="47" spans="1:131" ht="26.25" customHeight="1" x14ac:dyDescent="0.2">
      <c r="A47" s="234">
        <v>20</v>
      </c>
      <c r="B47" s="1094"/>
      <c r="C47" s="1095"/>
      <c r="D47" s="1095"/>
      <c r="E47" s="1095"/>
      <c r="F47" s="1095"/>
      <c r="G47" s="1095"/>
      <c r="H47" s="1095"/>
      <c r="I47" s="1095"/>
      <c r="J47" s="1095"/>
      <c r="K47" s="1095"/>
      <c r="L47" s="1095"/>
      <c r="M47" s="1095"/>
      <c r="N47" s="1095"/>
      <c r="O47" s="1095"/>
      <c r="P47" s="1096"/>
      <c r="Q47" s="1102"/>
      <c r="R47" s="1103"/>
      <c r="S47" s="1103"/>
      <c r="T47" s="1103"/>
      <c r="U47" s="1103"/>
      <c r="V47" s="1103"/>
      <c r="W47" s="1103"/>
      <c r="X47" s="1103"/>
      <c r="Y47" s="1103"/>
      <c r="Z47" s="1103"/>
      <c r="AA47" s="1103"/>
      <c r="AB47" s="1103"/>
      <c r="AC47" s="1103"/>
      <c r="AD47" s="1103"/>
      <c r="AE47" s="1104"/>
      <c r="AF47" s="1099"/>
      <c r="AG47" s="1100"/>
      <c r="AH47" s="1100"/>
      <c r="AI47" s="1100"/>
      <c r="AJ47" s="1101"/>
      <c r="AK47" s="1044"/>
      <c r="AL47" s="1035"/>
      <c r="AM47" s="1035"/>
      <c r="AN47" s="1035"/>
      <c r="AO47" s="1035"/>
      <c r="AP47" s="1035"/>
      <c r="AQ47" s="1035"/>
      <c r="AR47" s="1035"/>
      <c r="AS47" s="1035"/>
      <c r="AT47" s="1035"/>
      <c r="AU47" s="1035"/>
      <c r="AV47" s="1035"/>
      <c r="AW47" s="1035"/>
      <c r="AX47" s="1035"/>
      <c r="AY47" s="1035"/>
      <c r="AZ47" s="1105"/>
      <c r="BA47" s="1105"/>
      <c r="BB47" s="1105"/>
      <c r="BC47" s="1105"/>
      <c r="BD47" s="1105"/>
      <c r="BE47" s="1036"/>
      <c r="BF47" s="1036"/>
      <c r="BG47" s="1036"/>
      <c r="BH47" s="1036"/>
      <c r="BI47" s="1037"/>
      <c r="BJ47" s="228"/>
      <c r="BK47" s="228"/>
      <c r="BL47" s="228"/>
      <c r="BM47" s="228"/>
      <c r="BN47" s="228"/>
      <c r="BO47" s="237"/>
      <c r="BP47" s="237"/>
      <c r="BQ47" s="234">
        <v>41</v>
      </c>
      <c r="BR47" s="235"/>
      <c r="BS47" s="1056"/>
      <c r="BT47" s="1057"/>
      <c r="BU47" s="1057"/>
      <c r="BV47" s="1057"/>
      <c r="BW47" s="1057"/>
      <c r="BX47" s="1057"/>
      <c r="BY47" s="1057"/>
      <c r="BZ47" s="1057"/>
      <c r="CA47" s="1057"/>
      <c r="CB47" s="1057"/>
      <c r="CC47" s="1057"/>
      <c r="CD47" s="1057"/>
      <c r="CE47" s="1057"/>
      <c r="CF47" s="1057"/>
      <c r="CG47" s="1078"/>
      <c r="CH47" s="1053"/>
      <c r="CI47" s="1054"/>
      <c r="CJ47" s="1054"/>
      <c r="CK47" s="1054"/>
      <c r="CL47" s="1055"/>
      <c r="CM47" s="1053"/>
      <c r="CN47" s="1054"/>
      <c r="CO47" s="1054"/>
      <c r="CP47" s="1054"/>
      <c r="CQ47" s="1055"/>
      <c r="CR47" s="1053"/>
      <c r="CS47" s="1054"/>
      <c r="CT47" s="1054"/>
      <c r="CU47" s="1054"/>
      <c r="CV47" s="1055"/>
      <c r="CW47" s="1053"/>
      <c r="CX47" s="1054"/>
      <c r="CY47" s="1054"/>
      <c r="CZ47" s="1054"/>
      <c r="DA47" s="1055"/>
      <c r="DB47" s="1053"/>
      <c r="DC47" s="1054"/>
      <c r="DD47" s="1054"/>
      <c r="DE47" s="1054"/>
      <c r="DF47" s="1055"/>
      <c r="DG47" s="1053"/>
      <c r="DH47" s="1054"/>
      <c r="DI47" s="1054"/>
      <c r="DJ47" s="1054"/>
      <c r="DK47" s="1055"/>
      <c r="DL47" s="1053"/>
      <c r="DM47" s="1054"/>
      <c r="DN47" s="1054"/>
      <c r="DO47" s="1054"/>
      <c r="DP47" s="1055"/>
      <c r="DQ47" s="1053"/>
      <c r="DR47" s="1054"/>
      <c r="DS47" s="1054"/>
      <c r="DT47" s="1054"/>
      <c r="DU47" s="1055"/>
      <c r="DV47" s="1056"/>
      <c r="DW47" s="1057"/>
      <c r="DX47" s="1057"/>
      <c r="DY47" s="1057"/>
      <c r="DZ47" s="1058"/>
      <c r="EA47" s="226"/>
    </row>
    <row r="48" spans="1:131" ht="26.25" customHeight="1" x14ac:dyDescent="0.2">
      <c r="A48" s="234">
        <v>21</v>
      </c>
      <c r="B48" s="1094"/>
      <c r="C48" s="1095"/>
      <c r="D48" s="1095"/>
      <c r="E48" s="1095"/>
      <c r="F48" s="1095"/>
      <c r="G48" s="1095"/>
      <c r="H48" s="1095"/>
      <c r="I48" s="1095"/>
      <c r="J48" s="1095"/>
      <c r="K48" s="1095"/>
      <c r="L48" s="1095"/>
      <c r="M48" s="1095"/>
      <c r="N48" s="1095"/>
      <c r="O48" s="1095"/>
      <c r="P48" s="1096"/>
      <c r="Q48" s="1102"/>
      <c r="R48" s="1103"/>
      <c r="S48" s="1103"/>
      <c r="T48" s="1103"/>
      <c r="U48" s="1103"/>
      <c r="V48" s="1103"/>
      <c r="W48" s="1103"/>
      <c r="X48" s="1103"/>
      <c r="Y48" s="1103"/>
      <c r="Z48" s="1103"/>
      <c r="AA48" s="1103"/>
      <c r="AB48" s="1103"/>
      <c r="AC48" s="1103"/>
      <c r="AD48" s="1103"/>
      <c r="AE48" s="1104"/>
      <c r="AF48" s="1099"/>
      <c r="AG48" s="1100"/>
      <c r="AH48" s="1100"/>
      <c r="AI48" s="1100"/>
      <c r="AJ48" s="1101"/>
      <c r="AK48" s="1044"/>
      <c r="AL48" s="1035"/>
      <c r="AM48" s="1035"/>
      <c r="AN48" s="1035"/>
      <c r="AO48" s="1035"/>
      <c r="AP48" s="1035"/>
      <c r="AQ48" s="1035"/>
      <c r="AR48" s="1035"/>
      <c r="AS48" s="1035"/>
      <c r="AT48" s="1035"/>
      <c r="AU48" s="1035"/>
      <c r="AV48" s="1035"/>
      <c r="AW48" s="1035"/>
      <c r="AX48" s="1035"/>
      <c r="AY48" s="1035"/>
      <c r="AZ48" s="1105"/>
      <c r="BA48" s="1105"/>
      <c r="BB48" s="1105"/>
      <c r="BC48" s="1105"/>
      <c r="BD48" s="1105"/>
      <c r="BE48" s="1036"/>
      <c r="BF48" s="1036"/>
      <c r="BG48" s="1036"/>
      <c r="BH48" s="1036"/>
      <c r="BI48" s="1037"/>
      <c r="BJ48" s="228"/>
      <c r="BK48" s="228"/>
      <c r="BL48" s="228"/>
      <c r="BM48" s="228"/>
      <c r="BN48" s="228"/>
      <c r="BO48" s="237"/>
      <c r="BP48" s="237"/>
      <c r="BQ48" s="234">
        <v>42</v>
      </c>
      <c r="BR48" s="235"/>
      <c r="BS48" s="1056"/>
      <c r="BT48" s="1057"/>
      <c r="BU48" s="1057"/>
      <c r="BV48" s="1057"/>
      <c r="BW48" s="1057"/>
      <c r="BX48" s="1057"/>
      <c r="BY48" s="1057"/>
      <c r="BZ48" s="1057"/>
      <c r="CA48" s="1057"/>
      <c r="CB48" s="1057"/>
      <c r="CC48" s="1057"/>
      <c r="CD48" s="1057"/>
      <c r="CE48" s="1057"/>
      <c r="CF48" s="1057"/>
      <c r="CG48" s="1078"/>
      <c r="CH48" s="1053"/>
      <c r="CI48" s="1054"/>
      <c r="CJ48" s="1054"/>
      <c r="CK48" s="1054"/>
      <c r="CL48" s="1055"/>
      <c r="CM48" s="1053"/>
      <c r="CN48" s="1054"/>
      <c r="CO48" s="1054"/>
      <c r="CP48" s="1054"/>
      <c r="CQ48" s="1055"/>
      <c r="CR48" s="1053"/>
      <c r="CS48" s="1054"/>
      <c r="CT48" s="1054"/>
      <c r="CU48" s="1054"/>
      <c r="CV48" s="1055"/>
      <c r="CW48" s="1053"/>
      <c r="CX48" s="1054"/>
      <c r="CY48" s="1054"/>
      <c r="CZ48" s="1054"/>
      <c r="DA48" s="1055"/>
      <c r="DB48" s="1053"/>
      <c r="DC48" s="1054"/>
      <c r="DD48" s="1054"/>
      <c r="DE48" s="1054"/>
      <c r="DF48" s="1055"/>
      <c r="DG48" s="1053"/>
      <c r="DH48" s="1054"/>
      <c r="DI48" s="1054"/>
      <c r="DJ48" s="1054"/>
      <c r="DK48" s="1055"/>
      <c r="DL48" s="1053"/>
      <c r="DM48" s="1054"/>
      <c r="DN48" s="1054"/>
      <c r="DO48" s="1054"/>
      <c r="DP48" s="1055"/>
      <c r="DQ48" s="1053"/>
      <c r="DR48" s="1054"/>
      <c r="DS48" s="1054"/>
      <c r="DT48" s="1054"/>
      <c r="DU48" s="1055"/>
      <c r="DV48" s="1056"/>
      <c r="DW48" s="1057"/>
      <c r="DX48" s="1057"/>
      <c r="DY48" s="1057"/>
      <c r="DZ48" s="1058"/>
      <c r="EA48" s="226"/>
    </row>
    <row r="49" spans="1:131" ht="26.25" customHeight="1" x14ac:dyDescent="0.2">
      <c r="A49" s="234">
        <v>22</v>
      </c>
      <c r="B49" s="1094"/>
      <c r="C49" s="1095"/>
      <c r="D49" s="1095"/>
      <c r="E49" s="1095"/>
      <c r="F49" s="1095"/>
      <c r="G49" s="1095"/>
      <c r="H49" s="1095"/>
      <c r="I49" s="1095"/>
      <c r="J49" s="1095"/>
      <c r="K49" s="1095"/>
      <c r="L49" s="1095"/>
      <c r="M49" s="1095"/>
      <c r="N49" s="1095"/>
      <c r="O49" s="1095"/>
      <c r="P49" s="1096"/>
      <c r="Q49" s="1102"/>
      <c r="R49" s="1103"/>
      <c r="S49" s="1103"/>
      <c r="T49" s="1103"/>
      <c r="U49" s="1103"/>
      <c r="V49" s="1103"/>
      <c r="W49" s="1103"/>
      <c r="X49" s="1103"/>
      <c r="Y49" s="1103"/>
      <c r="Z49" s="1103"/>
      <c r="AA49" s="1103"/>
      <c r="AB49" s="1103"/>
      <c r="AC49" s="1103"/>
      <c r="AD49" s="1103"/>
      <c r="AE49" s="1104"/>
      <c r="AF49" s="1099"/>
      <c r="AG49" s="1100"/>
      <c r="AH49" s="1100"/>
      <c r="AI49" s="1100"/>
      <c r="AJ49" s="1101"/>
      <c r="AK49" s="1044"/>
      <c r="AL49" s="1035"/>
      <c r="AM49" s="1035"/>
      <c r="AN49" s="1035"/>
      <c r="AO49" s="1035"/>
      <c r="AP49" s="1035"/>
      <c r="AQ49" s="1035"/>
      <c r="AR49" s="1035"/>
      <c r="AS49" s="1035"/>
      <c r="AT49" s="1035"/>
      <c r="AU49" s="1035"/>
      <c r="AV49" s="1035"/>
      <c r="AW49" s="1035"/>
      <c r="AX49" s="1035"/>
      <c r="AY49" s="1035"/>
      <c r="AZ49" s="1105"/>
      <c r="BA49" s="1105"/>
      <c r="BB49" s="1105"/>
      <c r="BC49" s="1105"/>
      <c r="BD49" s="1105"/>
      <c r="BE49" s="1036"/>
      <c r="BF49" s="1036"/>
      <c r="BG49" s="1036"/>
      <c r="BH49" s="1036"/>
      <c r="BI49" s="1037"/>
      <c r="BJ49" s="228"/>
      <c r="BK49" s="228"/>
      <c r="BL49" s="228"/>
      <c r="BM49" s="228"/>
      <c r="BN49" s="228"/>
      <c r="BO49" s="237"/>
      <c r="BP49" s="237"/>
      <c r="BQ49" s="234">
        <v>43</v>
      </c>
      <c r="BR49" s="235"/>
      <c r="BS49" s="1056"/>
      <c r="BT49" s="1057"/>
      <c r="BU49" s="1057"/>
      <c r="BV49" s="1057"/>
      <c r="BW49" s="1057"/>
      <c r="BX49" s="1057"/>
      <c r="BY49" s="1057"/>
      <c r="BZ49" s="1057"/>
      <c r="CA49" s="1057"/>
      <c r="CB49" s="1057"/>
      <c r="CC49" s="1057"/>
      <c r="CD49" s="1057"/>
      <c r="CE49" s="1057"/>
      <c r="CF49" s="1057"/>
      <c r="CG49" s="1078"/>
      <c r="CH49" s="1053"/>
      <c r="CI49" s="1054"/>
      <c r="CJ49" s="1054"/>
      <c r="CK49" s="1054"/>
      <c r="CL49" s="1055"/>
      <c r="CM49" s="1053"/>
      <c r="CN49" s="1054"/>
      <c r="CO49" s="1054"/>
      <c r="CP49" s="1054"/>
      <c r="CQ49" s="1055"/>
      <c r="CR49" s="1053"/>
      <c r="CS49" s="1054"/>
      <c r="CT49" s="1054"/>
      <c r="CU49" s="1054"/>
      <c r="CV49" s="1055"/>
      <c r="CW49" s="1053"/>
      <c r="CX49" s="1054"/>
      <c r="CY49" s="1054"/>
      <c r="CZ49" s="1054"/>
      <c r="DA49" s="1055"/>
      <c r="DB49" s="1053"/>
      <c r="DC49" s="1054"/>
      <c r="DD49" s="1054"/>
      <c r="DE49" s="1054"/>
      <c r="DF49" s="1055"/>
      <c r="DG49" s="1053"/>
      <c r="DH49" s="1054"/>
      <c r="DI49" s="1054"/>
      <c r="DJ49" s="1054"/>
      <c r="DK49" s="1055"/>
      <c r="DL49" s="1053"/>
      <c r="DM49" s="1054"/>
      <c r="DN49" s="1054"/>
      <c r="DO49" s="1054"/>
      <c r="DP49" s="1055"/>
      <c r="DQ49" s="1053"/>
      <c r="DR49" s="1054"/>
      <c r="DS49" s="1054"/>
      <c r="DT49" s="1054"/>
      <c r="DU49" s="1055"/>
      <c r="DV49" s="1056"/>
      <c r="DW49" s="1057"/>
      <c r="DX49" s="1057"/>
      <c r="DY49" s="1057"/>
      <c r="DZ49" s="1058"/>
      <c r="EA49" s="226"/>
    </row>
    <row r="50" spans="1:131" ht="26.25" customHeight="1" x14ac:dyDescent="0.2">
      <c r="A50" s="234">
        <v>23</v>
      </c>
      <c r="B50" s="1094"/>
      <c r="C50" s="1095"/>
      <c r="D50" s="1095"/>
      <c r="E50" s="1095"/>
      <c r="F50" s="1095"/>
      <c r="G50" s="1095"/>
      <c r="H50" s="1095"/>
      <c r="I50" s="1095"/>
      <c r="J50" s="1095"/>
      <c r="K50" s="1095"/>
      <c r="L50" s="1095"/>
      <c r="M50" s="1095"/>
      <c r="N50" s="1095"/>
      <c r="O50" s="1095"/>
      <c r="P50" s="1096"/>
      <c r="Q50" s="1097"/>
      <c r="R50" s="1089"/>
      <c r="S50" s="1089"/>
      <c r="T50" s="1089"/>
      <c r="U50" s="1089"/>
      <c r="V50" s="1089"/>
      <c r="W50" s="1089"/>
      <c r="X50" s="1089"/>
      <c r="Y50" s="1089"/>
      <c r="Z50" s="1089"/>
      <c r="AA50" s="1089"/>
      <c r="AB50" s="1089"/>
      <c r="AC50" s="1089"/>
      <c r="AD50" s="1089"/>
      <c r="AE50" s="1098"/>
      <c r="AF50" s="1099"/>
      <c r="AG50" s="1100"/>
      <c r="AH50" s="1100"/>
      <c r="AI50" s="1100"/>
      <c r="AJ50" s="1101"/>
      <c r="AK50" s="1088"/>
      <c r="AL50" s="1089"/>
      <c r="AM50" s="1089"/>
      <c r="AN50" s="1089"/>
      <c r="AO50" s="1089"/>
      <c r="AP50" s="1089"/>
      <c r="AQ50" s="1089"/>
      <c r="AR50" s="1089"/>
      <c r="AS50" s="1089"/>
      <c r="AT50" s="1089"/>
      <c r="AU50" s="1089"/>
      <c r="AV50" s="1089"/>
      <c r="AW50" s="1089"/>
      <c r="AX50" s="1089"/>
      <c r="AY50" s="1089"/>
      <c r="AZ50" s="1090"/>
      <c r="BA50" s="1090"/>
      <c r="BB50" s="1090"/>
      <c r="BC50" s="1090"/>
      <c r="BD50" s="1090"/>
      <c r="BE50" s="1036"/>
      <c r="BF50" s="1036"/>
      <c r="BG50" s="1036"/>
      <c r="BH50" s="1036"/>
      <c r="BI50" s="1037"/>
      <c r="BJ50" s="228"/>
      <c r="BK50" s="228"/>
      <c r="BL50" s="228"/>
      <c r="BM50" s="228"/>
      <c r="BN50" s="228"/>
      <c r="BO50" s="237"/>
      <c r="BP50" s="237"/>
      <c r="BQ50" s="234">
        <v>44</v>
      </c>
      <c r="BR50" s="235"/>
      <c r="BS50" s="1056"/>
      <c r="BT50" s="1057"/>
      <c r="BU50" s="1057"/>
      <c r="BV50" s="1057"/>
      <c r="BW50" s="1057"/>
      <c r="BX50" s="1057"/>
      <c r="BY50" s="1057"/>
      <c r="BZ50" s="1057"/>
      <c r="CA50" s="1057"/>
      <c r="CB50" s="1057"/>
      <c r="CC50" s="1057"/>
      <c r="CD50" s="1057"/>
      <c r="CE50" s="1057"/>
      <c r="CF50" s="1057"/>
      <c r="CG50" s="1078"/>
      <c r="CH50" s="1053"/>
      <c r="CI50" s="1054"/>
      <c r="CJ50" s="1054"/>
      <c r="CK50" s="1054"/>
      <c r="CL50" s="1055"/>
      <c r="CM50" s="1053"/>
      <c r="CN50" s="1054"/>
      <c r="CO50" s="1054"/>
      <c r="CP50" s="1054"/>
      <c r="CQ50" s="1055"/>
      <c r="CR50" s="1053"/>
      <c r="CS50" s="1054"/>
      <c r="CT50" s="1054"/>
      <c r="CU50" s="1054"/>
      <c r="CV50" s="1055"/>
      <c r="CW50" s="1053"/>
      <c r="CX50" s="1054"/>
      <c r="CY50" s="1054"/>
      <c r="CZ50" s="1054"/>
      <c r="DA50" s="1055"/>
      <c r="DB50" s="1053"/>
      <c r="DC50" s="1054"/>
      <c r="DD50" s="1054"/>
      <c r="DE50" s="1054"/>
      <c r="DF50" s="1055"/>
      <c r="DG50" s="1053"/>
      <c r="DH50" s="1054"/>
      <c r="DI50" s="1054"/>
      <c r="DJ50" s="1054"/>
      <c r="DK50" s="1055"/>
      <c r="DL50" s="1053"/>
      <c r="DM50" s="1054"/>
      <c r="DN50" s="1054"/>
      <c r="DO50" s="1054"/>
      <c r="DP50" s="1055"/>
      <c r="DQ50" s="1053"/>
      <c r="DR50" s="1054"/>
      <c r="DS50" s="1054"/>
      <c r="DT50" s="1054"/>
      <c r="DU50" s="1055"/>
      <c r="DV50" s="1056"/>
      <c r="DW50" s="1057"/>
      <c r="DX50" s="1057"/>
      <c r="DY50" s="1057"/>
      <c r="DZ50" s="1058"/>
      <c r="EA50" s="226"/>
    </row>
    <row r="51" spans="1:131" ht="26.25" customHeight="1" x14ac:dyDescent="0.2">
      <c r="A51" s="234">
        <v>24</v>
      </c>
      <c r="B51" s="1094"/>
      <c r="C51" s="1095"/>
      <c r="D51" s="1095"/>
      <c r="E51" s="1095"/>
      <c r="F51" s="1095"/>
      <c r="G51" s="1095"/>
      <c r="H51" s="1095"/>
      <c r="I51" s="1095"/>
      <c r="J51" s="1095"/>
      <c r="K51" s="1095"/>
      <c r="L51" s="1095"/>
      <c r="M51" s="1095"/>
      <c r="N51" s="1095"/>
      <c r="O51" s="1095"/>
      <c r="P51" s="1096"/>
      <c r="Q51" s="1097"/>
      <c r="R51" s="1089"/>
      <c r="S51" s="1089"/>
      <c r="T51" s="1089"/>
      <c r="U51" s="1089"/>
      <c r="V51" s="1089"/>
      <c r="W51" s="1089"/>
      <c r="X51" s="1089"/>
      <c r="Y51" s="1089"/>
      <c r="Z51" s="1089"/>
      <c r="AA51" s="1089"/>
      <c r="AB51" s="1089"/>
      <c r="AC51" s="1089"/>
      <c r="AD51" s="1089"/>
      <c r="AE51" s="1098"/>
      <c r="AF51" s="1099"/>
      <c r="AG51" s="1100"/>
      <c r="AH51" s="1100"/>
      <c r="AI51" s="1100"/>
      <c r="AJ51" s="1101"/>
      <c r="AK51" s="1088"/>
      <c r="AL51" s="1089"/>
      <c r="AM51" s="1089"/>
      <c r="AN51" s="1089"/>
      <c r="AO51" s="1089"/>
      <c r="AP51" s="1089"/>
      <c r="AQ51" s="1089"/>
      <c r="AR51" s="1089"/>
      <c r="AS51" s="1089"/>
      <c r="AT51" s="1089"/>
      <c r="AU51" s="1089"/>
      <c r="AV51" s="1089"/>
      <c r="AW51" s="1089"/>
      <c r="AX51" s="1089"/>
      <c r="AY51" s="1089"/>
      <c r="AZ51" s="1090"/>
      <c r="BA51" s="1090"/>
      <c r="BB51" s="1090"/>
      <c r="BC51" s="1090"/>
      <c r="BD51" s="1090"/>
      <c r="BE51" s="1036"/>
      <c r="BF51" s="1036"/>
      <c r="BG51" s="1036"/>
      <c r="BH51" s="1036"/>
      <c r="BI51" s="1037"/>
      <c r="BJ51" s="228"/>
      <c r="BK51" s="228"/>
      <c r="BL51" s="228"/>
      <c r="BM51" s="228"/>
      <c r="BN51" s="228"/>
      <c r="BO51" s="237"/>
      <c r="BP51" s="237"/>
      <c r="BQ51" s="234">
        <v>45</v>
      </c>
      <c r="BR51" s="235"/>
      <c r="BS51" s="1056"/>
      <c r="BT51" s="1057"/>
      <c r="BU51" s="1057"/>
      <c r="BV51" s="1057"/>
      <c r="BW51" s="1057"/>
      <c r="BX51" s="1057"/>
      <c r="BY51" s="1057"/>
      <c r="BZ51" s="1057"/>
      <c r="CA51" s="1057"/>
      <c r="CB51" s="1057"/>
      <c r="CC51" s="1057"/>
      <c r="CD51" s="1057"/>
      <c r="CE51" s="1057"/>
      <c r="CF51" s="1057"/>
      <c r="CG51" s="1078"/>
      <c r="CH51" s="1053"/>
      <c r="CI51" s="1054"/>
      <c r="CJ51" s="1054"/>
      <c r="CK51" s="1054"/>
      <c r="CL51" s="1055"/>
      <c r="CM51" s="1053"/>
      <c r="CN51" s="1054"/>
      <c r="CO51" s="1054"/>
      <c r="CP51" s="1054"/>
      <c r="CQ51" s="1055"/>
      <c r="CR51" s="1053"/>
      <c r="CS51" s="1054"/>
      <c r="CT51" s="1054"/>
      <c r="CU51" s="1054"/>
      <c r="CV51" s="1055"/>
      <c r="CW51" s="1053"/>
      <c r="CX51" s="1054"/>
      <c r="CY51" s="1054"/>
      <c r="CZ51" s="1054"/>
      <c r="DA51" s="1055"/>
      <c r="DB51" s="1053"/>
      <c r="DC51" s="1054"/>
      <c r="DD51" s="1054"/>
      <c r="DE51" s="1054"/>
      <c r="DF51" s="1055"/>
      <c r="DG51" s="1053"/>
      <c r="DH51" s="1054"/>
      <c r="DI51" s="1054"/>
      <c r="DJ51" s="1054"/>
      <c r="DK51" s="1055"/>
      <c r="DL51" s="1053"/>
      <c r="DM51" s="1054"/>
      <c r="DN51" s="1054"/>
      <c r="DO51" s="1054"/>
      <c r="DP51" s="1055"/>
      <c r="DQ51" s="1053"/>
      <c r="DR51" s="1054"/>
      <c r="DS51" s="1054"/>
      <c r="DT51" s="1054"/>
      <c r="DU51" s="1055"/>
      <c r="DV51" s="1056"/>
      <c r="DW51" s="1057"/>
      <c r="DX51" s="1057"/>
      <c r="DY51" s="1057"/>
      <c r="DZ51" s="1058"/>
      <c r="EA51" s="226"/>
    </row>
    <row r="52" spans="1:131" ht="26.25" customHeight="1" x14ac:dyDescent="0.2">
      <c r="A52" s="234">
        <v>25</v>
      </c>
      <c r="B52" s="1094"/>
      <c r="C52" s="1095"/>
      <c r="D52" s="1095"/>
      <c r="E52" s="1095"/>
      <c r="F52" s="1095"/>
      <c r="G52" s="1095"/>
      <c r="H52" s="1095"/>
      <c r="I52" s="1095"/>
      <c r="J52" s="1095"/>
      <c r="K52" s="1095"/>
      <c r="L52" s="1095"/>
      <c r="M52" s="1095"/>
      <c r="N52" s="1095"/>
      <c r="O52" s="1095"/>
      <c r="P52" s="1096"/>
      <c r="Q52" s="1097"/>
      <c r="R52" s="1089"/>
      <c r="S52" s="1089"/>
      <c r="T52" s="1089"/>
      <c r="U52" s="1089"/>
      <c r="V52" s="1089"/>
      <c r="W52" s="1089"/>
      <c r="X52" s="1089"/>
      <c r="Y52" s="1089"/>
      <c r="Z52" s="1089"/>
      <c r="AA52" s="1089"/>
      <c r="AB52" s="1089"/>
      <c r="AC52" s="1089"/>
      <c r="AD52" s="1089"/>
      <c r="AE52" s="1098"/>
      <c r="AF52" s="1099"/>
      <c r="AG52" s="1100"/>
      <c r="AH52" s="1100"/>
      <c r="AI52" s="1100"/>
      <c r="AJ52" s="1101"/>
      <c r="AK52" s="1088"/>
      <c r="AL52" s="1089"/>
      <c r="AM52" s="1089"/>
      <c r="AN52" s="1089"/>
      <c r="AO52" s="1089"/>
      <c r="AP52" s="1089"/>
      <c r="AQ52" s="1089"/>
      <c r="AR52" s="1089"/>
      <c r="AS52" s="1089"/>
      <c r="AT52" s="1089"/>
      <c r="AU52" s="1089"/>
      <c r="AV52" s="1089"/>
      <c r="AW52" s="1089"/>
      <c r="AX52" s="1089"/>
      <c r="AY52" s="1089"/>
      <c r="AZ52" s="1090"/>
      <c r="BA52" s="1090"/>
      <c r="BB52" s="1090"/>
      <c r="BC52" s="1090"/>
      <c r="BD52" s="1090"/>
      <c r="BE52" s="1036"/>
      <c r="BF52" s="1036"/>
      <c r="BG52" s="1036"/>
      <c r="BH52" s="1036"/>
      <c r="BI52" s="1037"/>
      <c r="BJ52" s="228"/>
      <c r="BK52" s="228"/>
      <c r="BL52" s="228"/>
      <c r="BM52" s="228"/>
      <c r="BN52" s="228"/>
      <c r="BO52" s="237"/>
      <c r="BP52" s="237"/>
      <c r="BQ52" s="234">
        <v>46</v>
      </c>
      <c r="BR52" s="235"/>
      <c r="BS52" s="1056"/>
      <c r="BT52" s="1057"/>
      <c r="BU52" s="1057"/>
      <c r="BV52" s="1057"/>
      <c r="BW52" s="1057"/>
      <c r="BX52" s="1057"/>
      <c r="BY52" s="1057"/>
      <c r="BZ52" s="1057"/>
      <c r="CA52" s="1057"/>
      <c r="CB52" s="1057"/>
      <c r="CC52" s="1057"/>
      <c r="CD52" s="1057"/>
      <c r="CE52" s="1057"/>
      <c r="CF52" s="1057"/>
      <c r="CG52" s="1078"/>
      <c r="CH52" s="1053"/>
      <c r="CI52" s="1054"/>
      <c r="CJ52" s="1054"/>
      <c r="CK52" s="1054"/>
      <c r="CL52" s="1055"/>
      <c r="CM52" s="1053"/>
      <c r="CN52" s="1054"/>
      <c r="CO52" s="1054"/>
      <c r="CP52" s="1054"/>
      <c r="CQ52" s="1055"/>
      <c r="CR52" s="1053"/>
      <c r="CS52" s="1054"/>
      <c r="CT52" s="1054"/>
      <c r="CU52" s="1054"/>
      <c r="CV52" s="1055"/>
      <c r="CW52" s="1053"/>
      <c r="CX52" s="1054"/>
      <c r="CY52" s="1054"/>
      <c r="CZ52" s="1054"/>
      <c r="DA52" s="1055"/>
      <c r="DB52" s="1053"/>
      <c r="DC52" s="1054"/>
      <c r="DD52" s="1054"/>
      <c r="DE52" s="1054"/>
      <c r="DF52" s="1055"/>
      <c r="DG52" s="1053"/>
      <c r="DH52" s="1054"/>
      <c r="DI52" s="1054"/>
      <c r="DJ52" s="1054"/>
      <c r="DK52" s="1055"/>
      <c r="DL52" s="1053"/>
      <c r="DM52" s="1054"/>
      <c r="DN52" s="1054"/>
      <c r="DO52" s="1054"/>
      <c r="DP52" s="1055"/>
      <c r="DQ52" s="1053"/>
      <c r="DR52" s="1054"/>
      <c r="DS52" s="1054"/>
      <c r="DT52" s="1054"/>
      <c r="DU52" s="1055"/>
      <c r="DV52" s="1056"/>
      <c r="DW52" s="1057"/>
      <c r="DX52" s="1057"/>
      <c r="DY52" s="1057"/>
      <c r="DZ52" s="1058"/>
      <c r="EA52" s="226"/>
    </row>
    <row r="53" spans="1:131" ht="26.25" customHeight="1" x14ac:dyDescent="0.2">
      <c r="A53" s="234">
        <v>26</v>
      </c>
      <c r="B53" s="1094"/>
      <c r="C53" s="1095"/>
      <c r="D53" s="1095"/>
      <c r="E53" s="1095"/>
      <c r="F53" s="1095"/>
      <c r="G53" s="1095"/>
      <c r="H53" s="1095"/>
      <c r="I53" s="1095"/>
      <c r="J53" s="1095"/>
      <c r="K53" s="1095"/>
      <c r="L53" s="1095"/>
      <c r="M53" s="1095"/>
      <c r="N53" s="1095"/>
      <c r="O53" s="1095"/>
      <c r="P53" s="1096"/>
      <c r="Q53" s="1097"/>
      <c r="R53" s="1089"/>
      <c r="S53" s="1089"/>
      <c r="T53" s="1089"/>
      <c r="U53" s="1089"/>
      <c r="V53" s="1089"/>
      <c r="W53" s="1089"/>
      <c r="X53" s="1089"/>
      <c r="Y53" s="1089"/>
      <c r="Z53" s="1089"/>
      <c r="AA53" s="1089"/>
      <c r="AB53" s="1089"/>
      <c r="AC53" s="1089"/>
      <c r="AD53" s="1089"/>
      <c r="AE53" s="1098"/>
      <c r="AF53" s="1099"/>
      <c r="AG53" s="1100"/>
      <c r="AH53" s="1100"/>
      <c r="AI53" s="1100"/>
      <c r="AJ53" s="1101"/>
      <c r="AK53" s="1088"/>
      <c r="AL53" s="1089"/>
      <c r="AM53" s="1089"/>
      <c r="AN53" s="1089"/>
      <c r="AO53" s="1089"/>
      <c r="AP53" s="1089"/>
      <c r="AQ53" s="1089"/>
      <c r="AR53" s="1089"/>
      <c r="AS53" s="1089"/>
      <c r="AT53" s="1089"/>
      <c r="AU53" s="1089"/>
      <c r="AV53" s="1089"/>
      <c r="AW53" s="1089"/>
      <c r="AX53" s="1089"/>
      <c r="AY53" s="1089"/>
      <c r="AZ53" s="1090"/>
      <c r="BA53" s="1090"/>
      <c r="BB53" s="1090"/>
      <c r="BC53" s="1090"/>
      <c r="BD53" s="1090"/>
      <c r="BE53" s="1036"/>
      <c r="BF53" s="1036"/>
      <c r="BG53" s="1036"/>
      <c r="BH53" s="1036"/>
      <c r="BI53" s="1037"/>
      <c r="BJ53" s="228"/>
      <c r="BK53" s="228"/>
      <c r="BL53" s="228"/>
      <c r="BM53" s="228"/>
      <c r="BN53" s="228"/>
      <c r="BO53" s="237"/>
      <c r="BP53" s="237"/>
      <c r="BQ53" s="234">
        <v>47</v>
      </c>
      <c r="BR53" s="235"/>
      <c r="BS53" s="1056"/>
      <c r="BT53" s="1057"/>
      <c r="BU53" s="1057"/>
      <c r="BV53" s="1057"/>
      <c r="BW53" s="1057"/>
      <c r="BX53" s="1057"/>
      <c r="BY53" s="1057"/>
      <c r="BZ53" s="1057"/>
      <c r="CA53" s="1057"/>
      <c r="CB53" s="1057"/>
      <c r="CC53" s="1057"/>
      <c r="CD53" s="1057"/>
      <c r="CE53" s="1057"/>
      <c r="CF53" s="1057"/>
      <c r="CG53" s="1078"/>
      <c r="CH53" s="1053"/>
      <c r="CI53" s="1054"/>
      <c r="CJ53" s="1054"/>
      <c r="CK53" s="1054"/>
      <c r="CL53" s="1055"/>
      <c r="CM53" s="1053"/>
      <c r="CN53" s="1054"/>
      <c r="CO53" s="1054"/>
      <c r="CP53" s="1054"/>
      <c r="CQ53" s="1055"/>
      <c r="CR53" s="1053"/>
      <c r="CS53" s="1054"/>
      <c r="CT53" s="1054"/>
      <c r="CU53" s="1054"/>
      <c r="CV53" s="1055"/>
      <c r="CW53" s="1053"/>
      <c r="CX53" s="1054"/>
      <c r="CY53" s="1054"/>
      <c r="CZ53" s="1054"/>
      <c r="DA53" s="1055"/>
      <c r="DB53" s="1053"/>
      <c r="DC53" s="1054"/>
      <c r="DD53" s="1054"/>
      <c r="DE53" s="1054"/>
      <c r="DF53" s="1055"/>
      <c r="DG53" s="1053"/>
      <c r="DH53" s="1054"/>
      <c r="DI53" s="1054"/>
      <c r="DJ53" s="1054"/>
      <c r="DK53" s="1055"/>
      <c r="DL53" s="1053"/>
      <c r="DM53" s="1054"/>
      <c r="DN53" s="1054"/>
      <c r="DO53" s="1054"/>
      <c r="DP53" s="1055"/>
      <c r="DQ53" s="1053"/>
      <c r="DR53" s="1054"/>
      <c r="DS53" s="1054"/>
      <c r="DT53" s="1054"/>
      <c r="DU53" s="1055"/>
      <c r="DV53" s="1056"/>
      <c r="DW53" s="1057"/>
      <c r="DX53" s="1057"/>
      <c r="DY53" s="1057"/>
      <c r="DZ53" s="1058"/>
      <c r="EA53" s="226"/>
    </row>
    <row r="54" spans="1:131" ht="26.25" customHeight="1" x14ac:dyDescent="0.2">
      <c r="A54" s="234">
        <v>27</v>
      </c>
      <c r="B54" s="1094"/>
      <c r="C54" s="1095"/>
      <c r="D54" s="1095"/>
      <c r="E54" s="1095"/>
      <c r="F54" s="1095"/>
      <c r="G54" s="1095"/>
      <c r="H54" s="1095"/>
      <c r="I54" s="1095"/>
      <c r="J54" s="1095"/>
      <c r="K54" s="1095"/>
      <c r="L54" s="1095"/>
      <c r="M54" s="1095"/>
      <c r="N54" s="1095"/>
      <c r="O54" s="1095"/>
      <c r="P54" s="1096"/>
      <c r="Q54" s="1097"/>
      <c r="R54" s="1089"/>
      <c r="S54" s="1089"/>
      <c r="T54" s="1089"/>
      <c r="U54" s="1089"/>
      <c r="V54" s="1089"/>
      <c r="W54" s="1089"/>
      <c r="X54" s="1089"/>
      <c r="Y54" s="1089"/>
      <c r="Z54" s="1089"/>
      <c r="AA54" s="1089"/>
      <c r="AB54" s="1089"/>
      <c r="AC54" s="1089"/>
      <c r="AD54" s="1089"/>
      <c r="AE54" s="1098"/>
      <c r="AF54" s="1099"/>
      <c r="AG54" s="1100"/>
      <c r="AH54" s="1100"/>
      <c r="AI54" s="1100"/>
      <c r="AJ54" s="1101"/>
      <c r="AK54" s="1088"/>
      <c r="AL54" s="1089"/>
      <c r="AM54" s="1089"/>
      <c r="AN54" s="1089"/>
      <c r="AO54" s="1089"/>
      <c r="AP54" s="1089"/>
      <c r="AQ54" s="1089"/>
      <c r="AR54" s="1089"/>
      <c r="AS54" s="1089"/>
      <c r="AT54" s="1089"/>
      <c r="AU54" s="1089"/>
      <c r="AV54" s="1089"/>
      <c r="AW54" s="1089"/>
      <c r="AX54" s="1089"/>
      <c r="AY54" s="1089"/>
      <c r="AZ54" s="1090"/>
      <c r="BA54" s="1090"/>
      <c r="BB54" s="1090"/>
      <c r="BC54" s="1090"/>
      <c r="BD54" s="1090"/>
      <c r="BE54" s="1036"/>
      <c r="BF54" s="1036"/>
      <c r="BG54" s="1036"/>
      <c r="BH54" s="1036"/>
      <c r="BI54" s="1037"/>
      <c r="BJ54" s="228"/>
      <c r="BK54" s="228"/>
      <c r="BL54" s="228"/>
      <c r="BM54" s="228"/>
      <c r="BN54" s="228"/>
      <c r="BO54" s="237"/>
      <c r="BP54" s="237"/>
      <c r="BQ54" s="234">
        <v>48</v>
      </c>
      <c r="BR54" s="235"/>
      <c r="BS54" s="1056"/>
      <c r="BT54" s="1057"/>
      <c r="BU54" s="1057"/>
      <c r="BV54" s="1057"/>
      <c r="BW54" s="1057"/>
      <c r="BX54" s="1057"/>
      <c r="BY54" s="1057"/>
      <c r="BZ54" s="1057"/>
      <c r="CA54" s="1057"/>
      <c r="CB54" s="1057"/>
      <c r="CC54" s="1057"/>
      <c r="CD54" s="1057"/>
      <c r="CE54" s="1057"/>
      <c r="CF54" s="1057"/>
      <c r="CG54" s="1078"/>
      <c r="CH54" s="1053"/>
      <c r="CI54" s="1054"/>
      <c r="CJ54" s="1054"/>
      <c r="CK54" s="1054"/>
      <c r="CL54" s="1055"/>
      <c r="CM54" s="1053"/>
      <c r="CN54" s="1054"/>
      <c r="CO54" s="1054"/>
      <c r="CP54" s="1054"/>
      <c r="CQ54" s="1055"/>
      <c r="CR54" s="1053"/>
      <c r="CS54" s="1054"/>
      <c r="CT54" s="1054"/>
      <c r="CU54" s="1054"/>
      <c r="CV54" s="1055"/>
      <c r="CW54" s="1053"/>
      <c r="CX54" s="1054"/>
      <c r="CY54" s="1054"/>
      <c r="CZ54" s="1054"/>
      <c r="DA54" s="1055"/>
      <c r="DB54" s="1053"/>
      <c r="DC54" s="1054"/>
      <c r="DD54" s="1054"/>
      <c r="DE54" s="1054"/>
      <c r="DF54" s="1055"/>
      <c r="DG54" s="1053"/>
      <c r="DH54" s="1054"/>
      <c r="DI54" s="1054"/>
      <c r="DJ54" s="1054"/>
      <c r="DK54" s="1055"/>
      <c r="DL54" s="1053"/>
      <c r="DM54" s="1054"/>
      <c r="DN54" s="1054"/>
      <c r="DO54" s="1054"/>
      <c r="DP54" s="1055"/>
      <c r="DQ54" s="1053"/>
      <c r="DR54" s="1054"/>
      <c r="DS54" s="1054"/>
      <c r="DT54" s="1054"/>
      <c r="DU54" s="1055"/>
      <c r="DV54" s="1056"/>
      <c r="DW54" s="1057"/>
      <c r="DX54" s="1057"/>
      <c r="DY54" s="1057"/>
      <c r="DZ54" s="1058"/>
      <c r="EA54" s="226"/>
    </row>
    <row r="55" spans="1:131" ht="26.25" customHeight="1" x14ac:dyDescent="0.2">
      <c r="A55" s="234">
        <v>28</v>
      </c>
      <c r="B55" s="1094"/>
      <c r="C55" s="1095"/>
      <c r="D55" s="1095"/>
      <c r="E55" s="1095"/>
      <c r="F55" s="1095"/>
      <c r="G55" s="1095"/>
      <c r="H55" s="1095"/>
      <c r="I55" s="1095"/>
      <c r="J55" s="1095"/>
      <c r="K55" s="1095"/>
      <c r="L55" s="1095"/>
      <c r="M55" s="1095"/>
      <c r="N55" s="1095"/>
      <c r="O55" s="1095"/>
      <c r="P55" s="1096"/>
      <c r="Q55" s="1097"/>
      <c r="R55" s="1089"/>
      <c r="S55" s="1089"/>
      <c r="T55" s="1089"/>
      <c r="U55" s="1089"/>
      <c r="V55" s="1089"/>
      <c r="W55" s="1089"/>
      <c r="X55" s="1089"/>
      <c r="Y55" s="1089"/>
      <c r="Z55" s="1089"/>
      <c r="AA55" s="1089"/>
      <c r="AB55" s="1089"/>
      <c r="AC55" s="1089"/>
      <c r="AD55" s="1089"/>
      <c r="AE55" s="1098"/>
      <c r="AF55" s="1099"/>
      <c r="AG55" s="1100"/>
      <c r="AH55" s="1100"/>
      <c r="AI55" s="1100"/>
      <c r="AJ55" s="1101"/>
      <c r="AK55" s="1088"/>
      <c r="AL55" s="1089"/>
      <c r="AM55" s="1089"/>
      <c r="AN55" s="1089"/>
      <c r="AO55" s="1089"/>
      <c r="AP55" s="1089"/>
      <c r="AQ55" s="1089"/>
      <c r="AR55" s="1089"/>
      <c r="AS55" s="1089"/>
      <c r="AT55" s="1089"/>
      <c r="AU55" s="1089"/>
      <c r="AV55" s="1089"/>
      <c r="AW55" s="1089"/>
      <c r="AX55" s="1089"/>
      <c r="AY55" s="1089"/>
      <c r="AZ55" s="1090"/>
      <c r="BA55" s="1090"/>
      <c r="BB55" s="1090"/>
      <c r="BC55" s="1090"/>
      <c r="BD55" s="1090"/>
      <c r="BE55" s="1036"/>
      <c r="BF55" s="1036"/>
      <c r="BG55" s="1036"/>
      <c r="BH55" s="1036"/>
      <c r="BI55" s="1037"/>
      <c r="BJ55" s="228"/>
      <c r="BK55" s="228"/>
      <c r="BL55" s="228"/>
      <c r="BM55" s="228"/>
      <c r="BN55" s="228"/>
      <c r="BO55" s="237"/>
      <c r="BP55" s="237"/>
      <c r="BQ55" s="234">
        <v>49</v>
      </c>
      <c r="BR55" s="235"/>
      <c r="BS55" s="1056"/>
      <c r="BT55" s="1057"/>
      <c r="BU55" s="1057"/>
      <c r="BV55" s="1057"/>
      <c r="BW55" s="1057"/>
      <c r="BX55" s="1057"/>
      <c r="BY55" s="1057"/>
      <c r="BZ55" s="1057"/>
      <c r="CA55" s="1057"/>
      <c r="CB55" s="1057"/>
      <c r="CC55" s="1057"/>
      <c r="CD55" s="1057"/>
      <c r="CE55" s="1057"/>
      <c r="CF55" s="1057"/>
      <c r="CG55" s="1078"/>
      <c r="CH55" s="1053"/>
      <c r="CI55" s="1054"/>
      <c r="CJ55" s="1054"/>
      <c r="CK55" s="1054"/>
      <c r="CL55" s="1055"/>
      <c r="CM55" s="1053"/>
      <c r="CN55" s="1054"/>
      <c r="CO55" s="1054"/>
      <c r="CP55" s="1054"/>
      <c r="CQ55" s="1055"/>
      <c r="CR55" s="1053"/>
      <c r="CS55" s="1054"/>
      <c r="CT55" s="1054"/>
      <c r="CU55" s="1054"/>
      <c r="CV55" s="1055"/>
      <c r="CW55" s="1053"/>
      <c r="CX55" s="1054"/>
      <c r="CY55" s="1054"/>
      <c r="CZ55" s="1054"/>
      <c r="DA55" s="1055"/>
      <c r="DB55" s="1053"/>
      <c r="DC55" s="1054"/>
      <c r="DD55" s="1054"/>
      <c r="DE55" s="1054"/>
      <c r="DF55" s="1055"/>
      <c r="DG55" s="1053"/>
      <c r="DH55" s="1054"/>
      <c r="DI55" s="1054"/>
      <c r="DJ55" s="1054"/>
      <c r="DK55" s="1055"/>
      <c r="DL55" s="1053"/>
      <c r="DM55" s="1054"/>
      <c r="DN55" s="1054"/>
      <c r="DO55" s="1054"/>
      <c r="DP55" s="1055"/>
      <c r="DQ55" s="1053"/>
      <c r="DR55" s="1054"/>
      <c r="DS55" s="1054"/>
      <c r="DT55" s="1054"/>
      <c r="DU55" s="1055"/>
      <c r="DV55" s="1056"/>
      <c r="DW55" s="1057"/>
      <c r="DX55" s="1057"/>
      <c r="DY55" s="1057"/>
      <c r="DZ55" s="1058"/>
      <c r="EA55" s="226"/>
    </row>
    <row r="56" spans="1:131" ht="26.25" customHeight="1" x14ac:dyDescent="0.2">
      <c r="A56" s="234">
        <v>29</v>
      </c>
      <c r="B56" s="1094"/>
      <c r="C56" s="1095"/>
      <c r="D56" s="1095"/>
      <c r="E56" s="1095"/>
      <c r="F56" s="1095"/>
      <c r="G56" s="1095"/>
      <c r="H56" s="1095"/>
      <c r="I56" s="1095"/>
      <c r="J56" s="1095"/>
      <c r="K56" s="1095"/>
      <c r="L56" s="1095"/>
      <c r="M56" s="1095"/>
      <c r="N56" s="1095"/>
      <c r="O56" s="1095"/>
      <c r="P56" s="1096"/>
      <c r="Q56" s="1097"/>
      <c r="R56" s="1089"/>
      <c r="S56" s="1089"/>
      <c r="T56" s="1089"/>
      <c r="U56" s="1089"/>
      <c r="V56" s="1089"/>
      <c r="W56" s="1089"/>
      <c r="X56" s="1089"/>
      <c r="Y56" s="1089"/>
      <c r="Z56" s="1089"/>
      <c r="AA56" s="1089"/>
      <c r="AB56" s="1089"/>
      <c r="AC56" s="1089"/>
      <c r="AD56" s="1089"/>
      <c r="AE56" s="1098"/>
      <c r="AF56" s="1099"/>
      <c r="AG56" s="1100"/>
      <c r="AH56" s="1100"/>
      <c r="AI56" s="1100"/>
      <c r="AJ56" s="1101"/>
      <c r="AK56" s="1088"/>
      <c r="AL56" s="1089"/>
      <c r="AM56" s="1089"/>
      <c r="AN56" s="1089"/>
      <c r="AO56" s="1089"/>
      <c r="AP56" s="1089"/>
      <c r="AQ56" s="1089"/>
      <c r="AR56" s="1089"/>
      <c r="AS56" s="1089"/>
      <c r="AT56" s="1089"/>
      <c r="AU56" s="1089"/>
      <c r="AV56" s="1089"/>
      <c r="AW56" s="1089"/>
      <c r="AX56" s="1089"/>
      <c r="AY56" s="1089"/>
      <c r="AZ56" s="1090"/>
      <c r="BA56" s="1090"/>
      <c r="BB56" s="1090"/>
      <c r="BC56" s="1090"/>
      <c r="BD56" s="1090"/>
      <c r="BE56" s="1036"/>
      <c r="BF56" s="1036"/>
      <c r="BG56" s="1036"/>
      <c r="BH56" s="1036"/>
      <c r="BI56" s="1037"/>
      <c r="BJ56" s="228"/>
      <c r="BK56" s="228"/>
      <c r="BL56" s="228"/>
      <c r="BM56" s="228"/>
      <c r="BN56" s="228"/>
      <c r="BO56" s="237"/>
      <c r="BP56" s="237"/>
      <c r="BQ56" s="234">
        <v>50</v>
      </c>
      <c r="BR56" s="235"/>
      <c r="BS56" s="1056"/>
      <c r="BT56" s="1057"/>
      <c r="BU56" s="1057"/>
      <c r="BV56" s="1057"/>
      <c r="BW56" s="1057"/>
      <c r="BX56" s="1057"/>
      <c r="BY56" s="1057"/>
      <c r="BZ56" s="1057"/>
      <c r="CA56" s="1057"/>
      <c r="CB56" s="1057"/>
      <c r="CC56" s="1057"/>
      <c r="CD56" s="1057"/>
      <c r="CE56" s="1057"/>
      <c r="CF56" s="1057"/>
      <c r="CG56" s="1078"/>
      <c r="CH56" s="1053"/>
      <c r="CI56" s="1054"/>
      <c r="CJ56" s="1054"/>
      <c r="CK56" s="1054"/>
      <c r="CL56" s="1055"/>
      <c r="CM56" s="1053"/>
      <c r="CN56" s="1054"/>
      <c r="CO56" s="1054"/>
      <c r="CP56" s="1054"/>
      <c r="CQ56" s="1055"/>
      <c r="CR56" s="1053"/>
      <c r="CS56" s="1054"/>
      <c r="CT56" s="1054"/>
      <c r="CU56" s="1054"/>
      <c r="CV56" s="1055"/>
      <c r="CW56" s="1053"/>
      <c r="CX56" s="1054"/>
      <c r="CY56" s="1054"/>
      <c r="CZ56" s="1054"/>
      <c r="DA56" s="1055"/>
      <c r="DB56" s="1053"/>
      <c r="DC56" s="1054"/>
      <c r="DD56" s="1054"/>
      <c r="DE56" s="1054"/>
      <c r="DF56" s="1055"/>
      <c r="DG56" s="1053"/>
      <c r="DH56" s="1054"/>
      <c r="DI56" s="1054"/>
      <c r="DJ56" s="1054"/>
      <c r="DK56" s="1055"/>
      <c r="DL56" s="1053"/>
      <c r="DM56" s="1054"/>
      <c r="DN56" s="1054"/>
      <c r="DO56" s="1054"/>
      <c r="DP56" s="1055"/>
      <c r="DQ56" s="1053"/>
      <c r="DR56" s="1054"/>
      <c r="DS56" s="1054"/>
      <c r="DT56" s="1054"/>
      <c r="DU56" s="1055"/>
      <c r="DV56" s="1056"/>
      <c r="DW56" s="1057"/>
      <c r="DX56" s="1057"/>
      <c r="DY56" s="1057"/>
      <c r="DZ56" s="1058"/>
      <c r="EA56" s="226"/>
    </row>
    <row r="57" spans="1:131" ht="26.25" customHeight="1" x14ac:dyDescent="0.2">
      <c r="A57" s="234">
        <v>30</v>
      </c>
      <c r="B57" s="1094"/>
      <c r="C57" s="1095"/>
      <c r="D57" s="1095"/>
      <c r="E57" s="1095"/>
      <c r="F57" s="1095"/>
      <c r="G57" s="1095"/>
      <c r="H57" s="1095"/>
      <c r="I57" s="1095"/>
      <c r="J57" s="1095"/>
      <c r="K57" s="1095"/>
      <c r="L57" s="1095"/>
      <c r="M57" s="1095"/>
      <c r="N57" s="1095"/>
      <c r="O57" s="1095"/>
      <c r="P57" s="1096"/>
      <c r="Q57" s="1097"/>
      <c r="R57" s="1089"/>
      <c r="S57" s="1089"/>
      <c r="T57" s="1089"/>
      <c r="U57" s="1089"/>
      <c r="V57" s="1089"/>
      <c r="W57" s="1089"/>
      <c r="X57" s="1089"/>
      <c r="Y57" s="1089"/>
      <c r="Z57" s="1089"/>
      <c r="AA57" s="1089"/>
      <c r="AB57" s="1089"/>
      <c r="AC57" s="1089"/>
      <c r="AD57" s="1089"/>
      <c r="AE57" s="1098"/>
      <c r="AF57" s="1099"/>
      <c r="AG57" s="1100"/>
      <c r="AH57" s="1100"/>
      <c r="AI57" s="1100"/>
      <c r="AJ57" s="1101"/>
      <c r="AK57" s="1088"/>
      <c r="AL57" s="1089"/>
      <c r="AM57" s="1089"/>
      <c r="AN57" s="1089"/>
      <c r="AO57" s="1089"/>
      <c r="AP57" s="1089"/>
      <c r="AQ57" s="1089"/>
      <c r="AR57" s="1089"/>
      <c r="AS57" s="1089"/>
      <c r="AT57" s="1089"/>
      <c r="AU57" s="1089"/>
      <c r="AV57" s="1089"/>
      <c r="AW57" s="1089"/>
      <c r="AX57" s="1089"/>
      <c r="AY57" s="1089"/>
      <c r="AZ57" s="1090"/>
      <c r="BA57" s="1090"/>
      <c r="BB57" s="1090"/>
      <c r="BC57" s="1090"/>
      <c r="BD57" s="1090"/>
      <c r="BE57" s="1036"/>
      <c r="BF57" s="1036"/>
      <c r="BG57" s="1036"/>
      <c r="BH57" s="1036"/>
      <c r="BI57" s="1037"/>
      <c r="BJ57" s="228"/>
      <c r="BK57" s="228"/>
      <c r="BL57" s="228"/>
      <c r="BM57" s="228"/>
      <c r="BN57" s="228"/>
      <c r="BO57" s="237"/>
      <c r="BP57" s="237"/>
      <c r="BQ57" s="234">
        <v>51</v>
      </c>
      <c r="BR57" s="235"/>
      <c r="BS57" s="1056"/>
      <c r="BT57" s="1057"/>
      <c r="BU57" s="1057"/>
      <c r="BV57" s="1057"/>
      <c r="BW57" s="1057"/>
      <c r="BX57" s="1057"/>
      <c r="BY57" s="1057"/>
      <c r="BZ57" s="1057"/>
      <c r="CA57" s="1057"/>
      <c r="CB57" s="1057"/>
      <c r="CC57" s="1057"/>
      <c r="CD57" s="1057"/>
      <c r="CE57" s="1057"/>
      <c r="CF57" s="1057"/>
      <c r="CG57" s="1078"/>
      <c r="CH57" s="1053"/>
      <c r="CI57" s="1054"/>
      <c r="CJ57" s="1054"/>
      <c r="CK57" s="1054"/>
      <c r="CL57" s="1055"/>
      <c r="CM57" s="1053"/>
      <c r="CN57" s="1054"/>
      <c r="CO57" s="1054"/>
      <c r="CP57" s="1054"/>
      <c r="CQ57" s="1055"/>
      <c r="CR57" s="1053"/>
      <c r="CS57" s="1054"/>
      <c r="CT57" s="1054"/>
      <c r="CU57" s="1054"/>
      <c r="CV57" s="1055"/>
      <c r="CW57" s="1053"/>
      <c r="CX57" s="1054"/>
      <c r="CY57" s="1054"/>
      <c r="CZ57" s="1054"/>
      <c r="DA57" s="1055"/>
      <c r="DB57" s="1053"/>
      <c r="DC57" s="1054"/>
      <c r="DD57" s="1054"/>
      <c r="DE57" s="1054"/>
      <c r="DF57" s="1055"/>
      <c r="DG57" s="1053"/>
      <c r="DH57" s="1054"/>
      <c r="DI57" s="1054"/>
      <c r="DJ57" s="1054"/>
      <c r="DK57" s="1055"/>
      <c r="DL57" s="1053"/>
      <c r="DM57" s="1054"/>
      <c r="DN57" s="1054"/>
      <c r="DO57" s="1054"/>
      <c r="DP57" s="1055"/>
      <c r="DQ57" s="1053"/>
      <c r="DR57" s="1054"/>
      <c r="DS57" s="1054"/>
      <c r="DT57" s="1054"/>
      <c r="DU57" s="1055"/>
      <c r="DV57" s="1056"/>
      <c r="DW57" s="1057"/>
      <c r="DX57" s="1057"/>
      <c r="DY57" s="1057"/>
      <c r="DZ57" s="1058"/>
      <c r="EA57" s="226"/>
    </row>
    <row r="58" spans="1:131" ht="26.25" customHeight="1" x14ac:dyDescent="0.2">
      <c r="A58" s="234">
        <v>31</v>
      </c>
      <c r="B58" s="1094"/>
      <c r="C58" s="1095"/>
      <c r="D58" s="1095"/>
      <c r="E58" s="1095"/>
      <c r="F58" s="1095"/>
      <c r="G58" s="1095"/>
      <c r="H58" s="1095"/>
      <c r="I58" s="1095"/>
      <c r="J58" s="1095"/>
      <c r="K58" s="1095"/>
      <c r="L58" s="1095"/>
      <c r="M58" s="1095"/>
      <c r="N58" s="1095"/>
      <c r="O58" s="1095"/>
      <c r="P58" s="1096"/>
      <c r="Q58" s="1097"/>
      <c r="R58" s="1089"/>
      <c r="S58" s="1089"/>
      <c r="T58" s="1089"/>
      <c r="U58" s="1089"/>
      <c r="V58" s="1089"/>
      <c r="W58" s="1089"/>
      <c r="X58" s="1089"/>
      <c r="Y58" s="1089"/>
      <c r="Z58" s="1089"/>
      <c r="AA58" s="1089"/>
      <c r="AB58" s="1089"/>
      <c r="AC58" s="1089"/>
      <c r="AD58" s="1089"/>
      <c r="AE58" s="1098"/>
      <c r="AF58" s="1099"/>
      <c r="AG58" s="1100"/>
      <c r="AH58" s="1100"/>
      <c r="AI58" s="1100"/>
      <c r="AJ58" s="1101"/>
      <c r="AK58" s="1088"/>
      <c r="AL58" s="1089"/>
      <c r="AM58" s="1089"/>
      <c r="AN58" s="1089"/>
      <c r="AO58" s="1089"/>
      <c r="AP58" s="1089"/>
      <c r="AQ58" s="1089"/>
      <c r="AR58" s="1089"/>
      <c r="AS58" s="1089"/>
      <c r="AT58" s="1089"/>
      <c r="AU58" s="1089"/>
      <c r="AV58" s="1089"/>
      <c r="AW58" s="1089"/>
      <c r="AX58" s="1089"/>
      <c r="AY58" s="1089"/>
      <c r="AZ58" s="1090"/>
      <c r="BA58" s="1090"/>
      <c r="BB58" s="1090"/>
      <c r="BC58" s="1090"/>
      <c r="BD58" s="1090"/>
      <c r="BE58" s="1036"/>
      <c r="BF58" s="1036"/>
      <c r="BG58" s="1036"/>
      <c r="BH58" s="1036"/>
      <c r="BI58" s="1037"/>
      <c r="BJ58" s="228"/>
      <c r="BK58" s="228"/>
      <c r="BL58" s="228"/>
      <c r="BM58" s="228"/>
      <c r="BN58" s="228"/>
      <c r="BO58" s="237"/>
      <c r="BP58" s="237"/>
      <c r="BQ58" s="234">
        <v>52</v>
      </c>
      <c r="BR58" s="235"/>
      <c r="BS58" s="1056"/>
      <c r="BT58" s="1057"/>
      <c r="BU58" s="1057"/>
      <c r="BV58" s="1057"/>
      <c r="BW58" s="1057"/>
      <c r="BX58" s="1057"/>
      <c r="BY58" s="1057"/>
      <c r="BZ58" s="1057"/>
      <c r="CA58" s="1057"/>
      <c r="CB58" s="1057"/>
      <c r="CC58" s="1057"/>
      <c r="CD58" s="1057"/>
      <c r="CE58" s="1057"/>
      <c r="CF58" s="1057"/>
      <c r="CG58" s="1078"/>
      <c r="CH58" s="1053"/>
      <c r="CI58" s="1054"/>
      <c r="CJ58" s="1054"/>
      <c r="CK58" s="1054"/>
      <c r="CL58" s="1055"/>
      <c r="CM58" s="1053"/>
      <c r="CN58" s="1054"/>
      <c r="CO58" s="1054"/>
      <c r="CP58" s="1054"/>
      <c r="CQ58" s="1055"/>
      <c r="CR58" s="1053"/>
      <c r="CS58" s="1054"/>
      <c r="CT58" s="1054"/>
      <c r="CU58" s="1054"/>
      <c r="CV58" s="1055"/>
      <c r="CW58" s="1053"/>
      <c r="CX58" s="1054"/>
      <c r="CY58" s="1054"/>
      <c r="CZ58" s="1054"/>
      <c r="DA58" s="1055"/>
      <c r="DB58" s="1053"/>
      <c r="DC58" s="1054"/>
      <c r="DD58" s="1054"/>
      <c r="DE58" s="1054"/>
      <c r="DF58" s="1055"/>
      <c r="DG58" s="1053"/>
      <c r="DH58" s="1054"/>
      <c r="DI58" s="1054"/>
      <c r="DJ58" s="1054"/>
      <c r="DK58" s="1055"/>
      <c r="DL58" s="1053"/>
      <c r="DM58" s="1054"/>
      <c r="DN58" s="1054"/>
      <c r="DO58" s="1054"/>
      <c r="DP58" s="1055"/>
      <c r="DQ58" s="1053"/>
      <c r="DR58" s="1054"/>
      <c r="DS58" s="1054"/>
      <c r="DT58" s="1054"/>
      <c r="DU58" s="1055"/>
      <c r="DV58" s="1056"/>
      <c r="DW58" s="1057"/>
      <c r="DX58" s="1057"/>
      <c r="DY58" s="1057"/>
      <c r="DZ58" s="1058"/>
      <c r="EA58" s="226"/>
    </row>
    <row r="59" spans="1:131" ht="26.25" customHeight="1" x14ac:dyDescent="0.2">
      <c r="A59" s="234">
        <v>32</v>
      </c>
      <c r="B59" s="1094"/>
      <c r="C59" s="1095"/>
      <c r="D59" s="1095"/>
      <c r="E59" s="1095"/>
      <c r="F59" s="1095"/>
      <c r="G59" s="1095"/>
      <c r="H59" s="1095"/>
      <c r="I59" s="1095"/>
      <c r="J59" s="1095"/>
      <c r="K59" s="1095"/>
      <c r="L59" s="1095"/>
      <c r="M59" s="1095"/>
      <c r="N59" s="1095"/>
      <c r="O59" s="1095"/>
      <c r="P59" s="1096"/>
      <c r="Q59" s="1097"/>
      <c r="R59" s="1089"/>
      <c r="S59" s="1089"/>
      <c r="T59" s="1089"/>
      <c r="U59" s="1089"/>
      <c r="V59" s="1089"/>
      <c r="W59" s="1089"/>
      <c r="X59" s="1089"/>
      <c r="Y59" s="1089"/>
      <c r="Z59" s="1089"/>
      <c r="AA59" s="1089"/>
      <c r="AB59" s="1089"/>
      <c r="AC59" s="1089"/>
      <c r="AD59" s="1089"/>
      <c r="AE59" s="1098"/>
      <c r="AF59" s="1099"/>
      <c r="AG59" s="1100"/>
      <c r="AH59" s="1100"/>
      <c r="AI59" s="1100"/>
      <c r="AJ59" s="1101"/>
      <c r="AK59" s="1088"/>
      <c r="AL59" s="1089"/>
      <c r="AM59" s="1089"/>
      <c r="AN59" s="1089"/>
      <c r="AO59" s="1089"/>
      <c r="AP59" s="1089"/>
      <c r="AQ59" s="1089"/>
      <c r="AR59" s="1089"/>
      <c r="AS59" s="1089"/>
      <c r="AT59" s="1089"/>
      <c r="AU59" s="1089"/>
      <c r="AV59" s="1089"/>
      <c r="AW59" s="1089"/>
      <c r="AX59" s="1089"/>
      <c r="AY59" s="1089"/>
      <c r="AZ59" s="1090"/>
      <c r="BA59" s="1090"/>
      <c r="BB59" s="1090"/>
      <c r="BC59" s="1090"/>
      <c r="BD59" s="1090"/>
      <c r="BE59" s="1036"/>
      <c r="BF59" s="1036"/>
      <c r="BG59" s="1036"/>
      <c r="BH59" s="1036"/>
      <c r="BI59" s="1037"/>
      <c r="BJ59" s="228"/>
      <c r="BK59" s="228"/>
      <c r="BL59" s="228"/>
      <c r="BM59" s="228"/>
      <c r="BN59" s="228"/>
      <c r="BO59" s="237"/>
      <c r="BP59" s="237"/>
      <c r="BQ59" s="234">
        <v>53</v>
      </c>
      <c r="BR59" s="235"/>
      <c r="BS59" s="1056"/>
      <c r="BT59" s="1057"/>
      <c r="BU59" s="1057"/>
      <c r="BV59" s="1057"/>
      <c r="BW59" s="1057"/>
      <c r="BX59" s="1057"/>
      <c r="BY59" s="1057"/>
      <c r="BZ59" s="1057"/>
      <c r="CA59" s="1057"/>
      <c r="CB59" s="1057"/>
      <c r="CC59" s="1057"/>
      <c r="CD59" s="1057"/>
      <c r="CE59" s="1057"/>
      <c r="CF59" s="1057"/>
      <c r="CG59" s="1078"/>
      <c r="CH59" s="1053"/>
      <c r="CI59" s="1054"/>
      <c r="CJ59" s="1054"/>
      <c r="CK59" s="1054"/>
      <c r="CL59" s="1055"/>
      <c r="CM59" s="1053"/>
      <c r="CN59" s="1054"/>
      <c r="CO59" s="1054"/>
      <c r="CP59" s="1054"/>
      <c r="CQ59" s="1055"/>
      <c r="CR59" s="1053"/>
      <c r="CS59" s="1054"/>
      <c r="CT59" s="1054"/>
      <c r="CU59" s="1054"/>
      <c r="CV59" s="1055"/>
      <c r="CW59" s="1053"/>
      <c r="CX59" s="1054"/>
      <c r="CY59" s="1054"/>
      <c r="CZ59" s="1054"/>
      <c r="DA59" s="1055"/>
      <c r="DB59" s="1053"/>
      <c r="DC59" s="1054"/>
      <c r="DD59" s="1054"/>
      <c r="DE59" s="1054"/>
      <c r="DF59" s="1055"/>
      <c r="DG59" s="1053"/>
      <c r="DH59" s="1054"/>
      <c r="DI59" s="1054"/>
      <c r="DJ59" s="1054"/>
      <c r="DK59" s="1055"/>
      <c r="DL59" s="1053"/>
      <c r="DM59" s="1054"/>
      <c r="DN59" s="1054"/>
      <c r="DO59" s="1054"/>
      <c r="DP59" s="1055"/>
      <c r="DQ59" s="1053"/>
      <c r="DR59" s="1054"/>
      <c r="DS59" s="1054"/>
      <c r="DT59" s="1054"/>
      <c r="DU59" s="1055"/>
      <c r="DV59" s="1056"/>
      <c r="DW59" s="1057"/>
      <c r="DX59" s="1057"/>
      <c r="DY59" s="1057"/>
      <c r="DZ59" s="1058"/>
      <c r="EA59" s="226"/>
    </row>
    <row r="60" spans="1:131" ht="26.25" customHeight="1" x14ac:dyDescent="0.2">
      <c r="A60" s="234">
        <v>33</v>
      </c>
      <c r="B60" s="1094"/>
      <c r="C60" s="1095"/>
      <c r="D60" s="1095"/>
      <c r="E60" s="1095"/>
      <c r="F60" s="1095"/>
      <c r="G60" s="1095"/>
      <c r="H60" s="1095"/>
      <c r="I60" s="1095"/>
      <c r="J60" s="1095"/>
      <c r="K60" s="1095"/>
      <c r="L60" s="1095"/>
      <c r="M60" s="1095"/>
      <c r="N60" s="1095"/>
      <c r="O60" s="1095"/>
      <c r="P60" s="1096"/>
      <c r="Q60" s="1097"/>
      <c r="R60" s="1089"/>
      <c r="S60" s="1089"/>
      <c r="T60" s="1089"/>
      <c r="U60" s="1089"/>
      <c r="V60" s="1089"/>
      <c r="W60" s="1089"/>
      <c r="X60" s="1089"/>
      <c r="Y60" s="1089"/>
      <c r="Z60" s="1089"/>
      <c r="AA60" s="1089"/>
      <c r="AB60" s="1089"/>
      <c r="AC60" s="1089"/>
      <c r="AD60" s="1089"/>
      <c r="AE60" s="1098"/>
      <c r="AF60" s="1099"/>
      <c r="AG60" s="1100"/>
      <c r="AH60" s="1100"/>
      <c r="AI60" s="1100"/>
      <c r="AJ60" s="1101"/>
      <c r="AK60" s="1088"/>
      <c r="AL60" s="1089"/>
      <c r="AM60" s="1089"/>
      <c r="AN60" s="1089"/>
      <c r="AO60" s="1089"/>
      <c r="AP60" s="1089"/>
      <c r="AQ60" s="1089"/>
      <c r="AR60" s="1089"/>
      <c r="AS60" s="1089"/>
      <c r="AT60" s="1089"/>
      <c r="AU60" s="1089"/>
      <c r="AV60" s="1089"/>
      <c r="AW60" s="1089"/>
      <c r="AX60" s="1089"/>
      <c r="AY60" s="1089"/>
      <c r="AZ60" s="1090"/>
      <c r="BA60" s="1090"/>
      <c r="BB60" s="1090"/>
      <c r="BC60" s="1090"/>
      <c r="BD60" s="1090"/>
      <c r="BE60" s="1036"/>
      <c r="BF60" s="1036"/>
      <c r="BG60" s="1036"/>
      <c r="BH60" s="1036"/>
      <c r="BI60" s="1037"/>
      <c r="BJ60" s="228"/>
      <c r="BK60" s="228"/>
      <c r="BL60" s="228"/>
      <c r="BM60" s="228"/>
      <c r="BN60" s="228"/>
      <c r="BO60" s="237"/>
      <c r="BP60" s="237"/>
      <c r="BQ60" s="234">
        <v>54</v>
      </c>
      <c r="BR60" s="235"/>
      <c r="BS60" s="1056"/>
      <c r="BT60" s="1057"/>
      <c r="BU60" s="1057"/>
      <c r="BV60" s="1057"/>
      <c r="BW60" s="1057"/>
      <c r="BX60" s="1057"/>
      <c r="BY60" s="1057"/>
      <c r="BZ60" s="1057"/>
      <c r="CA60" s="1057"/>
      <c r="CB60" s="1057"/>
      <c r="CC60" s="1057"/>
      <c r="CD60" s="1057"/>
      <c r="CE60" s="1057"/>
      <c r="CF60" s="1057"/>
      <c r="CG60" s="1078"/>
      <c r="CH60" s="1053"/>
      <c r="CI60" s="1054"/>
      <c r="CJ60" s="1054"/>
      <c r="CK60" s="1054"/>
      <c r="CL60" s="1055"/>
      <c r="CM60" s="1053"/>
      <c r="CN60" s="1054"/>
      <c r="CO60" s="1054"/>
      <c r="CP60" s="1054"/>
      <c r="CQ60" s="1055"/>
      <c r="CR60" s="1053"/>
      <c r="CS60" s="1054"/>
      <c r="CT60" s="1054"/>
      <c r="CU60" s="1054"/>
      <c r="CV60" s="1055"/>
      <c r="CW60" s="1053"/>
      <c r="CX60" s="1054"/>
      <c r="CY60" s="1054"/>
      <c r="CZ60" s="1054"/>
      <c r="DA60" s="1055"/>
      <c r="DB60" s="1053"/>
      <c r="DC60" s="1054"/>
      <c r="DD60" s="1054"/>
      <c r="DE60" s="1054"/>
      <c r="DF60" s="1055"/>
      <c r="DG60" s="1053"/>
      <c r="DH60" s="1054"/>
      <c r="DI60" s="1054"/>
      <c r="DJ60" s="1054"/>
      <c r="DK60" s="1055"/>
      <c r="DL60" s="1053"/>
      <c r="DM60" s="1054"/>
      <c r="DN60" s="1054"/>
      <c r="DO60" s="1054"/>
      <c r="DP60" s="1055"/>
      <c r="DQ60" s="1053"/>
      <c r="DR60" s="1054"/>
      <c r="DS60" s="1054"/>
      <c r="DT60" s="1054"/>
      <c r="DU60" s="1055"/>
      <c r="DV60" s="1056"/>
      <c r="DW60" s="1057"/>
      <c r="DX60" s="1057"/>
      <c r="DY60" s="1057"/>
      <c r="DZ60" s="1058"/>
      <c r="EA60" s="226"/>
    </row>
    <row r="61" spans="1:131" ht="26.25" customHeight="1" thickBot="1" x14ac:dyDescent="0.25">
      <c r="A61" s="234">
        <v>34</v>
      </c>
      <c r="B61" s="1094"/>
      <c r="C61" s="1095"/>
      <c r="D61" s="1095"/>
      <c r="E61" s="1095"/>
      <c r="F61" s="1095"/>
      <c r="G61" s="1095"/>
      <c r="H61" s="1095"/>
      <c r="I61" s="1095"/>
      <c r="J61" s="1095"/>
      <c r="K61" s="1095"/>
      <c r="L61" s="1095"/>
      <c r="M61" s="1095"/>
      <c r="N61" s="1095"/>
      <c r="O61" s="1095"/>
      <c r="P61" s="1096"/>
      <c r="Q61" s="1097"/>
      <c r="R61" s="1089"/>
      <c r="S61" s="1089"/>
      <c r="T61" s="1089"/>
      <c r="U61" s="1089"/>
      <c r="V61" s="1089"/>
      <c r="W61" s="1089"/>
      <c r="X61" s="1089"/>
      <c r="Y61" s="1089"/>
      <c r="Z61" s="1089"/>
      <c r="AA61" s="1089"/>
      <c r="AB61" s="1089"/>
      <c r="AC61" s="1089"/>
      <c r="AD61" s="1089"/>
      <c r="AE61" s="1098"/>
      <c r="AF61" s="1099"/>
      <c r="AG61" s="1100"/>
      <c r="AH61" s="1100"/>
      <c r="AI61" s="1100"/>
      <c r="AJ61" s="1101"/>
      <c r="AK61" s="1088"/>
      <c r="AL61" s="1089"/>
      <c r="AM61" s="1089"/>
      <c r="AN61" s="1089"/>
      <c r="AO61" s="1089"/>
      <c r="AP61" s="1089"/>
      <c r="AQ61" s="1089"/>
      <c r="AR61" s="1089"/>
      <c r="AS61" s="1089"/>
      <c r="AT61" s="1089"/>
      <c r="AU61" s="1089"/>
      <c r="AV61" s="1089"/>
      <c r="AW61" s="1089"/>
      <c r="AX61" s="1089"/>
      <c r="AY61" s="1089"/>
      <c r="AZ61" s="1090"/>
      <c r="BA61" s="1090"/>
      <c r="BB61" s="1090"/>
      <c r="BC61" s="1090"/>
      <c r="BD61" s="1090"/>
      <c r="BE61" s="1036"/>
      <c r="BF61" s="1036"/>
      <c r="BG61" s="1036"/>
      <c r="BH61" s="1036"/>
      <c r="BI61" s="1037"/>
      <c r="BJ61" s="228"/>
      <c r="BK61" s="228"/>
      <c r="BL61" s="228"/>
      <c r="BM61" s="228"/>
      <c r="BN61" s="228"/>
      <c r="BO61" s="237"/>
      <c r="BP61" s="237"/>
      <c r="BQ61" s="234">
        <v>55</v>
      </c>
      <c r="BR61" s="235"/>
      <c r="BS61" s="1056"/>
      <c r="BT61" s="1057"/>
      <c r="BU61" s="1057"/>
      <c r="BV61" s="1057"/>
      <c r="BW61" s="1057"/>
      <c r="BX61" s="1057"/>
      <c r="BY61" s="1057"/>
      <c r="BZ61" s="1057"/>
      <c r="CA61" s="1057"/>
      <c r="CB61" s="1057"/>
      <c r="CC61" s="1057"/>
      <c r="CD61" s="1057"/>
      <c r="CE61" s="1057"/>
      <c r="CF61" s="1057"/>
      <c r="CG61" s="1078"/>
      <c r="CH61" s="1053"/>
      <c r="CI61" s="1054"/>
      <c r="CJ61" s="1054"/>
      <c r="CK61" s="1054"/>
      <c r="CL61" s="1055"/>
      <c r="CM61" s="1053"/>
      <c r="CN61" s="1054"/>
      <c r="CO61" s="1054"/>
      <c r="CP61" s="1054"/>
      <c r="CQ61" s="1055"/>
      <c r="CR61" s="1053"/>
      <c r="CS61" s="1054"/>
      <c r="CT61" s="1054"/>
      <c r="CU61" s="1054"/>
      <c r="CV61" s="1055"/>
      <c r="CW61" s="1053"/>
      <c r="CX61" s="1054"/>
      <c r="CY61" s="1054"/>
      <c r="CZ61" s="1054"/>
      <c r="DA61" s="1055"/>
      <c r="DB61" s="1053"/>
      <c r="DC61" s="1054"/>
      <c r="DD61" s="1054"/>
      <c r="DE61" s="1054"/>
      <c r="DF61" s="1055"/>
      <c r="DG61" s="1053"/>
      <c r="DH61" s="1054"/>
      <c r="DI61" s="1054"/>
      <c r="DJ61" s="1054"/>
      <c r="DK61" s="1055"/>
      <c r="DL61" s="1053"/>
      <c r="DM61" s="1054"/>
      <c r="DN61" s="1054"/>
      <c r="DO61" s="1054"/>
      <c r="DP61" s="1055"/>
      <c r="DQ61" s="1053"/>
      <c r="DR61" s="1054"/>
      <c r="DS61" s="1054"/>
      <c r="DT61" s="1054"/>
      <c r="DU61" s="1055"/>
      <c r="DV61" s="1056"/>
      <c r="DW61" s="1057"/>
      <c r="DX61" s="1057"/>
      <c r="DY61" s="1057"/>
      <c r="DZ61" s="1058"/>
      <c r="EA61" s="226"/>
    </row>
    <row r="62" spans="1:131" ht="26.25" customHeight="1" x14ac:dyDescent="0.2">
      <c r="A62" s="234">
        <v>35</v>
      </c>
      <c r="B62" s="1094"/>
      <c r="C62" s="1095"/>
      <c r="D62" s="1095"/>
      <c r="E62" s="1095"/>
      <c r="F62" s="1095"/>
      <c r="G62" s="1095"/>
      <c r="H62" s="1095"/>
      <c r="I62" s="1095"/>
      <c r="J62" s="1095"/>
      <c r="K62" s="1095"/>
      <c r="L62" s="1095"/>
      <c r="M62" s="1095"/>
      <c r="N62" s="1095"/>
      <c r="O62" s="1095"/>
      <c r="P62" s="1096"/>
      <c r="Q62" s="1097"/>
      <c r="R62" s="1089"/>
      <c r="S62" s="1089"/>
      <c r="T62" s="1089"/>
      <c r="U62" s="1089"/>
      <c r="V62" s="1089"/>
      <c r="W62" s="1089"/>
      <c r="X62" s="1089"/>
      <c r="Y62" s="1089"/>
      <c r="Z62" s="1089"/>
      <c r="AA62" s="1089"/>
      <c r="AB62" s="1089"/>
      <c r="AC62" s="1089"/>
      <c r="AD62" s="1089"/>
      <c r="AE62" s="1098"/>
      <c r="AF62" s="1099"/>
      <c r="AG62" s="1100"/>
      <c r="AH62" s="1100"/>
      <c r="AI62" s="1100"/>
      <c r="AJ62" s="1101"/>
      <c r="AK62" s="1088"/>
      <c r="AL62" s="1089"/>
      <c r="AM62" s="1089"/>
      <c r="AN62" s="1089"/>
      <c r="AO62" s="1089"/>
      <c r="AP62" s="1089"/>
      <c r="AQ62" s="1089"/>
      <c r="AR62" s="1089"/>
      <c r="AS62" s="1089"/>
      <c r="AT62" s="1089"/>
      <c r="AU62" s="1089"/>
      <c r="AV62" s="1089"/>
      <c r="AW62" s="1089"/>
      <c r="AX62" s="1089"/>
      <c r="AY62" s="1089"/>
      <c r="AZ62" s="1090"/>
      <c r="BA62" s="1090"/>
      <c r="BB62" s="1090"/>
      <c r="BC62" s="1090"/>
      <c r="BD62" s="1090"/>
      <c r="BE62" s="1036"/>
      <c r="BF62" s="1036"/>
      <c r="BG62" s="1036"/>
      <c r="BH62" s="1036"/>
      <c r="BI62" s="1037"/>
      <c r="BJ62" s="1091" t="s">
        <v>419</v>
      </c>
      <c r="BK62" s="1092"/>
      <c r="BL62" s="1092"/>
      <c r="BM62" s="1092"/>
      <c r="BN62" s="1093"/>
      <c r="BO62" s="237"/>
      <c r="BP62" s="237"/>
      <c r="BQ62" s="234">
        <v>56</v>
      </c>
      <c r="BR62" s="235"/>
      <c r="BS62" s="1056"/>
      <c r="BT62" s="1057"/>
      <c r="BU62" s="1057"/>
      <c r="BV62" s="1057"/>
      <c r="BW62" s="1057"/>
      <c r="BX62" s="1057"/>
      <c r="BY62" s="1057"/>
      <c r="BZ62" s="1057"/>
      <c r="CA62" s="1057"/>
      <c r="CB62" s="1057"/>
      <c r="CC62" s="1057"/>
      <c r="CD62" s="1057"/>
      <c r="CE62" s="1057"/>
      <c r="CF62" s="1057"/>
      <c r="CG62" s="1078"/>
      <c r="CH62" s="1053"/>
      <c r="CI62" s="1054"/>
      <c r="CJ62" s="1054"/>
      <c r="CK62" s="1054"/>
      <c r="CL62" s="1055"/>
      <c r="CM62" s="1053"/>
      <c r="CN62" s="1054"/>
      <c r="CO62" s="1054"/>
      <c r="CP62" s="1054"/>
      <c r="CQ62" s="1055"/>
      <c r="CR62" s="1053"/>
      <c r="CS62" s="1054"/>
      <c r="CT62" s="1054"/>
      <c r="CU62" s="1054"/>
      <c r="CV62" s="1055"/>
      <c r="CW62" s="1053"/>
      <c r="CX62" s="1054"/>
      <c r="CY62" s="1054"/>
      <c r="CZ62" s="1054"/>
      <c r="DA62" s="1055"/>
      <c r="DB62" s="1053"/>
      <c r="DC62" s="1054"/>
      <c r="DD62" s="1054"/>
      <c r="DE62" s="1054"/>
      <c r="DF62" s="1055"/>
      <c r="DG62" s="1053"/>
      <c r="DH62" s="1054"/>
      <c r="DI62" s="1054"/>
      <c r="DJ62" s="1054"/>
      <c r="DK62" s="1055"/>
      <c r="DL62" s="1053"/>
      <c r="DM62" s="1054"/>
      <c r="DN62" s="1054"/>
      <c r="DO62" s="1054"/>
      <c r="DP62" s="1055"/>
      <c r="DQ62" s="1053"/>
      <c r="DR62" s="1054"/>
      <c r="DS62" s="1054"/>
      <c r="DT62" s="1054"/>
      <c r="DU62" s="1055"/>
      <c r="DV62" s="1056"/>
      <c r="DW62" s="1057"/>
      <c r="DX62" s="1057"/>
      <c r="DY62" s="1057"/>
      <c r="DZ62" s="1058"/>
      <c r="EA62" s="226"/>
    </row>
    <row r="63" spans="1:131" ht="26.25" customHeight="1" thickBot="1" x14ac:dyDescent="0.25">
      <c r="A63" s="236" t="s">
        <v>394</v>
      </c>
      <c r="B63" s="1001" t="s">
        <v>420</v>
      </c>
      <c r="C63" s="1002"/>
      <c r="D63" s="1002"/>
      <c r="E63" s="1002"/>
      <c r="F63" s="1002"/>
      <c r="G63" s="1002"/>
      <c r="H63" s="1002"/>
      <c r="I63" s="1002"/>
      <c r="J63" s="1002"/>
      <c r="K63" s="1002"/>
      <c r="L63" s="1002"/>
      <c r="M63" s="1002"/>
      <c r="N63" s="1002"/>
      <c r="O63" s="1002"/>
      <c r="P63" s="1012"/>
      <c r="Q63" s="1026"/>
      <c r="R63" s="1027"/>
      <c r="S63" s="1027"/>
      <c r="T63" s="1027"/>
      <c r="U63" s="1027"/>
      <c r="V63" s="1027"/>
      <c r="W63" s="1027"/>
      <c r="X63" s="1027"/>
      <c r="Y63" s="1027"/>
      <c r="Z63" s="1027"/>
      <c r="AA63" s="1027"/>
      <c r="AB63" s="1027"/>
      <c r="AC63" s="1027"/>
      <c r="AD63" s="1027"/>
      <c r="AE63" s="1084"/>
      <c r="AF63" s="1085">
        <v>2114</v>
      </c>
      <c r="AG63" s="1023"/>
      <c r="AH63" s="1023"/>
      <c r="AI63" s="1023"/>
      <c r="AJ63" s="1086"/>
      <c r="AK63" s="1087"/>
      <c r="AL63" s="1027"/>
      <c r="AM63" s="1027"/>
      <c r="AN63" s="1027"/>
      <c r="AO63" s="1027"/>
      <c r="AP63" s="1023">
        <v>6548</v>
      </c>
      <c r="AQ63" s="1023"/>
      <c r="AR63" s="1023"/>
      <c r="AS63" s="1023"/>
      <c r="AT63" s="1023"/>
      <c r="AU63" s="1023">
        <v>4948</v>
      </c>
      <c r="AV63" s="1023"/>
      <c r="AW63" s="1023"/>
      <c r="AX63" s="1023"/>
      <c r="AY63" s="1023"/>
      <c r="AZ63" s="1081"/>
      <c r="BA63" s="1081"/>
      <c r="BB63" s="1081"/>
      <c r="BC63" s="1081"/>
      <c r="BD63" s="1081"/>
      <c r="BE63" s="1024"/>
      <c r="BF63" s="1024"/>
      <c r="BG63" s="1024"/>
      <c r="BH63" s="1024"/>
      <c r="BI63" s="1025"/>
      <c r="BJ63" s="1082" t="s">
        <v>421</v>
      </c>
      <c r="BK63" s="1017"/>
      <c r="BL63" s="1017"/>
      <c r="BM63" s="1017"/>
      <c r="BN63" s="1083"/>
      <c r="BO63" s="237"/>
      <c r="BP63" s="237"/>
      <c r="BQ63" s="234">
        <v>57</v>
      </c>
      <c r="BR63" s="235"/>
      <c r="BS63" s="1056"/>
      <c r="BT63" s="1057"/>
      <c r="BU63" s="1057"/>
      <c r="BV63" s="1057"/>
      <c r="BW63" s="1057"/>
      <c r="BX63" s="1057"/>
      <c r="BY63" s="1057"/>
      <c r="BZ63" s="1057"/>
      <c r="CA63" s="1057"/>
      <c r="CB63" s="1057"/>
      <c r="CC63" s="1057"/>
      <c r="CD63" s="1057"/>
      <c r="CE63" s="1057"/>
      <c r="CF63" s="1057"/>
      <c r="CG63" s="1078"/>
      <c r="CH63" s="1053"/>
      <c r="CI63" s="1054"/>
      <c r="CJ63" s="1054"/>
      <c r="CK63" s="1054"/>
      <c r="CL63" s="1055"/>
      <c r="CM63" s="1053"/>
      <c r="CN63" s="1054"/>
      <c r="CO63" s="1054"/>
      <c r="CP63" s="1054"/>
      <c r="CQ63" s="1055"/>
      <c r="CR63" s="1053"/>
      <c r="CS63" s="1054"/>
      <c r="CT63" s="1054"/>
      <c r="CU63" s="1054"/>
      <c r="CV63" s="1055"/>
      <c r="CW63" s="1053"/>
      <c r="CX63" s="1054"/>
      <c r="CY63" s="1054"/>
      <c r="CZ63" s="1054"/>
      <c r="DA63" s="1055"/>
      <c r="DB63" s="1053"/>
      <c r="DC63" s="1054"/>
      <c r="DD63" s="1054"/>
      <c r="DE63" s="1054"/>
      <c r="DF63" s="1055"/>
      <c r="DG63" s="1053"/>
      <c r="DH63" s="1054"/>
      <c r="DI63" s="1054"/>
      <c r="DJ63" s="1054"/>
      <c r="DK63" s="1055"/>
      <c r="DL63" s="1053"/>
      <c r="DM63" s="1054"/>
      <c r="DN63" s="1054"/>
      <c r="DO63" s="1054"/>
      <c r="DP63" s="1055"/>
      <c r="DQ63" s="1053"/>
      <c r="DR63" s="1054"/>
      <c r="DS63" s="1054"/>
      <c r="DT63" s="1054"/>
      <c r="DU63" s="1055"/>
      <c r="DV63" s="1056"/>
      <c r="DW63" s="1057"/>
      <c r="DX63" s="1057"/>
      <c r="DY63" s="1057"/>
      <c r="DZ63" s="1058"/>
      <c r="EA63" s="226"/>
    </row>
    <row r="64" spans="1:131" ht="26.25" customHeight="1" x14ac:dyDescent="0.2">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1056"/>
      <c r="BT64" s="1057"/>
      <c r="BU64" s="1057"/>
      <c r="BV64" s="1057"/>
      <c r="BW64" s="1057"/>
      <c r="BX64" s="1057"/>
      <c r="BY64" s="1057"/>
      <c r="BZ64" s="1057"/>
      <c r="CA64" s="1057"/>
      <c r="CB64" s="1057"/>
      <c r="CC64" s="1057"/>
      <c r="CD64" s="1057"/>
      <c r="CE64" s="1057"/>
      <c r="CF64" s="1057"/>
      <c r="CG64" s="1078"/>
      <c r="CH64" s="1053"/>
      <c r="CI64" s="1054"/>
      <c r="CJ64" s="1054"/>
      <c r="CK64" s="1054"/>
      <c r="CL64" s="1055"/>
      <c r="CM64" s="1053"/>
      <c r="CN64" s="1054"/>
      <c r="CO64" s="1054"/>
      <c r="CP64" s="1054"/>
      <c r="CQ64" s="1055"/>
      <c r="CR64" s="1053"/>
      <c r="CS64" s="1054"/>
      <c r="CT64" s="1054"/>
      <c r="CU64" s="1054"/>
      <c r="CV64" s="1055"/>
      <c r="CW64" s="1053"/>
      <c r="CX64" s="1054"/>
      <c r="CY64" s="1054"/>
      <c r="CZ64" s="1054"/>
      <c r="DA64" s="1055"/>
      <c r="DB64" s="1053"/>
      <c r="DC64" s="1054"/>
      <c r="DD64" s="1054"/>
      <c r="DE64" s="1054"/>
      <c r="DF64" s="1055"/>
      <c r="DG64" s="1053"/>
      <c r="DH64" s="1054"/>
      <c r="DI64" s="1054"/>
      <c r="DJ64" s="1054"/>
      <c r="DK64" s="1055"/>
      <c r="DL64" s="1053"/>
      <c r="DM64" s="1054"/>
      <c r="DN64" s="1054"/>
      <c r="DO64" s="1054"/>
      <c r="DP64" s="1055"/>
      <c r="DQ64" s="1053"/>
      <c r="DR64" s="1054"/>
      <c r="DS64" s="1054"/>
      <c r="DT64" s="1054"/>
      <c r="DU64" s="1055"/>
      <c r="DV64" s="1056"/>
      <c r="DW64" s="1057"/>
      <c r="DX64" s="1057"/>
      <c r="DY64" s="1057"/>
      <c r="DZ64" s="1058"/>
      <c r="EA64" s="226"/>
    </row>
    <row r="65" spans="1:131" ht="26.25" customHeight="1" thickBot="1" x14ac:dyDescent="0.25">
      <c r="A65" s="228" t="s">
        <v>422</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1056"/>
      <c r="BT65" s="1057"/>
      <c r="BU65" s="1057"/>
      <c r="BV65" s="1057"/>
      <c r="BW65" s="1057"/>
      <c r="BX65" s="1057"/>
      <c r="BY65" s="1057"/>
      <c r="BZ65" s="1057"/>
      <c r="CA65" s="1057"/>
      <c r="CB65" s="1057"/>
      <c r="CC65" s="1057"/>
      <c r="CD65" s="1057"/>
      <c r="CE65" s="1057"/>
      <c r="CF65" s="1057"/>
      <c r="CG65" s="1078"/>
      <c r="CH65" s="1053"/>
      <c r="CI65" s="1054"/>
      <c r="CJ65" s="1054"/>
      <c r="CK65" s="1054"/>
      <c r="CL65" s="1055"/>
      <c r="CM65" s="1053"/>
      <c r="CN65" s="1054"/>
      <c r="CO65" s="1054"/>
      <c r="CP65" s="1054"/>
      <c r="CQ65" s="1055"/>
      <c r="CR65" s="1053"/>
      <c r="CS65" s="1054"/>
      <c r="CT65" s="1054"/>
      <c r="CU65" s="1054"/>
      <c r="CV65" s="1055"/>
      <c r="CW65" s="1053"/>
      <c r="CX65" s="1054"/>
      <c r="CY65" s="1054"/>
      <c r="CZ65" s="1054"/>
      <c r="DA65" s="1055"/>
      <c r="DB65" s="1053"/>
      <c r="DC65" s="1054"/>
      <c r="DD65" s="1054"/>
      <c r="DE65" s="1054"/>
      <c r="DF65" s="1055"/>
      <c r="DG65" s="1053"/>
      <c r="DH65" s="1054"/>
      <c r="DI65" s="1054"/>
      <c r="DJ65" s="1054"/>
      <c r="DK65" s="1055"/>
      <c r="DL65" s="1053"/>
      <c r="DM65" s="1054"/>
      <c r="DN65" s="1054"/>
      <c r="DO65" s="1054"/>
      <c r="DP65" s="1055"/>
      <c r="DQ65" s="1053"/>
      <c r="DR65" s="1054"/>
      <c r="DS65" s="1054"/>
      <c r="DT65" s="1054"/>
      <c r="DU65" s="1055"/>
      <c r="DV65" s="1056"/>
      <c r="DW65" s="1057"/>
      <c r="DX65" s="1057"/>
      <c r="DY65" s="1057"/>
      <c r="DZ65" s="1058"/>
      <c r="EA65" s="226"/>
    </row>
    <row r="66" spans="1:131" ht="26.25" customHeight="1" x14ac:dyDescent="0.2">
      <c r="A66" s="1059" t="s">
        <v>423</v>
      </c>
      <c r="B66" s="1060"/>
      <c r="C66" s="1060"/>
      <c r="D66" s="1060"/>
      <c r="E66" s="1060"/>
      <c r="F66" s="1060"/>
      <c r="G66" s="1060"/>
      <c r="H66" s="1060"/>
      <c r="I66" s="1060"/>
      <c r="J66" s="1060"/>
      <c r="K66" s="1060"/>
      <c r="L66" s="1060"/>
      <c r="M66" s="1060"/>
      <c r="N66" s="1060"/>
      <c r="O66" s="1060"/>
      <c r="P66" s="1061"/>
      <c r="Q66" s="1065" t="s">
        <v>424</v>
      </c>
      <c r="R66" s="1066"/>
      <c r="S66" s="1066"/>
      <c r="T66" s="1066"/>
      <c r="U66" s="1067"/>
      <c r="V66" s="1065" t="s">
        <v>400</v>
      </c>
      <c r="W66" s="1066"/>
      <c r="X66" s="1066"/>
      <c r="Y66" s="1066"/>
      <c r="Z66" s="1067"/>
      <c r="AA66" s="1065" t="s">
        <v>425</v>
      </c>
      <c r="AB66" s="1066"/>
      <c r="AC66" s="1066"/>
      <c r="AD66" s="1066"/>
      <c r="AE66" s="1067"/>
      <c r="AF66" s="1071" t="s">
        <v>426</v>
      </c>
      <c r="AG66" s="1072"/>
      <c r="AH66" s="1072"/>
      <c r="AI66" s="1072"/>
      <c r="AJ66" s="1073"/>
      <c r="AK66" s="1065" t="s">
        <v>427</v>
      </c>
      <c r="AL66" s="1060"/>
      <c r="AM66" s="1060"/>
      <c r="AN66" s="1060"/>
      <c r="AO66" s="1061"/>
      <c r="AP66" s="1065" t="s">
        <v>428</v>
      </c>
      <c r="AQ66" s="1066"/>
      <c r="AR66" s="1066"/>
      <c r="AS66" s="1066"/>
      <c r="AT66" s="1067"/>
      <c r="AU66" s="1065" t="s">
        <v>429</v>
      </c>
      <c r="AV66" s="1066"/>
      <c r="AW66" s="1066"/>
      <c r="AX66" s="1066"/>
      <c r="AY66" s="1067"/>
      <c r="AZ66" s="1065" t="s">
        <v>379</v>
      </c>
      <c r="BA66" s="1066"/>
      <c r="BB66" s="1066"/>
      <c r="BC66" s="1066"/>
      <c r="BD66" s="1079"/>
      <c r="BE66" s="237"/>
      <c r="BF66" s="237"/>
      <c r="BG66" s="237"/>
      <c r="BH66" s="237"/>
      <c r="BI66" s="237"/>
      <c r="BJ66" s="237"/>
      <c r="BK66" s="237"/>
      <c r="BL66" s="237"/>
      <c r="BM66" s="237"/>
      <c r="BN66" s="237"/>
      <c r="BO66" s="237"/>
      <c r="BP66" s="237"/>
      <c r="BQ66" s="234">
        <v>60</v>
      </c>
      <c r="BR66" s="239"/>
      <c r="BS66" s="1009"/>
      <c r="BT66" s="1010"/>
      <c r="BU66" s="1010"/>
      <c r="BV66" s="1010"/>
      <c r="BW66" s="1010"/>
      <c r="BX66" s="1010"/>
      <c r="BY66" s="1010"/>
      <c r="BZ66" s="1010"/>
      <c r="CA66" s="1010"/>
      <c r="CB66" s="1010"/>
      <c r="CC66" s="1010"/>
      <c r="CD66" s="1010"/>
      <c r="CE66" s="1010"/>
      <c r="CF66" s="1010"/>
      <c r="CG66" s="1019"/>
      <c r="CH66" s="1020"/>
      <c r="CI66" s="1021"/>
      <c r="CJ66" s="1021"/>
      <c r="CK66" s="1021"/>
      <c r="CL66" s="1022"/>
      <c r="CM66" s="1020"/>
      <c r="CN66" s="1021"/>
      <c r="CO66" s="1021"/>
      <c r="CP66" s="1021"/>
      <c r="CQ66" s="1022"/>
      <c r="CR66" s="1020"/>
      <c r="CS66" s="1021"/>
      <c r="CT66" s="1021"/>
      <c r="CU66" s="1021"/>
      <c r="CV66" s="1022"/>
      <c r="CW66" s="1020"/>
      <c r="CX66" s="1021"/>
      <c r="CY66" s="1021"/>
      <c r="CZ66" s="1021"/>
      <c r="DA66" s="1022"/>
      <c r="DB66" s="1020"/>
      <c r="DC66" s="1021"/>
      <c r="DD66" s="1021"/>
      <c r="DE66" s="1021"/>
      <c r="DF66" s="1022"/>
      <c r="DG66" s="1020"/>
      <c r="DH66" s="1021"/>
      <c r="DI66" s="1021"/>
      <c r="DJ66" s="1021"/>
      <c r="DK66" s="1022"/>
      <c r="DL66" s="1020"/>
      <c r="DM66" s="1021"/>
      <c r="DN66" s="1021"/>
      <c r="DO66" s="1021"/>
      <c r="DP66" s="1022"/>
      <c r="DQ66" s="1020"/>
      <c r="DR66" s="1021"/>
      <c r="DS66" s="1021"/>
      <c r="DT66" s="1021"/>
      <c r="DU66" s="1022"/>
      <c r="DV66" s="1009"/>
      <c r="DW66" s="1010"/>
      <c r="DX66" s="1010"/>
      <c r="DY66" s="1010"/>
      <c r="DZ66" s="1011"/>
      <c r="EA66" s="226"/>
    </row>
    <row r="67" spans="1:131" ht="26.25" customHeight="1" thickBot="1" x14ac:dyDescent="0.25">
      <c r="A67" s="1062"/>
      <c r="B67" s="1063"/>
      <c r="C67" s="1063"/>
      <c r="D67" s="1063"/>
      <c r="E67" s="1063"/>
      <c r="F67" s="1063"/>
      <c r="G67" s="1063"/>
      <c r="H67" s="1063"/>
      <c r="I67" s="1063"/>
      <c r="J67" s="1063"/>
      <c r="K67" s="1063"/>
      <c r="L67" s="1063"/>
      <c r="M67" s="1063"/>
      <c r="N67" s="1063"/>
      <c r="O67" s="1063"/>
      <c r="P67" s="1064"/>
      <c r="Q67" s="1068"/>
      <c r="R67" s="1069"/>
      <c r="S67" s="1069"/>
      <c r="T67" s="1069"/>
      <c r="U67" s="1070"/>
      <c r="V67" s="1068"/>
      <c r="W67" s="1069"/>
      <c r="X67" s="1069"/>
      <c r="Y67" s="1069"/>
      <c r="Z67" s="1070"/>
      <c r="AA67" s="1068"/>
      <c r="AB67" s="1069"/>
      <c r="AC67" s="1069"/>
      <c r="AD67" s="1069"/>
      <c r="AE67" s="1070"/>
      <c r="AF67" s="1074"/>
      <c r="AG67" s="1075"/>
      <c r="AH67" s="1075"/>
      <c r="AI67" s="1075"/>
      <c r="AJ67" s="1076"/>
      <c r="AK67" s="1077"/>
      <c r="AL67" s="1063"/>
      <c r="AM67" s="1063"/>
      <c r="AN67" s="1063"/>
      <c r="AO67" s="1064"/>
      <c r="AP67" s="1068"/>
      <c r="AQ67" s="1069"/>
      <c r="AR67" s="1069"/>
      <c r="AS67" s="1069"/>
      <c r="AT67" s="1070"/>
      <c r="AU67" s="1068"/>
      <c r="AV67" s="1069"/>
      <c r="AW67" s="1069"/>
      <c r="AX67" s="1069"/>
      <c r="AY67" s="1070"/>
      <c r="AZ67" s="1068"/>
      <c r="BA67" s="1069"/>
      <c r="BB67" s="1069"/>
      <c r="BC67" s="1069"/>
      <c r="BD67" s="1080"/>
      <c r="BE67" s="237"/>
      <c r="BF67" s="237"/>
      <c r="BG67" s="237"/>
      <c r="BH67" s="237"/>
      <c r="BI67" s="237"/>
      <c r="BJ67" s="237"/>
      <c r="BK67" s="237"/>
      <c r="BL67" s="237"/>
      <c r="BM67" s="237"/>
      <c r="BN67" s="237"/>
      <c r="BO67" s="237"/>
      <c r="BP67" s="237"/>
      <c r="BQ67" s="234">
        <v>61</v>
      </c>
      <c r="BR67" s="239"/>
      <c r="BS67" s="1009"/>
      <c r="BT67" s="1010"/>
      <c r="BU67" s="1010"/>
      <c r="BV67" s="1010"/>
      <c r="BW67" s="1010"/>
      <c r="BX67" s="1010"/>
      <c r="BY67" s="1010"/>
      <c r="BZ67" s="1010"/>
      <c r="CA67" s="1010"/>
      <c r="CB67" s="1010"/>
      <c r="CC67" s="1010"/>
      <c r="CD67" s="1010"/>
      <c r="CE67" s="1010"/>
      <c r="CF67" s="1010"/>
      <c r="CG67" s="1019"/>
      <c r="CH67" s="1020"/>
      <c r="CI67" s="1021"/>
      <c r="CJ67" s="1021"/>
      <c r="CK67" s="1021"/>
      <c r="CL67" s="1022"/>
      <c r="CM67" s="1020"/>
      <c r="CN67" s="1021"/>
      <c r="CO67" s="1021"/>
      <c r="CP67" s="1021"/>
      <c r="CQ67" s="1022"/>
      <c r="CR67" s="1020"/>
      <c r="CS67" s="1021"/>
      <c r="CT67" s="1021"/>
      <c r="CU67" s="1021"/>
      <c r="CV67" s="1022"/>
      <c r="CW67" s="1020"/>
      <c r="CX67" s="1021"/>
      <c r="CY67" s="1021"/>
      <c r="CZ67" s="1021"/>
      <c r="DA67" s="1022"/>
      <c r="DB67" s="1020"/>
      <c r="DC67" s="1021"/>
      <c r="DD67" s="1021"/>
      <c r="DE67" s="1021"/>
      <c r="DF67" s="1022"/>
      <c r="DG67" s="1020"/>
      <c r="DH67" s="1021"/>
      <c r="DI67" s="1021"/>
      <c r="DJ67" s="1021"/>
      <c r="DK67" s="1022"/>
      <c r="DL67" s="1020"/>
      <c r="DM67" s="1021"/>
      <c r="DN67" s="1021"/>
      <c r="DO67" s="1021"/>
      <c r="DP67" s="1022"/>
      <c r="DQ67" s="1020"/>
      <c r="DR67" s="1021"/>
      <c r="DS67" s="1021"/>
      <c r="DT67" s="1021"/>
      <c r="DU67" s="1022"/>
      <c r="DV67" s="1009"/>
      <c r="DW67" s="1010"/>
      <c r="DX67" s="1010"/>
      <c r="DY67" s="1010"/>
      <c r="DZ67" s="1011"/>
      <c r="EA67" s="226"/>
    </row>
    <row r="68" spans="1:131" ht="26.25" customHeight="1" thickTop="1" x14ac:dyDescent="0.2">
      <c r="A68" s="232">
        <v>1</v>
      </c>
      <c r="B68" s="1049" t="s">
        <v>607</v>
      </c>
      <c r="C68" s="1050"/>
      <c r="D68" s="1050"/>
      <c r="E68" s="1050"/>
      <c r="F68" s="1050"/>
      <c r="G68" s="1050"/>
      <c r="H68" s="1050"/>
      <c r="I68" s="1050"/>
      <c r="J68" s="1050"/>
      <c r="K68" s="1050"/>
      <c r="L68" s="1050"/>
      <c r="M68" s="1050"/>
      <c r="N68" s="1050"/>
      <c r="O68" s="1050"/>
      <c r="P68" s="1051"/>
      <c r="Q68" s="1052">
        <v>118</v>
      </c>
      <c r="R68" s="1046"/>
      <c r="S68" s="1046"/>
      <c r="T68" s="1046"/>
      <c r="U68" s="1046"/>
      <c r="V68" s="1046">
        <v>117</v>
      </c>
      <c r="W68" s="1046"/>
      <c r="X68" s="1046"/>
      <c r="Y68" s="1046"/>
      <c r="Z68" s="1046"/>
      <c r="AA68" s="1046">
        <v>2</v>
      </c>
      <c r="AB68" s="1046"/>
      <c r="AC68" s="1046"/>
      <c r="AD68" s="1046"/>
      <c r="AE68" s="1046"/>
      <c r="AF68" s="1046">
        <v>2</v>
      </c>
      <c r="AG68" s="1046"/>
      <c r="AH68" s="1046"/>
      <c r="AI68" s="1046"/>
      <c r="AJ68" s="1046"/>
      <c r="AK68" s="1046" t="s">
        <v>626</v>
      </c>
      <c r="AL68" s="1046"/>
      <c r="AM68" s="1046"/>
      <c r="AN68" s="1046"/>
      <c r="AO68" s="1046"/>
      <c r="AP68" s="1046">
        <v>746</v>
      </c>
      <c r="AQ68" s="1046"/>
      <c r="AR68" s="1046"/>
      <c r="AS68" s="1046"/>
      <c r="AT68" s="1046"/>
      <c r="AU68" s="1046" t="s">
        <v>626</v>
      </c>
      <c r="AV68" s="1046"/>
      <c r="AW68" s="1046"/>
      <c r="AX68" s="1046"/>
      <c r="AY68" s="1046"/>
      <c r="AZ68" s="1047"/>
      <c r="BA68" s="1047"/>
      <c r="BB68" s="1047"/>
      <c r="BC68" s="1047"/>
      <c r="BD68" s="1048"/>
      <c r="BE68" s="237"/>
      <c r="BF68" s="237"/>
      <c r="BG68" s="237"/>
      <c r="BH68" s="237"/>
      <c r="BI68" s="237"/>
      <c r="BJ68" s="237"/>
      <c r="BK68" s="237"/>
      <c r="BL68" s="237"/>
      <c r="BM68" s="237"/>
      <c r="BN68" s="237"/>
      <c r="BO68" s="237"/>
      <c r="BP68" s="237"/>
      <c r="BQ68" s="234">
        <v>62</v>
      </c>
      <c r="BR68" s="239"/>
      <c r="BS68" s="1009"/>
      <c r="BT68" s="1010"/>
      <c r="BU68" s="1010"/>
      <c r="BV68" s="1010"/>
      <c r="BW68" s="1010"/>
      <c r="BX68" s="1010"/>
      <c r="BY68" s="1010"/>
      <c r="BZ68" s="1010"/>
      <c r="CA68" s="1010"/>
      <c r="CB68" s="1010"/>
      <c r="CC68" s="1010"/>
      <c r="CD68" s="1010"/>
      <c r="CE68" s="1010"/>
      <c r="CF68" s="1010"/>
      <c r="CG68" s="1019"/>
      <c r="CH68" s="1020"/>
      <c r="CI68" s="1021"/>
      <c r="CJ68" s="1021"/>
      <c r="CK68" s="1021"/>
      <c r="CL68" s="1022"/>
      <c r="CM68" s="1020"/>
      <c r="CN68" s="1021"/>
      <c r="CO68" s="1021"/>
      <c r="CP68" s="1021"/>
      <c r="CQ68" s="1022"/>
      <c r="CR68" s="1020"/>
      <c r="CS68" s="1021"/>
      <c r="CT68" s="1021"/>
      <c r="CU68" s="1021"/>
      <c r="CV68" s="1022"/>
      <c r="CW68" s="1020"/>
      <c r="CX68" s="1021"/>
      <c r="CY68" s="1021"/>
      <c r="CZ68" s="1021"/>
      <c r="DA68" s="1022"/>
      <c r="DB68" s="1020"/>
      <c r="DC68" s="1021"/>
      <c r="DD68" s="1021"/>
      <c r="DE68" s="1021"/>
      <c r="DF68" s="1022"/>
      <c r="DG68" s="1020"/>
      <c r="DH68" s="1021"/>
      <c r="DI68" s="1021"/>
      <c r="DJ68" s="1021"/>
      <c r="DK68" s="1022"/>
      <c r="DL68" s="1020"/>
      <c r="DM68" s="1021"/>
      <c r="DN68" s="1021"/>
      <c r="DO68" s="1021"/>
      <c r="DP68" s="1022"/>
      <c r="DQ68" s="1020"/>
      <c r="DR68" s="1021"/>
      <c r="DS68" s="1021"/>
      <c r="DT68" s="1021"/>
      <c r="DU68" s="1022"/>
      <c r="DV68" s="1009"/>
      <c r="DW68" s="1010"/>
      <c r="DX68" s="1010"/>
      <c r="DY68" s="1010"/>
      <c r="DZ68" s="1011"/>
      <c r="EA68" s="226"/>
    </row>
    <row r="69" spans="1:131" ht="26.25" customHeight="1" x14ac:dyDescent="0.2">
      <c r="A69" s="234">
        <v>2</v>
      </c>
      <c r="B69" s="1038" t="s">
        <v>608</v>
      </c>
      <c r="C69" s="1039"/>
      <c r="D69" s="1039"/>
      <c r="E69" s="1039"/>
      <c r="F69" s="1039"/>
      <c r="G69" s="1039"/>
      <c r="H69" s="1039"/>
      <c r="I69" s="1039"/>
      <c r="J69" s="1039"/>
      <c r="K69" s="1039"/>
      <c r="L69" s="1039"/>
      <c r="M69" s="1039"/>
      <c r="N69" s="1039"/>
      <c r="O69" s="1039"/>
      <c r="P69" s="1040"/>
      <c r="Q69" s="1041">
        <v>386</v>
      </c>
      <c r="R69" s="1035"/>
      <c r="S69" s="1035"/>
      <c r="T69" s="1035"/>
      <c r="U69" s="1035"/>
      <c r="V69" s="1035">
        <v>381</v>
      </c>
      <c r="W69" s="1035"/>
      <c r="X69" s="1035"/>
      <c r="Y69" s="1035"/>
      <c r="Z69" s="1035"/>
      <c r="AA69" s="1035">
        <v>5</v>
      </c>
      <c r="AB69" s="1035"/>
      <c r="AC69" s="1035"/>
      <c r="AD69" s="1035"/>
      <c r="AE69" s="1035"/>
      <c r="AF69" s="1035">
        <v>5</v>
      </c>
      <c r="AG69" s="1035"/>
      <c r="AH69" s="1035"/>
      <c r="AI69" s="1035"/>
      <c r="AJ69" s="1035"/>
      <c r="AK69" s="1035" t="s">
        <v>626</v>
      </c>
      <c r="AL69" s="1035"/>
      <c r="AM69" s="1035"/>
      <c r="AN69" s="1035"/>
      <c r="AO69" s="1035"/>
      <c r="AP69" s="1035" t="s">
        <v>626</v>
      </c>
      <c r="AQ69" s="1035"/>
      <c r="AR69" s="1035"/>
      <c r="AS69" s="1035"/>
      <c r="AT69" s="1035"/>
      <c r="AU69" s="1035" t="s">
        <v>626</v>
      </c>
      <c r="AV69" s="1035"/>
      <c r="AW69" s="1035"/>
      <c r="AX69" s="1035"/>
      <c r="AY69" s="1035"/>
      <c r="AZ69" s="1036"/>
      <c r="BA69" s="1036"/>
      <c r="BB69" s="1036"/>
      <c r="BC69" s="1036"/>
      <c r="BD69" s="1037"/>
      <c r="BE69" s="237"/>
      <c r="BF69" s="237"/>
      <c r="BG69" s="237"/>
      <c r="BH69" s="237"/>
      <c r="BI69" s="237"/>
      <c r="BJ69" s="237"/>
      <c r="BK69" s="237"/>
      <c r="BL69" s="237"/>
      <c r="BM69" s="237"/>
      <c r="BN69" s="237"/>
      <c r="BO69" s="237"/>
      <c r="BP69" s="237"/>
      <c r="BQ69" s="234">
        <v>63</v>
      </c>
      <c r="BR69" s="239"/>
      <c r="BS69" s="1009"/>
      <c r="BT69" s="1010"/>
      <c r="BU69" s="1010"/>
      <c r="BV69" s="1010"/>
      <c r="BW69" s="1010"/>
      <c r="BX69" s="1010"/>
      <c r="BY69" s="1010"/>
      <c r="BZ69" s="1010"/>
      <c r="CA69" s="1010"/>
      <c r="CB69" s="1010"/>
      <c r="CC69" s="1010"/>
      <c r="CD69" s="1010"/>
      <c r="CE69" s="1010"/>
      <c r="CF69" s="1010"/>
      <c r="CG69" s="1019"/>
      <c r="CH69" s="1020"/>
      <c r="CI69" s="1021"/>
      <c r="CJ69" s="1021"/>
      <c r="CK69" s="1021"/>
      <c r="CL69" s="1022"/>
      <c r="CM69" s="1020"/>
      <c r="CN69" s="1021"/>
      <c r="CO69" s="1021"/>
      <c r="CP69" s="1021"/>
      <c r="CQ69" s="1022"/>
      <c r="CR69" s="1020"/>
      <c r="CS69" s="1021"/>
      <c r="CT69" s="1021"/>
      <c r="CU69" s="1021"/>
      <c r="CV69" s="1022"/>
      <c r="CW69" s="1020"/>
      <c r="CX69" s="1021"/>
      <c r="CY69" s="1021"/>
      <c r="CZ69" s="1021"/>
      <c r="DA69" s="1022"/>
      <c r="DB69" s="1020"/>
      <c r="DC69" s="1021"/>
      <c r="DD69" s="1021"/>
      <c r="DE69" s="1021"/>
      <c r="DF69" s="1022"/>
      <c r="DG69" s="1020"/>
      <c r="DH69" s="1021"/>
      <c r="DI69" s="1021"/>
      <c r="DJ69" s="1021"/>
      <c r="DK69" s="1022"/>
      <c r="DL69" s="1020"/>
      <c r="DM69" s="1021"/>
      <c r="DN69" s="1021"/>
      <c r="DO69" s="1021"/>
      <c r="DP69" s="1022"/>
      <c r="DQ69" s="1020"/>
      <c r="DR69" s="1021"/>
      <c r="DS69" s="1021"/>
      <c r="DT69" s="1021"/>
      <c r="DU69" s="1022"/>
      <c r="DV69" s="1009"/>
      <c r="DW69" s="1010"/>
      <c r="DX69" s="1010"/>
      <c r="DY69" s="1010"/>
      <c r="DZ69" s="1011"/>
      <c r="EA69" s="226"/>
    </row>
    <row r="70" spans="1:131" ht="26.25" customHeight="1" x14ac:dyDescent="0.2">
      <c r="A70" s="234">
        <v>3</v>
      </c>
      <c r="B70" s="1038" t="s">
        <v>609</v>
      </c>
      <c r="C70" s="1039"/>
      <c r="D70" s="1039"/>
      <c r="E70" s="1039"/>
      <c r="F70" s="1039"/>
      <c r="G70" s="1039"/>
      <c r="H70" s="1039"/>
      <c r="I70" s="1039"/>
      <c r="J70" s="1039"/>
      <c r="K70" s="1039"/>
      <c r="L70" s="1039"/>
      <c r="M70" s="1039"/>
      <c r="N70" s="1039"/>
      <c r="O70" s="1039"/>
      <c r="P70" s="1040"/>
      <c r="Q70" s="1041">
        <v>53</v>
      </c>
      <c r="R70" s="1035"/>
      <c r="S70" s="1035"/>
      <c r="T70" s="1035"/>
      <c r="U70" s="1035"/>
      <c r="V70" s="1035">
        <v>52</v>
      </c>
      <c r="W70" s="1035"/>
      <c r="X70" s="1035"/>
      <c r="Y70" s="1035"/>
      <c r="Z70" s="1035"/>
      <c r="AA70" s="1035">
        <v>1</v>
      </c>
      <c r="AB70" s="1035"/>
      <c r="AC70" s="1035"/>
      <c r="AD70" s="1035"/>
      <c r="AE70" s="1035"/>
      <c r="AF70" s="1035">
        <v>1</v>
      </c>
      <c r="AG70" s="1035"/>
      <c r="AH70" s="1035"/>
      <c r="AI70" s="1035"/>
      <c r="AJ70" s="1035"/>
      <c r="AK70" s="1035">
        <v>3</v>
      </c>
      <c r="AL70" s="1035"/>
      <c r="AM70" s="1035"/>
      <c r="AN70" s="1035"/>
      <c r="AO70" s="1035"/>
      <c r="AP70" s="1035" t="s">
        <v>626</v>
      </c>
      <c r="AQ70" s="1035"/>
      <c r="AR70" s="1035"/>
      <c r="AS70" s="1035"/>
      <c r="AT70" s="1035"/>
      <c r="AU70" s="1035" t="s">
        <v>626</v>
      </c>
      <c r="AV70" s="1035"/>
      <c r="AW70" s="1035"/>
      <c r="AX70" s="1035"/>
      <c r="AY70" s="1035"/>
      <c r="AZ70" s="1036"/>
      <c r="BA70" s="1036"/>
      <c r="BB70" s="1036"/>
      <c r="BC70" s="1036"/>
      <c r="BD70" s="1037"/>
      <c r="BE70" s="237"/>
      <c r="BF70" s="237"/>
      <c r="BG70" s="237"/>
      <c r="BH70" s="237"/>
      <c r="BI70" s="237"/>
      <c r="BJ70" s="237"/>
      <c r="BK70" s="237"/>
      <c r="BL70" s="237"/>
      <c r="BM70" s="237"/>
      <c r="BN70" s="237"/>
      <c r="BO70" s="237"/>
      <c r="BP70" s="237"/>
      <c r="BQ70" s="234">
        <v>64</v>
      </c>
      <c r="BR70" s="239"/>
      <c r="BS70" s="1009"/>
      <c r="BT70" s="1010"/>
      <c r="BU70" s="1010"/>
      <c r="BV70" s="1010"/>
      <c r="BW70" s="1010"/>
      <c r="BX70" s="1010"/>
      <c r="BY70" s="1010"/>
      <c r="BZ70" s="1010"/>
      <c r="CA70" s="1010"/>
      <c r="CB70" s="1010"/>
      <c r="CC70" s="1010"/>
      <c r="CD70" s="1010"/>
      <c r="CE70" s="1010"/>
      <c r="CF70" s="1010"/>
      <c r="CG70" s="1019"/>
      <c r="CH70" s="1020"/>
      <c r="CI70" s="1021"/>
      <c r="CJ70" s="1021"/>
      <c r="CK70" s="1021"/>
      <c r="CL70" s="1022"/>
      <c r="CM70" s="1020"/>
      <c r="CN70" s="1021"/>
      <c r="CO70" s="1021"/>
      <c r="CP70" s="1021"/>
      <c r="CQ70" s="1022"/>
      <c r="CR70" s="1020"/>
      <c r="CS70" s="1021"/>
      <c r="CT70" s="1021"/>
      <c r="CU70" s="1021"/>
      <c r="CV70" s="1022"/>
      <c r="CW70" s="1020"/>
      <c r="CX70" s="1021"/>
      <c r="CY70" s="1021"/>
      <c r="CZ70" s="1021"/>
      <c r="DA70" s="1022"/>
      <c r="DB70" s="1020"/>
      <c r="DC70" s="1021"/>
      <c r="DD70" s="1021"/>
      <c r="DE70" s="1021"/>
      <c r="DF70" s="1022"/>
      <c r="DG70" s="1020"/>
      <c r="DH70" s="1021"/>
      <c r="DI70" s="1021"/>
      <c r="DJ70" s="1021"/>
      <c r="DK70" s="1022"/>
      <c r="DL70" s="1020"/>
      <c r="DM70" s="1021"/>
      <c r="DN70" s="1021"/>
      <c r="DO70" s="1021"/>
      <c r="DP70" s="1022"/>
      <c r="DQ70" s="1020"/>
      <c r="DR70" s="1021"/>
      <c r="DS70" s="1021"/>
      <c r="DT70" s="1021"/>
      <c r="DU70" s="1022"/>
      <c r="DV70" s="1009"/>
      <c r="DW70" s="1010"/>
      <c r="DX70" s="1010"/>
      <c r="DY70" s="1010"/>
      <c r="DZ70" s="1011"/>
      <c r="EA70" s="226"/>
    </row>
    <row r="71" spans="1:131" ht="26.25" customHeight="1" x14ac:dyDescent="0.2">
      <c r="A71" s="234">
        <v>4</v>
      </c>
      <c r="B71" s="1038" t="s">
        <v>610</v>
      </c>
      <c r="C71" s="1039"/>
      <c r="D71" s="1039"/>
      <c r="E71" s="1039"/>
      <c r="F71" s="1039"/>
      <c r="G71" s="1039"/>
      <c r="H71" s="1039"/>
      <c r="I71" s="1039"/>
      <c r="J71" s="1039"/>
      <c r="K71" s="1039"/>
      <c r="L71" s="1039"/>
      <c r="M71" s="1039"/>
      <c r="N71" s="1039"/>
      <c r="O71" s="1039"/>
      <c r="P71" s="1040"/>
      <c r="Q71" s="1041">
        <v>302</v>
      </c>
      <c r="R71" s="1035"/>
      <c r="S71" s="1035"/>
      <c r="T71" s="1035"/>
      <c r="U71" s="1035"/>
      <c r="V71" s="1035">
        <v>296</v>
      </c>
      <c r="W71" s="1035"/>
      <c r="X71" s="1035"/>
      <c r="Y71" s="1035"/>
      <c r="Z71" s="1035"/>
      <c r="AA71" s="1035">
        <v>6</v>
      </c>
      <c r="AB71" s="1035"/>
      <c r="AC71" s="1035"/>
      <c r="AD71" s="1035"/>
      <c r="AE71" s="1035"/>
      <c r="AF71" s="1035">
        <v>6</v>
      </c>
      <c r="AG71" s="1035"/>
      <c r="AH71" s="1035"/>
      <c r="AI71" s="1035"/>
      <c r="AJ71" s="1035"/>
      <c r="AK71" s="1035" t="s">
        <v>626</v>
      </c>
      <c r="AL71" s="1035"/>
      <c r="AM71" s="1035"/>
      <c r="AN71" s="1035"/>
      <c r="AO71" s="1035"/>
      <c r="AP71" s="1035" t="s">
        <v>626</v>
      </c>
      <c r="AQ71" s="1035"/>
      <c r="AR71" s="1035"/>
      <c r="AS71" s="1035"/>
      <c r="AT71" s="1035"/>
      <c r="AU71" s="1035" t="s">
        <v>626</v>
      </c>
      <c r="AV71" s="1035"/>
      <c r="AW71" s="1035"/>
      <c r="AX71" s="1035"/>
      <c r="AY71" s="1035"/>
      <c r="AZ71" s="1036"/>
      <c r="BA71" s="1036"/>
      <c r="BB71" s="1036"/>
      <c r="BC71" s="1036"/>
      <c r="BD71" s="1037"/>
      <c r="BE71" s="237"/>
      <c r="BF71" s="237"/>
      <c r="BG71" s="237"/>
      <c r="BH71" s="237"/>
      <c r="BI71" s="237"/>
      <c r="BJ71" s="237"/>
      <c r="BK71" s="237"/>
      <c r="BL71" s="237"/>
      <c r="BM71" s="237"/>
      <c r="BN71" s="237"/>
      <c r="BO71" s="237"/>
      <c r="BP71" s="237"/>
      <c r="BQ71" s="234">
        <v>65</v>
      </c>
      <c r="BR71" s="239"/>
      <c r="BS71" s="1009"/>
      <c r="BT71" s="1010"/>
      <c r="BU71" s="1010"/>
      <c r="BV71" s="1010"/>
      <c r="BW71" s="1010"/>
      <c r="BX71" s="1010"/>
      <c r="BY71" s="1010"/>
      <c r="BZ71" s="1010"/>
      <c r="CA71" s="1010"/>
      <c r="CB71" s="1010"/>
      <c r="CC71" s="1010"/>
      <c r="CD71" s="1010"/>
      <c r="CE71" s="1010"/>
      <c r="CF71" s="1010"/>
      <c r="CG71" s="1019"/>
      <c r="CH71" s="1020"/>
      <c r="CI71" s="1021"/>
      <c r="CJ71" s="1021"/>
      <c r="CK71" s="1021"/>
      <c r="CL71" s="1022"/>
      <c r="CM71" s="1020"/>
      <c r="CN71" s="1021"/>
      <c r="CO71" s="1021"/>
      <c r="CP71" s="1021"/>
      <c r="CQ71" s="1022"/>
      <c r="CR71" s="1020"/>
      <c r="CS71" s="1021"/>
      <c r="CT71" s="1021"/>
      <c r="CU71" s="1021"/>
      <c r="CV71" s="1022"/>
      <c r="CW71" s="1020"/>
      <c r="CX71" s="1021"/>
      <c r="CY71" s="1021"/>
      <c r="CZ71" s="1021"/>
      <c r="DA71" s="1022"/>
      <c r="DB71" s="1020"/>
      <c r="DC71" s="1021"/>
      <c r="DD71" s="1021"/>
      <c r="DE71" s="1021"/>
      <c r="DF71" s="1022"/>
      <c r="DG71" s="1020"/>
      <c r="DH71" s="1021"/>
      <c r="DI71" s="1021"/>
      <c r="DJ71" s="1021"/>
      <c r="DK71" s="1022"/>
      <c r="DL71" s="1020"/>
      <c r="DM71" s="1021"/>
      <c r="DN71" s="1021"/>
      <c r="DO71" s="1021"/>
      <c r="DP71" s="1022"/>
      <c r="DQ71" s="1020"/>
      <c r="DR71" s="1021"/>
      <c r="DS71" s="1021"/>
      <c r="DT71" s="1021"/>
      <c r="DU71" s="1022"/>
      <c r="DV71" s="1009"/>
      <c r="DW71" s="1010"/>
      <c r="DX71" s="1010"/>
      <c r="DY71" s="1010"/>
      <c r="DZ71" s="1011"/>
      <c r="EA71" s="226"/>
    </row>
    <row r="72" spans="1:131" ht="26.25" customHeight="1" x14ac:dyDescent="0.2">
      <c r="A72" s="234">
        <v>5</v>
      </c>
      <c r="B72" s="1038" t="s">
        <v>611</v>
      </c>
      <c r="C72" s="1039"/>
      <c r="D72" s="1039"/>
      <c r="E72" s="1039"/>
      <c r="F72" s="1039"/>
      <c r="G72" s="1039"/>
      <c r="H72" s="1039"/>
      <c r="I72" s="1039"/>
      <c r="J72" s="1039"/>
      <c r="K72" s="1039"/>
      <c r="L72" s="1039"/>
      <c r="M72" s="1039"/>
      <c r="N72" s="1039"/>
      <c r="O72" s="1039"/>
      <c r="P72" s="1040"/>
      <c r="Q72" s="1041">
        <v>416</v>
      </c>
      <c r="R72" s="1035"/>
      <c r="S72" s="1035"/>
      <c r="T72" s="1035"/>
      <c r="U72" s="1035"/>
      <c r="V72" s="1035">
        <v>388</v>
      </c>
      <c r="W72" s="1035"/>
      <c r="X72" s="1035"/>
      <c r="Y72" s="1035"/>
      <c r="Z72" s="1035"/>
      <c r="AA72" s="1035">
        <v>28</v>
      </c>
      <c r="AB72" s="1035"/>
      <c r="AC72" s="1035"/>
      <c r="AD72" s="1035"/>
      <c r="AE72" s="1035"/>
      <c r="AF72" s="1035">
        <v>28</v>
      </c>
      <c r="AG72" s="1035"/>
      <c r="AH72" s="1035"/>
      <c r="AI72" s="1035"/>
      <c r="AJ72" s="1035"/>
      <c r="AK72" s="1035" t="s">
        <v>626</v>
      </c>
      <c r="AL72" s="1035"/>
      <c r="AM72" s="1035"/>
      <c r="AN72" s="1035"/>
      <c r="AO72" s="1035"/>
      <c r="AP72" s="1035" t="s">
        <v>626</v>
      </c>
      <c r="AQ72" s="1035"/>
      <c r="AR72" s="1035"/>
      <c r="AS72" s="1035"/>
      <c r="AT72" s="1035"/>
      <c r="AU72" s="1035" t="s">
        <v>626</v>
      </c>
      <c r="AV72" s="1035"/>
      <c r="AW72" s="1035"/>
      <c r="AX72" s="1035"/>
      <c r="AY72" s="1035"/>
      <c r="AZ72" s="1036"/>
      <c r="BA72" s="1036"/>
      <c r="BB72" s="1036"/>
      <c r="BC72" s="1036"/>
      <c r="BD72" s="1037"/>
      <c r="BE72" s="237"/>
      <c r="BF72" s="237"/>
      <c r="BG72" s="237"/>
      <c r="BH72" s="237"/>
      <c r="BI72" s="237"/>
      <c r="BJ72" s="237"/>
      <c r="BK72" s="237"/>
      <c r="BL72" s="237"/>
      <c r="BM72" s="237"/>
      <c r="BN72" s="237"/>
      <c r="BO72" s="237"/>
      <c r="BP72" s="237"/>
      <c r="BQ72" s="234">
        <v>66</v>
      </c>
      <c r="BR72" s="239"/>
      <c r="BS72" s="1009"/>
      <c r="BT72" s="1010"/>
      <c r="BU72" s="1010"/>
      <c r="BV72" s="1010"/>
      <c r="BW72" s="1010"/>
      <c r="BX72" s="1010"/>
      <c r="BY72" s="1010"/>
      <c r="BZ72" s="1010"/>
      <c r="CA72" s="1010"/>
      <c r="CB72" s="1010"/>
      <c r="CC72" s="1010"/>
      <c r="CD72" s="1010"/>
      <c r="CE72" s="1010"/>
      <c r="CF72" s="1010"/>
      <c r="CG72" s="1019"/>
      <c r="CH72" s="1020"/>
      <c r="CI72" s="1021"/>
      <c r="CJ72" s="1021"/>
      <c r="CK72" s="1021"/>
      <c r="CL72" s="1022"/>
      <c r="CM72" s="1020"/>
      <c r="CN72" s="1021"/>
      <c r="CO72" s="1021"/>
      <c r="CP72" s="1021"/>
      <c r="CQ72" s="1022"/>
      <c r="CR72" s="1020"/>
      <c r="CS72" s="1021"/>
      <c r="CT72" s="1021"/>
      <c r="CU72" s="1021"/>
      <c r="CV72" s="1022"/>
      <c r="CW72" s="1020"/>
      <c r="CX72" s="1021"/>
      <c r="CY72" s="1021"/>
      <c r="CZ72" s="1021"/>
      <c r="DA72" s="1022"/>
      <c r="DB72" s="1020"/>
      <c r="DC72" s="1021"/>
      <c r="DD72" s="1021"/>
      <c r="DE72" s="1021"/>
      <c r="DF72" s="1022"/>
      <c r="DG72" s="1020"/>
      <c r="DH72" s="1021"/>
      <c r="DI72" s="1021"/>
      <c r="DJ72" s="1021"/>
      <c r="DK72" s="1022"/>
      <c r="DL72" s="1020"/>
      <c r="DM72" s="1021"/>
      <c r="DN72" s="1021"/>
      <c r="DO72" s="1021"/>
      <c r="DP72" s="1022"/>
      <c r="DQ72" s="1020"/>
      <c r="DR72" s="1021"/>
      <c r="DS72" s="1021"/>
      <c r="DT72" s="1021"/>
      <c r="DU72" s="1022"/>
      <c r="DV72" s="1009"/>
      <c r="DW72" s="1010"/>
      <c r="DX72" s="1010"/>
      <c r="DY72" s="1010"/>
      <c r="DZ72" s="1011"/>
      <c r="EA72" s="226"/>
    </row>
    <row r="73" spans="1:131" ht="26.25" customHeight="1" x14ac:dyDescent="0.2">
      <c r="A73" s="234">
        <v>6</v>
      </c>
      <c r="B73" s="1038" t="s">
        <v>612</v>
      </c>
      <c r="C73" s="1039"/>
      <c r="D73" s="1039"/>
      <c r="E73" s="1039"/>
      <c r="F73" s="1039"/>
      <c r="G73" s="1039"/>
      <c r="H73" s="1039"/>
      <c r="I73" s="1039"/>
      <c r="J73" s="1039"/>
      <c r="K73" s="1039"/>
      <c r="L73" s="1039"/>
      <c r="M73" s="1039"/>
      <c r="N73" s="1039"/>
      <c r="O73" s="1039"/>
      <c r="P73" s="1040"/>
      <c r="Q73" s="1041">
        <v>286</v>
      </c>
      <c r="R73" s="1035"/>
      <c r="S73" s="1035"/>
      <c r="T73" s="1035"/>
      <c r="U73" s="1035"/>
      <c r="V73" s="1035">
        <v>271</v>
      </c>
      <c r="W73" s="1035"/>
      <c r="X73" s="1035"/>
      <c r="Y73" s="1035"/>
      <c r="Z73" s="1035"/>
      <c r="AA73" s="1035">
        <v>16</v>
      </c>
      <c r="AB73" s="1035"/>
      <c r="AC73" s="1035"/>
      <c r="AD73" s="1035"/>
      <c r="AE73" s="1035"/>
      <c r="AF73" s="1035">
        <v>16</v>
      </c>
      <c r="AG73" s="1035"/>
      <c r="AH73" s="1035"/>
      <c r="AI73" s="1035"/>
      <c r="AJ73" s="1035"/>
      <c r="AK73" s="1035">
        <v>84</v>
      </c>
      <c r="AL73" s="1035"/>
      <c r="AM73" s="1035"/>
      <c r="AN73" s="1035"/>
      <c r="AO73" s="1035"/>
      <c r="AP73" s="1035" t="s">
        <v>626</v>
      </c>
      <c r="AQ73" s="1035"/>
      <c r="AR73" s="1035"/>
      <c r="AS73" s="1035"/>
      <c r="AT73" s="1035"/>
      <c r="AU73" s="1035" t="s">
        <v>626</v>
      </c>
      <c r="AV73" s="1035"/>
      <c r="AW73" s="1035"/>
      <c r="AX73" s="1035"/>
      <c r="AY73" s="1035"/>
      <c r="AZ73" s="1036"/>
      <c r="BA73" s="1036"/>
      <c r="BB73" s="1036"/>
      <c r="BC73" s="1036"/>
      <c r="BD73" s="1037"/>
      <c r="BE73" s="237"/>
      <c r="BF73" s="237"/>
      <c r="BG73" s="237"/>
      <c r="BH73" s="237"/>
      <c r="BI73" s="237"/>
      <c r="BJ73" s="237"/>
      <c r="BK73" s="237"/>
      <c r="BL73" s="237"/>
      <c r="BM73" s="237"/>
      <c r="BN73" s="237"/>
      <c r="BO73" s="237"/>
      <c r="BP73" s="237"/>
      <c r="BQ73" s="234">
        <v>67</v>
      </c>
      <c r="BR73" s="239"/>
      <c r="BS73" s="1009"/>
      <c r="BT73" s="1010"/>
      <c r="BU73" s="1010"/>
      <c r="BV73" s="1010"/>
      <c r="BW73" s="1010"/>
      <c r="BX73" s="1010"/>
      <c r="BY73" s="1010"/>
      <c r="BZ73" s="1010"/>
      <c r="CA73" s="1010"/>
      <c r="CB73" s="1010"/>
      <c r="CC73" s="1010"/>
      <c r="CD73" s="1010"/>
      <c r="CE73" s="1010"/>
      <c r="CF73" s="1010"/>
      <c r="CG73" s="1019"/>
      <c r="CH73" s="1020"/>
      <c r="CI73" s="1021"/>
      <c r="CJ73" s="1021"/>
      <c r="CK73" s="1021"/>
      <c r="CL73" s="1022"/>
      <c r="CM73" s="1020"/>
      <c r="CN73" s="1021"/>
      <c r="CO73" s="1021"/>
      <c r="CP73" s="1021"/>
      <c r="CQ73" s="1022"/>
      <c r="CR73" s="1020"/>
      <c r="CS73" s="1021"/>
      <c r="CT73" s="1021"/>
      <c r="CU73" s="1021"/>
      <c r="CV73" s="1022"/>
      <c r="CW73" s="1020"/>
      <c r="CX73" s="1021"/>
      <c r="CY73" s="1021"/>
      <c r="CZ73" s="1021"/>
      <c r="DA73" s="1022"/>
      <c r="DB73" s="1020"/>
      <c r="DC73" s="1021"/>
      <c r="DD73" s="1021"/>
      <c r="DE73" s="1021"/>
      <c r="DF73" s="1022"/>
      <c r="DG73" s="1020"/>
      <c r="DH73" s="1021"/>
      <c r="DI73" s="1021"/>
      <c r="DJ73" s="1021"/>
      <c r="DK73" s="1022"/>
      <c r="DL73" s="1020"/>
      <c r="DM73" s="1021"/>
      <c r="DN73" s="1021"/>
      <c r="DO73" s="1021"/>
      <c r="DP73" s="1022"/>
      <c r="DQ73" s="1020"/>
      <c r="DR73" s="1021"/>
      <c r="DS73" s="1021"/>
      <c r="DT73" s="1021"/>
      <c r="DU73" s="1022"/>
      <c r="DV73" s="1009"/>
      <c r="DW73" s="1010"/>
      <c r="DX73" s="1010"/>
      <c r="DY73" s="1010"/>
      <c r="DZ73" s="1011"/>
      <c r="EA73" s="226"/>
    </row>
    <row r="74" spans="1:131" ht="26.25" customHeight="1" x14ac:dyDescent="0.2">
      <c r="A74" s="234">
        <v>7</v>
      </c>
      <c r="B74" s="1038" t="s">
        <v>613</v>
      </c>
      <c r="C74" s="1039"/>
      <c r="D74" s="1039"/>
      <c r="E74" s="1039"/>
      <c r="F74" s="1039"/>
      <c r="G74" s="1039"/>
      <c r="H74" s="1039"/>
      <c r="I74" s="1039"/>
      <c r="J74" s="1039"/>
      <c r="K74" s="1039"/>
      <c r="L74" s="1039"/>
      <c r="M74" s="1039"/>
      <c r="N74" s="1039"/>
      <c r="O74" s="1039"/>
      <c r="P74" s="1040"/>
      <c r="Q74" s="1041">
        <v>61</v>
      </c>
      <c r="R74" s="1035"/>
      <c r="S74" s="1035"/>
      <c r="T74" s="1035"/>
      <c r="U74" s="1035"/>
      <c r="V74" s="1035">
        <v>60</v>
      </c>
      <c r="W74" s="1035"/>
      <c r="X74" s="1035"/>
      <c r="Y74" s="1035"/>
      <c r="Z74" s="1035"/>
      <c r="AA74" s="1035">
        <v>1</v>
      </c>
      <c r="AB74" s="1035"/>
      <c r="AC74" s="1035"/>
      <c r="AD74" s="1035"/>
      <c r="AE74" s="1035"/>
      <c r="AF74" s="1035">
        <v>1</v>
      </c>
      <c r="AG74" s="1035"/>
      <c r="AH74" s="1035"/>
      <c r="AI74" s="1035"/>
      <c r="AJ74" s="1035"/>
      <c r="AK74" s="1035" t="s">
        <v>632</v>
      </c>
      <c r="AL74" s="1035"/>
      <c r="AM74" s="1035"/>
      <c r="AN74" s="1035"/>
      <c r="AO74" s="1035"/>
      <c r="AP74" s="1035" t="s">
        <v>626</v>
      </c>
      <c r="AQ74" s="1035"/>
      <c r="AR74" s="1035"/>
      <c r="AS74" s="1035"/>
      <c r="AT74" s="1035"/>
      <c r="AU74" s="1035" t="s">
        <v>626</v>
      </c>
      <c r="AV74" s="1035"/>
      <c r="AW74" s="1035"/>
      <c r="AX74" s="1035"/>
      <c r="AY74" s="1035"/>
      <c r="AZ74" s="1036"/>
      <c r="BA74" s="1036"/>
      <c r="BB74" s="1036"/>
      <c r="BC74" s="1036"/>
      <c r="BD74" s="1037"/>
      <c r="BE74" s="237"/>
      <c r="BF74" s="237"/>
      <c r="BG74" s="237"/>
      <c r="BH74" s="237"/>
      <c r="BI74" s="237"/>
      <c r="BJ74" s="237"/>
      <c r="BK74" s="237"/>
      <c r="BL74" s="237"/>
      <c r="BM74" s="237"/>
      <c r="BN74" s="237"/>
      <c r="BO74" s="237"/>
      <c r="BP74" s="237"/>
      <c r="BQ74" s="234">
        <v>68</v>
      </c>
      <c r="BR74" s="239"/>
      <c r="BS74" s="1009"/>
      <c r="BT74" s="1010"/>
      <c r="BU74" s="1010"/>
      <c r="BV74" s="1010"/>
      <c r="BW74" s="1010"/>
      <c r="BX74" s="1010"/>
      <c r="BY74" s="1010"/>
      <c r="BZ74" s="1010"/>
      <c r="CA74" s="1010"/>
      <c r="CB74" s="1010"/>
      <c r="CC74" s="1010"/>
      <c r="CD74" s="1010"/>
      <c r="CE74" s="1010"/>
      <c r="CF74" s="1010"/>
      <c r="CG74" s="1019"/>
      <c r="CH74" s="1020"/>
      <c r="CI74" s="1021"/>
      <c r="CJ74" s="1021"/>
      <c r="CK74" s="1021"/>
      <c r="CL74" s="1022"/>
      <c r="CM74" s="1020"/>
      <c r="CN74" s="1021"/>
      <c r="CO74" s="1021"/>
      <c r="CP74" s="1021"/>
      <c r="CQ74" s="1022"/>
      <c r="CR74" s="1020"/>
      <c r="CS74" s="1021"/>
      <c r="CT74" s="1021"/>
      <c r="CU74" s="1021"/>
      <c r="CV74" s="1022"/>
      <c r="CW74" s="1020"/>
      <c r="CX74" s="1021"/>
      <c r="CY74" s="1021"/>
      <c r="CZ74" s="1021"/>
      <c r="DA74" s="1022"/>
      <c r="DB74" s="1020"/>
      <c r="DC74" s="1021"/>
      <c r="DD74" s="1021"/>
      <c r="DE74" s="1021"/>
      <c r="DF74" s="1022"/>
      <c r="DG74" s="1020"/>
      <c r="DH74" s="1021"/>
      <c r="DI74" s="1021"/>
      <c r="DJ74" s="1021"/>
      <c r="DK74" s="1022"/>
      <c r="DL74" s="1020"/>
      <c r="DM74" s="1021"/>
      <c r="DN74" s="1021"/>
      <c r="DO74" s="1021"/>
      <c r="DP74" s="1022"/>
      <c r="DQ74" s="1020"/>
      <c r="DR74" s="1021"/>
      <c r="DS74" s="1021"/>
      <c r="DT74" s="1021"/>
      <c r="DU74" s="1022"/>
      <c r="DV74" s="1009"/>
      <c r="DW74" s="1010"/>
      <c r="DX74" s="1010"/>
      <c r="DY74" s="1010"/>
      <c r="DZ74" s="1011"/>
      <c r="EA74" s="226"/>
    </row>
    <row r="75" spans="1:131" ht="26.25" customHeight="1" x14ac:dyDescent="0.2">
      <c r="A75" s="234">
        <v>8</v>
      </c>
      <c r="B75" s="1038" t="s">
        <v>614</v>
      </c>
      <c r="C75" s="1039"/>
      <c r="D75" s="1039"/>
      <c r="E75" s="1039"/>
      <c r="F75" s="1039"/>
      <c r="G75" s="1039"/>
      <c r="H75" s="1039"/>
      <c r="I75" s="1039"/>
      <c r="J75" s="1039"/>
      <c r="K75" s="1039"/>
      <c r="L75" s="1039"/>
      <c r="M75" s="1039"/>
      <c r="N75" s="1039"/>
      <c r="O75" s="1039"/>
      <c r="P75" s="1040"/>
      <c r="Q75" s="1042">
        <v>53</v>
      </c>
      <c r="R75" s="1043"/>
      <c r="S75" s="1043"/>
      <c r="T75" s="1043"/>
      <c r="U75" s="1044"/>
      <c r="V75" s="1045">
        <v>52</v>
      </c>
      <c r="W75" s="1043"/>
      <c r="X75" s="1043"/>
      <c r="Y75" s="1043"/>
      <c r="Z75" s="1044"/>
      <c r="AA75" s="1045">
        <v>1</v>
      </c>
      <c r="AB75" s="1043"/>
      <c r="AC75" s="1043"/>
      <c r="AD75" s="1043"/>
      <c r="AE75" s="1044"/>
      <c r="AF75" s="1045">
        <v>1</v>
      </c>
      <c r="AG75" s="1043"/>
      <c r="AH75" s="1043"/>
      <c r="AI75" s="1043"/>
      <c r="AJ75" s="1044"/>
      <c r="AK75" s="1045" t="s">
        <v>632</v>
      </c>
      <c r="AL75" s="1043"/>
      <c r="AM75" s="1043"/>
      <c r="AN75" s="1043"/>
      <c r="AO75" s="1044"/>
      <c r="AP75" s="1045" t="s">
        <v>626</v>
      </c>
      <c r="AQ75" s="1043"/>
      <c r="AR75" s="1043"/>
      <c r="AS75" s="1043"/>
      <c r="AT75" s="1044"/>
      <c r="AU75" s="1045" t="s">
        <v>626</v>
      </c>
      <c r="AV75" s="1043"/>
      <c r="AW75" s="1043"/>
      <c r="AX75" s="1043"/>
      <c r="AY75" s="1044"/>
      <c r="AZ75" s="1036"/>
      <c r="BA75" s="1036"/>
      <c r="BB75" s="1036"/>
      <c r="BC75" s="1036"/>
      <c r="BD75" s="1037"/>
      <c r="BE75" s="237"/>
      <c r="BF75" s="237"/>
      <c r="BG75" s="237"/>
      <c r="BH75" s="237"/>
      <c r="BI75" s="237"/>
      <c r="BJ75" s="237"/>
      <c r="BK75" s="237"/>
      <c r="BL75" s="237"/>
      <c r="BM75" s="237"/>
      <c r="BN75" s="237"/>
      <c r="BO75" s="237"/>
      <c r="BP75" s="237"/>
      <c r="BQ75" s="234">
        <v>69</v>
      </c>
      <c r="BR75" s="239"/>
      <c r="BS75" s="1009"/>
      <c r="BT75" s="1010"/>
      <c r="BU75" s="1010"/>
      <c r="BV75" s="1010"/>
      <c r="BW75" s="1010"/>
      <c r="BX75" s="1010"/>
      <c r="BY75" s="1010"/>
      <c r="BZ75" s="1010"/>
      <c r="CA75" s="1010"/>
      <c r="CB75" s="1010"/>
      <c r="CC75" s="1010"/>
      <c r="CD75" s="1010"/>
      <c r="CE75" s="1010"/>
      <c r="CF75" s="1010"/>
      <c r="CG75" s="1019"/>
      <c r="CH75" s="1020"/>
      <c r="CI75" s="1021"/>
      <c r="CJ75" s="1021"/>
      <c r="CK75" s="1021"/>
      <c r="CL75" s="1022"/>
      <c r="CM75" s="1020"/>
      <c r="CN75" s="1021"/>
      <c r="CO75" s="1021"/>
      <c r="CP75" s="1021"/>
      <c r="CQ75" s="1022"/>
      <c r="CR75" s="1020"/>
      <c r="CS75" s="1021"/>
      <c r="CT75" s="1021"/>
      <c r="CU75" s="1021"/>
      <c r="CV75" s="1022"/>
      <c r="CW75" s="1020"/>
      <c r="CX75" s="1021"/>
      <c r="CY75" s="1021"/>
      <c r="CZ75" s="1021"/>
      <c r="DA75" s="1022"/>
      <c r="DB75" s="1020"/>
      <c r="DC75" s="1021"/>
      <c r="DD75" s="1021"/>
      <c r="DE75" s="1021"/>
      <c r="DF75" s="1022"/>
      <c r="DG75" s="1020"/>
      <c r="DH75" s="1021"/>
      <c r="DI75" s="1021"/>
      <c r="DJ75" s="1021"/>
      <c r="DK75" s="1022"/>
      <c r="DL75" s="1020"/>
      <c r="DM75" s="1021"/>
      <c r="DN75" s="1021"/>
      <c r="DO75" s="1021"/>
      <c r="DP75" s="1022"/>
      <c r="DQ75" s="1020"/>
      <c r="DR75" s="1021"/>
      <c r="DS75" s="1021"/>
      <c r="DT75" s="1021"/>
      <c r="DU75" s="1022"/>
      <c r="DV75" s="1009"/>
      <c r="DW75" s="1010"/>
      <c r="DX75" s="1010"/>
      <c r="DY75" s="1010"/>
      <c r="DZ75" s="1011"/>
      <c r="EA75" s="226"/>
    </row>
    <row r="76" spans="1:131" ht="26.25" customHeight="1" x14ac:dyDescent="0.2">
      <c r="A76" s="234">
        <v>9</v>
      </c>
      <c r="B76" s="1038" t="s">
        <v>615</v>
      </c>
      <c r="C76" s="1039"/>
      <c r="D76" s="1039"/>
      <c r="E76" s="1039"/>
      <c r="F76" s="1039"/>
      <c r="G76" s="1039"/>
      <c r="H76" s="1039"/>
      <c r="I76" s="1039"/>
      <c r="J76" s="1039"/>
      <c r="K76" s="1039"/>
      <c r="L76" s="1039"/>
      <c r="M76" s="1039"/>
      <c r="N76" s="1039"/>
      <c r="O76" s="1039"/>
      <c r="P76" s="1040"/>
      <c r="Q76" s="1042">
        <v>21</v>
      </c>
      <c r="R76" s="1043"/>
      <c r="S76" s="1043"/>
      <c r="T76" s="1043"/>
      <c r="U76" s="1044"/>
      <c r="V76" s="1045">
        <v>20</v>
      </c>
      <c r="W76" s="1043"/>
      <c r="X76" s="1043"/>
      <c r="Y76" s="1043"/>
      <c r="Z76" s="1044"/>
      <c r="AA76" s="1045">
        <v>1</v>
      </c>
      <c r="AB76" s="1043"/>
      <c r="AC76" s="1043"/>
      <c r="AD76" s="1043"/>
      <c r="AE76" s="1044"/>
      <c r="AF76" s="1045">
        <v>1</v>
      </c>
      <c r="AG76" s="1043"/>
      <c r="AH76" s="1043"/>
      <c r="AI76" s="1043"/>
      <c r="AJ76" s="1044"/>
      <c r="AK76" s="1045" t="s">
        <v>632</v>
      </c>
      <c r="AL76" s="1043"/>
      <c r="AM76" s="1043"/>
      <c r="AN76" s="1043"/>
      <c r="AO76" s="1044"/>
      <c r="AP76" s="1045" t="s">
        <v>626</v>
      </c>
      <c r="AQ76" s="1043"/>
      <c r="AR76" s="1043"/>
      <c r="AS76" s="1043"/>
      <c r="AT76" s="1044"/>
      <c r="AU76" s="1045" t="s">
        <v>626</v>
      </c>
      <c r="AV76" s="1043"/>
      <c r="AW76" s="1043"/>
      <c r="AX76" s="1043"/>
      <c r="AY76" s="1044"/>
      <c r="AZ76" s="1036"/>
      <c r="BA76" s="1036"/>
      <c r="BB76" s="1036"/>
      <c r="BC76" s="1036"/>
      <c r="BD76" s="1037"/>
      <c r="BE76" s="237"/>
      <c r="BF76" s="237"/>
      <c r="BG76" s="237"/>
      <c r="BH76" s="237"/>
      <c r="BI76" s="237"/>
      <c r="BJ76" s="237"/>
      <c r="BK76" s="237"/>
      <c r="BL76" s="237"/>
      <c r="BM76" s="237"/>
      <c r="BN76" s="237"/>
      <c r="BO76" s="237"/>
      <c r="BP76" s="237"/>
      <c r="BQ76" s="234">
        <v>70</v>
      </c>
      <c r="BR76" s="239"/>
      <c r="BS76" s="1009"/>
      <c r="BT76" s="1010"/>
      <c r="BU76" s="1010"/>
      <c r="BV76" s="1010"/>
      <c r="BW76" s="1010"/>
      <c r="BX76" s="1010"/>
      <c r="BY76" s="1010"/>
      <c r="BZ76" s="1010"/>
      <c r="CA76" s="1010"/>
      <c r="CB76" s="1010"/>
      <c r="CC76" s="1010"/>
      <c r="CD76" s="1010"/>
      <c r="CE76" s="1010"/>
      <c r="CF76" s="1010"/>
      <c r="CG76" s="1019"/>
      <c r="CH76" s="1020"/>
      <c r="CI76" s="1021"/>
      <c r="CJ76" s="1021"/>
      <c r="CK76" s="1021"/>
      <c r="CL76" s="1022"/>
      <c r="CM76" s="1020"/>
      <c r="CN76" s="1021"/>
      <c r="CO76" s="1021"/>
      <c r="CP76" s="1021"/>
      <c r="CQ76" s="1022"/>
      <c r="CR76" s="1020"/>
      <c r="CS76" s="1021"/>
      <c r="CT76" s="1021"/>
      <c r="CU76" s="1021"/>
      <c r="CV76" s="1022"/>
      <c r="CW76" s="1020"/>
      <c r="CX76" s="1021"/>
      <c r="CY76" s="1021"/>
      <c r="CZ76" s="1021"/>
      <c r="DA76" s="1022"/>
      <c r="DB76" s="1020"/>
      <c r="DC76" s="1021"/>
      <c r="DD76" s="1021"/>
      <c r="DE76" s="1021"/>
      <c r="DF76" s="1022"/>
      <c r="DG76" s="1020"/>
      <c r="DH76" s="1021"/>
      <c r="DI76" s="1021"/>
      <c r="DJ76" s="1021"/>
      <c r="DK76" s="1022"/>
      <c r="DL76" s="1020"/>
      <c r="DM76" s="1021"/>
      <c r="DN76" s="1021"/>
      <c r="DO76" s="1021"/>
      <c r="DP76" s="1022"/>
      <c r="DQ76" s="1020"/>
      <c r="DR76" s="1021"/>
      <c r="DS76" s="1021"/>
      <c r="DT76" s="1021"/>
      <c r="DU76" s="1022"/>
      <c r="DV76" s="1009"/>
      <c r="DW76" s="1010"/>
      <c r="DX76" s="1010"/>
      <c r="DY76" s="1010"/>
      <c r="DZ76" s="1011"/>
      <c r="EA76" s="226"/>
    </row>
    <row r="77" spans="1:131" ht="26.25" customHeight="1" x14ac:dyDescent="0.2">
      <c r="A77" s="234">
        <v>10</v>
      </c>
      <c r="B77" s="1038" t="s">
        <v>616</v>
      </c>
      <c r="C77" s="1039"/>
      <c r="D77" s="1039"/>
      <c r="E77" s="1039"/>
      <c r="F77" s="1039"/>
      <c r="G77" s="1039"/>
      <c r="H77" s="1039"/>
      <c r="I77" s="1039"/>
      <c r="J77" s="1039"/>
      <c r="K77" s="1039"/>
      <c r="L77" s="1039"/>
      <c r="M77" s="1039"/>
      <c r="N77" s="1039"/>
      <c r="O77" s="1039"/>
      <c r="P77" s="1040"/>
      <c r="Q77" s="1042">
        <v>7598</v>
      </c>
      <c r="R77" s="1043"/>
      <c r="S77" s="1043"/>
      <c r="T77" s="1043"/>
      <c r="U77" s="1044"/>
      <c r="V77" s="1045">
        <v>6072</v>
      </c>
      <c r="W77" s="1043"/>
      <c r="X77" s="1043"/>
      <c r="Y77" s="1043"/>
      <c r="Z77" s="1044"/>
      <c r="AA77" s="1045">
        <v>1526</v>
      </c>
      <c r="AB77" s="1043"/>
      <c r="AC77" s="1043"/>
      <c r="AD77" s="1043"/>
      <c r="AE77" s="1044"/>
      <c r="AF77" s="1045">
        <v>1526</v>
      </c>
      <c r="AG77" s="1043"/>
      <c r="AH77" s="1043"/>
      <c r="AI77" s="1043"/>
      <c r="AJ77" s="1044"/>
      <c r="AK77" s="1045">
        <v>16</v>
      </c>
      <c r="AL77" s="1043"/>
      <c r="AM77" s="1043"/>
      <c r="AN77" s="1043"/>
      <c r="AO77" s="1044"/>
      <c r="AP77" s="1045" t="s">
        <v>626</v>
      </c>
      <c r="AQ77" s="1043"/>
      <c r="AR77" s="1043"/>
      <c r="AS77" s="1043"/>
      <c r="AT77" s="1044"/>
      <c r="AU77" s="1045" t="s">
        <v>626</v>
      </c>
      <c r="AV77" s="1043"/>
      <c r="AW77" s="1043"/>
      <c r="AX77" s="1043"/>
      <c r="AY77" s="1044"/>
      <c r="AZ77" s="1036"/>
      <c r="BA77" s="1036"/>
      <c r="BB77" s="1036"/>
      <c r="BC77" s="1036"/>
      <c r="BD77" s="1037"/>
      <c r="BE77" s="237"/>
      <c r="BF77" s="237"/>
      <c r="BG77" s="237"/>
      <c r="BH77" s="237"/>
      <c r="BI77" s="237"/>
      <c r="BJ77" s="237"/>
      <c r="BK77" s="237"/>
      <c r="BL77" s="237"/>
      <c r="BM77" s="237"/>
      <c r="BN77" s="237"/>
      <c r="BO77" s="237"/>
      <c r="BP77" s="237"/>
      <c r="BQ77" s="234">
        <v>71</v>
      </c>
      <c r="BR77" s="239"/>
      <c r="BS77" s="1009"/>
      <c r="BT77" s="1010"/>
      <c r="BU77" s="1010"/>
      <c r="BV77" s="1010"/>
      <c r="BW77" s="1010"/>
      <c r="BX77" s="1010"/>
      <c r="BY77" s="1010"/>
      <c r="BZ77" s="1010"/>
      <c r="CA77" s="1010"/>
      <c r="CB77" s="1010"/>
      <c r="CC77" s="1010"/>
      <c r="CD77" s="1010"/>
      <c r="CE77" s="1010"/>
      <c r="CF77" s="1010"/>
      <c r="CG77" s="1019"/>
      <c r="CH77" s="1020"/>
      <c r="CI77" s="1021"/>
      <c r="CJ77" s="1021"/>
      <c r="CK77" s="1021"/>
      <c r="CL77" s="1022"/>
      <c r="CM77" s="1020"/>
      <c r="CN77" s="1021"/>
      <c r="CO77" s="1021"/>
      <c r="CP77" s="1021"/>
      <c r="CQ77" s="1022"/>
      <c r="CR77" s="1020"/>
      <c r="CS77" s="1021"/>
      <c r="CT77" s="1021"/>
      <c r="CU77" s="1021"/>
      <c r="CV77" s="1022"/>
      <c r="CW77" s="1020"/>
      <c r="CX77" s="1021"/>
      <c r="CY77" s="1021"/>
      <c r="CZ77" s="1021"/>
      <c r="DA77" s="1022"/>
      <c r="DB77" s="1020"/>
      <c r="DC77" s="1021"/>
      <c r="DD77" s="1021"/>
      <c r="DE77" s="1021"/>
      <c r="DF77" s="1022"/>
      <c r="DG77" s="1020"/>
      <c r="DH77" s="1021"/>
      <c r="DI77" s="1021"/>
      <c r="DJ77" s="1021"/>
      <c r="DK77" s="1022"/>
      <c r="DL77" s="1020"/>
      <c r="DM77" s="1021"/>
      <c r="DN77" s="1021"/>
      <c r="DO77" s="1021"/>
      <c r="DP77" s="1022"/>
      <c r="DQ77" s="1020"/>
      <c r="DR77" s="1021"/>
      <c r="DS77" s="1021"/>
      <c r="DT77" s="1021"/>
      <c r="DU77" s="1022"/>
      <c r="DV77" s="1009"/>
      <c r="DW77" s="1010"/>
      <c r="DX77" s="1010"/>
      <c r="DY77" s="1010"/>
      <c r="DZ77" s="1011"/>
      <c r="EA77" s="226"/>
    </row>
    <row r="78" spans="1:131" ht="26.25" customHeight="1" x14ac:dyDescent="0.2">
      <c r="A78" s="234">
        <v>11</v>
      </c>
      <c r="B78" s="1038" t="s">
        <v>617</v>
      </c>
      <c r="C78" s="1039"/>
      <c r="D78" s="1039"/>
      <c r="E78" s="1039"/>
      <c r="F78" s="1039"/>
      <c r="G78" s="1039"/>
      <c r="H78" s="1039"/>
      <c r="I78" s="1039"/>
      <c r="J78" s="1039"/>
      <c r="K78" s="1039"/>
      <c r="L78" s="1039"/>
      <c r="M78" s="1039"/>
      <c r="N78" s="1039"/>
      <c r="O78" s="1039"/>
      <c r="P78" s="1040"/>
      <c r="Q78" s="1041">
        <v>267</v>
      </c>
      <c r="R78" s="1035"/>
      <c r="S78" s="1035"/>
      <c r="T78" s="1035"/>
      <c r="U78" s="1035"/>
      <c r="V78" s="1035">
        <v>254</v>
      </c>
      <c r="W78" s="1035"/>
      <c r="X78" s="1035"/>
      <c r="Y78" s="1035"/>
      <c r="Z78" s="1035"/>
      <c r="AA78" s="1035">
        <v>13</v>
      </c>
      <c r="AB78" s="1035"/>
      <c r="AC78" s="1035"/>
      <c r="AD78" s="1035"/>
      <c r="AE78" s="1035"/>
      <c r="AF78" s="1035">
        <v>13</v>
      </c>
      <c r="AG78" s="1035"/>
      <c r="AH78" s="1035"/>
      <c r="AI78" s="1035"/>
      <c r="AJ78" s="1035"/>
      <c r="AK78" s="1035" t="s">
        <v>636</v>
      </c>
      <c r="AL78" s="1035"/>
      <c r="AM78" s="1035"/>
      <c r="AN78" s="1035"/>
      <c r="AO78" s="1035"/>
      <c r="AP78" s="1035">
        <v>528</v>
      </c>
      <c r="AQ78" s="1035"/>
      <c r="AR78" s="1035"/>
      <c r="AS78" s="1035"/>
      <c r="AT78" s="1035"/>
      <c r="AU78" s="1035">
        <v>3</v>
      </c>
      <c r="AV78" s="1035"/>
      <c r="AW78" s="1035"/>
      <c r="AX78" s="1035"/>
      <c r="AY78" s="1035"/>
      <c r="AZ78" s="1036"/>
      <c r="BA78" s="1036"/>
      <c r="BB78" s="1036"/>
      <c r="BC78" s="1036"/>
      <c r="BD78" s="1037"/>
      <c r="BE78" s="237"/>
      <c r="BF78" s="237"/>
      <c r="BG78" s="237"/>
      <c r="BH78" s="237"/>
      <c r="BI78" s="237"/>
      <c r="BJ78" s="226"/>
      <c r="BK78" s="226"/>
      <c r="BL78" s="226"/>
      <c r="BM78" s="226"/>
      <c r="BN78" s="226"/>
      <c r="BO78" s="237"/>
      <c r="BP78" s="237"/>
      <c r="BQ78" s="234">
        <v>72</v>
      </c>
      <c r="BR78" s="239"/>
      <c r="BS78" s="1009"/>
      <c r="BT78" s="1010"/>
      <c r="BU78" s="1010"/>
      <c r="BV78" s="1010"/>
      <c r="BW78" s="1010"/>
      <c r="BX78" s="1010"/>
      <c r="BY78" s="1010"/>
      <c r="BZ78" s="1010"/>
      <c r="CA78" s="1010"/>
      <c r="CB78" s="1010"/>
      <c r="CC78" s="1010"/>
      <c r="CD78" s="1010"/>
      <c r="CE78" s="1010"/>
      <c r="CF78" s="1010"/>
      <c r="CG78" s="1019"/>
      <c r="CH78" s="1020"/>
      <c r="CI78" s="1021"/>
      <c r="CJ78" s="1021"/>
      <c r="CK78" s="1021"/>
      <c r="CL78" s="1022"/>
      <c r="CM78" s="1020"/>
      <c r="CN78" s="1021"/>
      <c r="CO78" s="1021"/>
      <c r="CP78" s="1021"/>
      <c r="CQ78" s="1022"/>
      <c r="CR78" s="1020"/>
      <c r="CS78" s="1021"/>
      <c r="CT78" s="1021"/>
      <c r="CU78" s="1021"/>
      <c r="CV78" s="1022"/>
      <c r="CW78" s="1020"/>
      <c r="CX78" s="1021"/>
      <c r="CY78" s="1021"/>
      <c r="CZ78" s="1021"/>
      <c r="DA78" s="1022"/>
      <c r="DB78" s="1020"/>
      <c r="DC78" s="1021"/>
      <c r="DD78" s="1021"/>
      <c r="DE78" s="1021"/>
      <c r="DF78" s="1022"/>
      <c r="DG78" s="1020"/>
      <c r="DH78" s="1021"/>
      <c r="DI78" s="1021"/>
      <c r="DJ78" s="1021"/>
      <c r="DK78" s="1022"/>
      <c r="DL78" s="1020"/>
      <c r="DM78" s="1021"/>
      <c r="DN78" s="1021"/>
      <c r="DO78" s="1021"/>
      <c r="DP78" s="1022"/>
      <c r="DQ78" s="1020"/>
      <c r="DR78" s="1021"/>
      <c r="DS78" s="1021"/>
      <c r="DT78" s="1021"/>
      <c r="DU78" s="1022"/>
      <c r="DV78" s="1009"/>
      <c r="DW78" s="1010"/>
      <c r="DX78" s="1010"/>
      <c r="DY78" s="1010"/>
      <c r="DZ78" s="1011"/>
      <c r="EA78" s="226"/>
    </row>
    <row r="79" spans="1:131" ht="26.25" customHeight="1" x14ac:dyDescent="0.2">
      <c r="A79" s="234">
        <v>12</v>
      </c>
      <c r="B79" s="1038" t="s">
        <v>618</v>
      </c>
      <c r="C79" s="1039"/>
      <c r="D79" s="1039"/>
      <c r="E79" s="1039"/>
      <c r="F79" s="1039"/>
      <c r="G79" s="1039"/>
      <c r="H79" s="1039"/>
      <c r="I79" s="1039"/>
      <c r="J79" s="1039"/>
      <c r="K79" s="1039"/>
      <c r="L79" s="1039"/>
      <c r="M79" s="1039"/>
      <c r="N79" s="1039"/>
      <c r="O79" s="1039"/>
      <c r="P79" s="1040"/>
      <c r="Q79" s="1041">
        <v>4</v>
      </c>
      <c r="R79" s="1035"/>
      <c r="S79" s="1035"/>
      <c r="T79" s="1035"/>
      <c r="U79" s="1035"/>
      <c r="V79" s="1035">
        <v>2</v>
      </c>
      <c r="W79" s="1035"/>
      <c r="X79" s="1035"/>
      <c r="Y79" s="1035"/>
      <c r="Z79" s="1035"/>
      <c r="AA79" s="1035">
        <v>2</v>
      </c>
      <c r="AB79" s="1035"/>
      <c r="AC79" s="1035"/>
      <c r="AD79" s="1035"/>
      <c r="AE79" s="1035"/>
      <c r="AF79" s="1035">
        <v>2</v>
      </c>
      <c r="AG79" s="1035"/>
      <c r="AH79" s="1035"/>
      <c r="AI79" s="1035"/>
      <c r="AJ79" s="1035"/>
      <c r="AK79" s="1035">
        <v>0</v>
      </c>
      <c r="AL79" s="1035"/>
      <c r="AM79" s="1035"/>
      <c r="AN79" s="1035"/>
      <c r="AO79" s="1035"/>
      <c r="AP79" s="1035" t="s">
        <v>626</v>
      </c>
      <c r="AQ79" s="1035"/>
      <c r="AR79" s="1035"/>
      <c r="AS79" s="1035"/>
      <c r="AT79" s="1035"/>
      <c r="AU79" s="1035" t="s">
        <v>626</v>
      </c>
      <c r="AV79" s="1035"/>
      <c r="AW79" s="1035"/>
      <c r="AX79" s="1035"/>
      <c r="AY79" s="1035"/>
      <c r="AZ79" s="1036"/>
      <c r="BA79" s="1036"/>
      <c r="BB79" s="1036"/>
      <c r="BC79" s="1036"/>
      <c r="BD79" s="1037"/>
      <c r="BE79" s="237"/>
      <c r="BF79" s="237"/>
      <c r="BG79" s="237"/>
      <c r="BH79" s="237"/>
      <c r="BI79" s="237"/>
      <c r="BJ79" s="226"/>
      <c r="BK79" s="226"/>
      <c r="BL79" s="226"/>
      <c r="BM79" s="226"/>
      <c r="BN79" s="226"/>
      <c r="BO79" s="237"/>
      <c r="BP79" s="237"/>
      <c r="BQ79" s="234">
        <v>73</v>
      </c>
      <c r="BR79" s="239"/>
      <c r="BS79" s="1009"/>
      <c r="BT79" s="1010"/>
      <c r="BU79" s="1010"/>
      <c r="BV79" s="1010"/>
      <c r="BW79" s="1010"/>
      <c r="BX79" s="1010"/>
      <c r="BY79" s="1010"/>
      <c r="BZ79" s="1010"/>
      <c r="CA79" s="1010"/>
      <c r="CB79" s="1010"/>
      <c r="CC79" s="1010"/>
      <c r="CD79" s="1010"/>
      <c r="CE79" s="1010"/>
      <c r="CF79" s="1010"/>
      <c r="CG79" s="1019"/>
      <c r="CH79" s="1020"/>
      <c r="CI79" s="1021"/>
      <c r="CJ79" s="1021"/>
      <c r="CK79" s="1021"/>
      <c r="CL79" s="1022"/>
      <c r="CM79" s="1020"/>
      <c r="CN79" s="1021"/>
      <c r="CO79" s="1021"/>
      <c r="CP79" s="1021"/>
      <c r="CQ79" s="1022"/>
      <c r="CR79" s="1020"/>
      <c r="CS79" s="1021"/>
      <c r="CT79" s="1021"/>
      <c r="CU79" s="1021"/>
      <c r="CV79" s="1022"/>
      <c r="CW79" s="1020"/>
      <c r="CX79" s="1021"/>
      <c r="CY79" s="1021"/>
      <c r="CZ79" s="1021"/>
      <c r="DA79" s="1022"/>
      <c r="DB79" s="1020"/>
      <c r="DC79" s="1021"/>
      <c r="DD79" s="1021"/>
      <c r="DE79" s="1021"/>
      <c r="DF79" s="1022"/>
      <c r="DG79" s="1020"/>
      <c r="DH79" s="1021"/>
      <c r="DI79" s="1021"/>
      <c r="DJ79" s="1021"/>
      <c r="DK79" s="1022"/>
      <c r="DL79" s="1020"/>
      <c r="DM79" s="1021"/>
      <c r="DN79" s="1021"/>
      <c r="DO79" s="1021"/>
      <c r="DP79" s="1022"/>
      <c r="DQ79" s="1020"/>
      <c r="DR79" s="1021"/>
      <c r="DS79" s="1021"/>
      <c r="DT79" s="1021"/>
      <c r="DU79" s="1022"/>
      <c r="DV79" s="1009"/>
      <c r="DW79" s="1010"/>
      <c r="DX79" s="1010"/>
      <c r="DY79" s="1010"/>
      <c r="DZ79" s="1011"/>
      <c r="EA79" s="226"/>
    </row>
    <row r="80" spans="1:131" ht="26.25" customHeight="1" x14ac:dyDescent="0.2">
      <c r="A80" s="234">
        <v>13</v>
      </c>
      <c r="B80" s="1038" t="s">
        <v>619</v>
      </c>
      <c r="C80" s="1039"/>
      <c r="D80" s="1039"/>
      <c r="E80" s="1039"/>
      <c r="F80" s="1039"/>
      <c r="G80" s="1039"/>
      <c r="H80" s="1039"/>
      <c r="I80" s="1039"/>
      <c r="J80" s="1039"/>
      <c r="K80" s="1039"/>
      <c r="L80" s="1039"/>
      <c r="M80" s="1039"/>
      <c r="N80" s="1039"/>
      <c r="O80" s="1039"/>
      <c r="P80" s="1040"/>
      <c r="Q80" s="1041">
        <v>2381</v>
      </c>
      <c r="R80" s="1035"/>
      <c r="S80" s="1035"/>
      <c r="T80" s="1035"/>
      <c r="U80" s="1035"/>
      <c r="V80" s="1035">
        <v>2323</v>
      </c>
      <c r="W80" s="1035"/>
      <c r="X80" s="1035"/>
      <c r="Y80" s="1035"/>
      <c r="Z80" s="1035"/>
      <c r="AA80" s="1035">
        <v>58</v>
      </c>
      <c r="AB80" s="1035"/>
      <c r="AC80" s="1035"/>
      <c r="AD80" s="1035"/>
      <c r="AE80" s="1035"/>
      <c r="AF80" s="1035">
        <v>58</v>
      </c>
      <c r="AG80" s="1035"/>
      <c r="AH80" s="1035"/>
      <c r="AI80" s="1035"/>
      <c r="AJ80" s="1035"/>
      <c r="AK80" s="1035">
        <v>95</v>
      </c>
      <c r="AL80" s="1035"/>
      <c r="AM80" s="1035"/>
      <c r="AN80" s="1035"/>
      <c r="AO80" s="1035"/>
      <c r="AP80" s="1035">
        <v>831</v>
      </c>
      <c r="AQ80" s="1035"/>
      <c r="AR80" s="1035"/>
      <c r="AS80" s="1035"/>
      <c r="AT80" s="1035"/>
      <c r="AU80" s="1035">
        <v>87</v>
      </c>
      <c r="AV80" s="1035"/>
      <c r="AW80" s="1035"/>
      <c r="AX80" s="1035"/>
      <c r="AY80" s="1035"/>
      <c r="AZ80" s="1036"/>
      <c r="BA80" s="1036"/>
      <c r="BB80" s="1036"/>
      <c r="BC80" s="1036"/>
      <c r="BD80" s="1037"/>
      <c r="BE80" s="237"/>
      <c r="BF80" s="237"/>
      <c r="BG80" s="237"/>
      <c r="BH80" s="237"/>
      <c r="BI80" s="237"/>
      <c r="BJ80" s="237"/>
      <c r="BK80" s="237"/>
      <c r="BL80" s="237"/>
      <c r="BM80" s="237"/>
      <c r="BN80" s="237"/>
      <c r="BO80" s="237"/>
      <c r="BP80" s="237"/>
      <c r="BQ80" s="234">
        <v>74</v>
      </c>
      <c r="BR80" s="239"/>
      <c r="BS80" s="1009"/>
      <c r="BT80" s="1010"/>
      <c r="BU80" s="1010"/>
      <c r="BV80" s="1010"/>
      <c r="BW80" s="1010"/>
      <c r="BX80" s="1010"/>
      <c r="BY80" s="1010"/>
      <c r="BZ80" s="1010"/>
      <c r="CA80" s="1010"/>
      <c r="CB80" s="1010"/>
      <c r="CC80" s="1010"/>
      <c r="CD80" s="1010"/>
      <c r="CE80" s="1010"/>
      <c r="CF80" s="1010"/>
      <c r="CG80" s="1019"/>
      <c r="CH80" s="1020"/>
      <c r="CI80" s="1021"/>
      <c r="CJ80" s="1021"/>
      <c r="CK80" s="1021"/>
      <c r="CL80" s="1022"/>
      <c r="CM80" s="1020"/>
      <c r="CN80" s="1021"/>
      <c r="CO80" s="1021"/>
      <c r="CP80" s="1021"/>
      <c r="CQ80" s="1022"/>
      <c r="CR80" s="1020"/>
      <c r="CS80" s="1021"/>
      <c r="CT80" s="1021"/>
      <c r="CU80" s="1021"/>
      <c r="CV80" s="1022"/>
      <c r="CW80" s="1020"/>
      <c r="CX80" s="1021"/>
      <c r="CY80" s="1021"/>
      <c r="CZ80" s="1021"/>
      <c r="DA80" s="1022"/>
      <c r="DB80" s="1020"/>
      <c r="DC80" s="1021"/>
      <c r="DD80" s="1021"/>
      <c r="DE80" s="1021"/>
      <c r="DF80" s="1022"/>
      <c r="DG80" s="1020"/>
      <c r="DH80" s="1021"/>
      <c r="DI80" s="1021"/>
      <c r="DJ80" s="1021"/>
      <c r="DK80" s="1022"/>
      <c r="DL80" s="1020"/>
      <c r="DM80" s="1021"/>
      <c r="DN80" s="1021"/>
      <c r="DO80" s="1021"/>
      <c r="DP80" s="1022"/>
      <c r="DQ80" s="1020"/>
      <c r="DR80" s="1021"/>
      <c r="DS80" s="1021"/>
      <c r="DT80" s="1021"/>
      <c r="DU80" s="1022"/>
      <c r="DV80" s="1009"/>
      <c r="DW80" s="1010"/>
      <c r="DX80" s="1010"/>
      <c r="DY80" s="1010"/>
      <c r="DZ80" s="1011"/>
      <c r="EA80" s="226"/>
    </row>
    <row r="81" spans="1:131" ht="26.25" customHeight="1" x14ac:dyDescent="0.2">
      <c r="A81" s="234">
        <v>14</v>
      </c>
      <c r="B81" s="1038" t="s">
        <v>620</v>
      </c>
      <c r="C81" s="1039"/>
      <c r="D81" s="1039"/>
      <c r="E81" s="1039"/>
      <c r="F81" s="1039"/>
      <c r="G81" s="1039"/>
      <c r="H81" s="1039"/>
      <c r="I81" s="1039"/>
      <c r="J81" s="1039"/>
      <c r="K81" s="1039"/>
      <c r="L81" s="1039"/>
      <c r="M81" s="1039"/>
      <c r="N81" s="1039"/>
      <c r="O81" s="1039"/>
      <c r="P81" s="1040"/>
      <c r="Q81" s="1041">
        <v>231</v>
      </c>
      <c r="R81" s="1035"/>
      <c r="S81" s="1035"/>
      <c r="T81" s="1035"/>
      <c r="U81" s="1035"/>
      <c r="V81" s="1035">
        <v>150</v>
      </c>
      <c r="W81" s="1035"/>
      <c r="X81" s="1035"/>
      <c r="Y81" s="1035"/>
      <c r="Z81" s="1035"/>
      <c r="AA81" s="1035">
        <v>81</v>
      </c>
      <c r="AB81" s="1035"/>
      <c r="AC81" s="1035"/>
      <c r="AD81" s="1035"/>
      <c r="AE81" s="1035"/>
      <c r="AF81" s="1035">
        <v>81</v>
      </c>
      <c r="AG81" s="1035"/>
      <c r="AH81" s="1035"/>
      <c r="AI81" s="1035"/>
      <c r="AJ81" s="1035"/>
      <c r="AK81" s="1035" t="s">
        <v>626</v>
      </c>
      <c r="AL81" s="1035"/>
      <c r="AM81" s="1035"/>
      <c r="AN81" s="1035"/>
      <c r="AO81" s="1035"/>
      <c r="AP81" s="1035" t="s">
        <v>626</v>
      </c>
      <c r="AQ81" s="1035"/>
      <c r="AR81" s="1035"/>
      <c r="AS81" s="1035"/>
      <c r="AT81" s="1035"/>
      <c r="AU81" s="1035" t="s">
        <v>626</v>
      </c>
      <c r="AV81" s="1035"/>
      <c r="AW81" s="1035"/>
      <c r="AX81" s="1035"/>
      <c r="AY81" s="1035"/>
      <c r="AZ81" s="1036"/>
      <c r="BA81" s="1036"/>
      <c r="BB81" s="1036"/>
      <c r="BC81" s="1036"/>
      <c r="BD81" s="1037"/>
      <c r="BE81" s="237"/>
      <c r="BF81" s="237"/>
      <c r="BG81" s="237"/>
      <c r="BH81" s="237"/>
      <c r="BI81" s="237"/>
      <c r="BJ81" s="237"/>
      <c r="BK81" s="237"/>
      <c r="BL81" s="237"/>
      <c r="BM81" s="237"/>
      <c r="BN81" s="237"/>
      <c r="BO81" s="237"/>
      <c r="BP81" s="237"/>
      <c r="BQ81" s="234">
        <v>75</v>
      </c>
      <c r="BR81" s="239"/>
      <c r="BS81" s="1009"/>
      <c r="BT81" s="1010"/>
      <c r="BU81" s="1010"/>
      <c r="BV81" s="1010"/>
      <c r="BW81" s="1010"/>
      <c r="BX81" s="1010"/>
      <c r="BY81" s="1010"/>
      <c r="BZ81" s="1010"/>
      <c r="CA81" s="1010"/>
      <c r="CB81" s="1010"/>
      <c r="CC81" s="1010"/>
      <c r="CD81" s="1010"/>
      <c r="CE81" s="1010"/>
      <c r="CF81" s="1010"/>
      <c r="CG81" s="1019"/>
      <c r="CH81" s="1020"/>
      <c r="CI81" s="1021"/>
      <c r="CJ81" s="1021"/>
      <c r="CK81" s="1021"/>
      <c r="CL81" s="1022"/>
      <c r="CM81" s="1020"/>
      <c r="CN81" s="1021"/>
      <c r="CO81" s="1021"/>
      <c r="CP81" s="1021"/>
      <c r="CQ81" s="1022"/>
      <c r="CR81" s="1020"/>
      <c r="CS81" s="1021"/>
      <c r="CT81" s="1021"/>
      <c r="CU81" s="1021"/>
      <c r="CV81" s="1022"/>
      <c r="CW81" s="1020"/>
      <c r="CX81" s="1021"/>
      <c r="CY81" s="1021"/>
      <c r="CZ81" s="1021"/>
      <c r="DA81" s="1022"/>
      <c r="DB81" s="1020"/>
      <c r="DC81" s="1021"/>
      <c r="DD81" s="1021"/>
      <c r="DE81" s="1021"/>
      <c r="DF81" s="1022"/>
      <c r="DG81" s="1020"/>
      <c r="DH81" s="1021"/>
      <c r="DI81" s="1021"/>
      <c r="DJ81" s="1021"/>
      <c r="DK81" s="1022"/>
      <c r="DL81" s="1020"/>
      <c r="DM81" s="1021"/>
      <c r="DN81" s="1021"/>
      <c r="DO81" s="1021"/>
      <c r="DP81" s="1022"/>
      <c r="DQ81" s="1020"/>
      <c r="DR81" s="1021"/>
      <c r="DS81" s="1021"/>
      <c r="DT81" s="1021"/>
      <c r="DU81" s="1022"/>
      <c r="DV81" s="1009"/>
      <c r="DW81" s="1010"/>
      <c r="DX81" s="1010"/>
      <c r="DY81" s="1010"/>
      <c r="DZ81" s="1011"/>
      <c r="EA81" s="226"/>
    </row>
    <row r="82" spans="1:131" ht="26.25" customHeight="1" x14ac:dyDescent="0.2">
      <c r="A82" s="234">
        <v>15</v>
      </c>
      <c r="B82" s="1038" t="s">
        <v>621</v>
      </c>
      <c r="C82" s="1039"/>
      <c r="D82" s="1039"/>
      <c r="E82" s="1039"/>
      <c r="F82" s="1039"/>
      <c r="G82" s="1039"/>
      <c r="H82" s="1039"/>
      <c r="I82" s="1039"/>
      <c r="J82" s="1039"/>
      <c r="K82" s="1039"/>
      <c r="L82" s="1039"/>
      <c r="M82" s="1039"/>
      <c r="N82" s="1039"/>
      <c r="O82" s="1039"/>
      <c r="P82" s="1040"/>
      <c r="Q82" s="1041">
        <v>35</v>
      </c>
      <c r="R82" s="1035"/>
      <c r="S82" s="1035"/>
      <c r="T82" s="1035"/>
      <c r="U82" s="1035"/>
      <c r="V82" s="1035">
        <v>23</v>
      </c>
      <c r="W82" s="1035"/>
      <c r="X82" s="1035"/>
      <c r="Y82" s="1035"/>
      <c r="Z82" s="1035"/>
      <c r="AA82" s="1035">
        <v>12</v>
      </c>
      <c r="AB82" s="1035"/>
      <c r="AC82" s="1035"/>
      <c r="AD82" s="1035"/>
      <c r="AE82" s="1035"/>
      <c r="AF82" s="1035">
        <v>12</v>
      </c>
      <c r="AG82" s="1035"/>
      <c r="AH82" s="1035"/>
      <c r="AI82" s="1035"/>
      <c r="AJ82" s="1035"/>
      <c r="AK82" s="1035" t="s">
        <v>626</v>
      </c>
      <c r="AL82" s="1035"/>
      <c r="AM82" s="1035"/>
      <c r="AN82" s="1035"/>
      <c r="AO82" s="1035"/>
      <c r="AP82" s="1035" t="s">
        <v>626</v>
      </c>
      <c r="AQ82" s="1035"/>
      <c r="AR82" s="1035"/>
      <c r="AS82" s="1035"/>
      <c r="AT82" s="1035"/>
      <c r="AU82" s="1035" t="s">
        <v>626</v>
      </c>
      <c r="AV82" s="1035"/>
      <c r="AW82" s="1035"/>
      <c r="AX82" s="1035"/>
      <c r="AY82" s="1035"/>
      <c r="AZ82" s="1036"/>
      <c r="BA82" s="1036"/>
      <c r="BB82" s="1036"/>
      <c r="BC82" s="1036"/>
      <c r="BD82" s="1037"/>
      <c r="BE82" s="237"/>
      <c r="BF82" s="237"/>
      <c r="BG82" s="237"/>
      <c r="BH82" s="237"/>
      <c r="BI82" s="237"/>
      <c r="BJ82" s="237"/>
      <c r="BK82" s="237"/>
      <c r="BL82" s="237"/>
      <c r="BM82" s="237"/>
      <c r="BN82" s="237"/>
      <c r="BO82" s="237"/>
      <c r="BP82" s="237"/>
      <c r="BQ82" s="234">
        <v>76</v>
      </c>
      <c r="BR82" s="239"/>
      <c r="BS82" s="1009"/>
      <c r="BT82" s="1010"/>
      <c r="BU82" s="1010"/>
      <c r="BV82" s="1010"/>
      <c r="BW82" s="1010"/>
      <c r="BX82" s="1010"/>
      <c r="BY82" s="1010"/>
      <c r="BZ82" s="1010"/>
      <c r="CA82" s="1010"/>
      <c r="CB82" s="1010"/>
      <c r="CC82" s="1010"/>
      <c r="CD82" s="1010"/>
      <c r="CE82" s="1010"/>
      <c r="CF82" s="1010"/>
      <c r="CG82" s="1019"/>
      <c r="CH82" s="1020"/>
      <c r="CI82" s="1021"/>
      <c r="CJ82" s="1021"/>
      <c r="CK82" s="1021"/>
      <c r="CL82" s="1022"/>
      <c r="CM82" s="1020"/>
      <c r="CN82" s="1021"/>
      <c r="CO82" s="1021"/>
      <c r="CP82" s="1021"/>
      <c r="CQ82" s="1022"/>
      <c r="CR82" s="1020"/>
      <c r="CS82" s="1021"/>
      <c r="CT82" s="1021"/>
      <c r="CU82" s="1021"/>
      <c r="CV82" s="1022"/>
      <c r="CW82" s="1020"/>
      <c r="CX82" s="1021"/>
      <c r="CY82" s="1021"/>
      <c r="CZ82" s="1021"/>
      <c r="DA82" s="1022"/>
      <c r="DB82" s="1020"/>
      <c r="DC82" s="1021"/>
      <c r="DD82" s="1021"/>
      <c r="DE82" s="1021"/>
      <c r="DF82" s="1022"/>
      <c r="DG82" s="1020"/>
      <c r="DH82" s="1021"/>
      <c r="DI82" s="1021"/>
      <c r="DJ82" s="1021"/>
      <c r="DK82" s="1022"/>
      <c r="DL82" s="1020"/>
      <c r="DM82" s="1021"/>
      <c r="DN82" s="1021"/>
      <c r="DO82" s="1021"/>
      <c r="DP82" s="1022"/>
      <c r="DQ82" s="1020"/>
      <c r="DR82" s="1021"/>
      <c r="DS82" s="1021"/>
      <c r="DT82" s="1021"/>
      <c r="DU82" s="1022"/>
      <c r="DV82" s="1009"/>
      <c r="DW82" s="1010"/>
      <c r="DX82" s="1010"/>
      <c r="DY82" s="1010"/>
      <c r="DZ82" s="1011"/>
      <c r="EA82" s="226"/>
    </row>
    <row r="83" spans="1:131" ht="26.25" customHeight="1" x14ac:dyDescent="0.2">
      <c r="A83" s="234">
        <v>16</v>
      </c>
      <c r="B83" s="1038" t="s">
        <v>622</v>
      </c>
      <c r="C83" s="1039"/>
      <c r="D83" s="1039"/>
      <c r="E83" s="1039"/>
      <c r="F83" s="1039"/>
      <c r="G83" s="1039"/>
      <c r="H83" s="1039"/>
      <c r="I83" s="1039"/>
      <c r="J83" s="1039"/>
      <c r="K83" s="1039"/>
      <c r="L83" s="1039"/>
      <c r="M83" s="1039"/>
      <c r="N83" s="1039"/>
      <c r="O83" s="1039"/>
      <c r="P83" s="1040"/>
      <c r="Q83" s="1041">
        <v>190</v>
      </c>
      <c r="R83" s="1035"/>
      <c r="S83" s="1035"/>
      <c r="T83" s="1035"/>
      <c r="U83" s="1035"/>
      <c r="V83" s="1035">
        <v>186</v>
      </c>
      <c r="W83" s="1035"/>
      <c r="X83" s="1035"/>
      <c r="Y83" s="1035"/>
      <c r="Z83" s="1035"/>
      <c r="AA83" s="1035">
        <v>3</v>
      </c>
      <c r="AB83" s="1035"/>
      <c r="AC83" s="1035"/>
      <c r="AD83" s="1035"/>
      <c r="AE83" s="1035"/>
      <c r="AF83" s="1035">
        <v>3</v>
      </c>
      <c r="AG83" s="1035"/>
      <c r="AH83" s="1035"/>
      <c r="AI83" s="1035"/>
      <c r="AJ83" s="1035"/>
      <c r="AK83" s="1035" t="s">
        <v>626</v>
      </c>
      <c r="AL83" s="1035"/>
      <c r="AM83" s="1035"/>
      <c r="AN83" s="1035"/>
      <c r="AO83" s="1035"/>
      <c r="AP83" s="1035" t="s">
        <v>626</v>
      </c>
      <c r="AQ83" s="1035"/>
      <c r="AR83" s="1035"/>
      <c r="AS83" s="1035"/>
      <c r="AT83" s="1035"/>
      <c r="AU83" s="1035" t="s">
        <v>626</v>
      </c>
      <c r="AV83" s="1035"/>
      <c r="AW83" s="1035"/>
      <c r="AX83" s="1035"/>
      <c r="AY83" s="1035"/>
      <c r="AZ83" s="1036"/>
      <c r="BA83" s="1036"/>
      <c r="BB83" s="1036"/>
      <c r="BC83" s="1036"/>
      <c r="BD83" s="1037"/>
      <c r="BE83" s="237"/>
      <c r="BF83" s="237"/>
      <c r="BG83" s="237"/>
      <c r="BH83" s="237"/>
      <c r="BI83" s="237"/>
      <c r="BJ83" s="237"/>
      <c r="BK83" s="237"/>
      <c r="BL83" s="237"/>
      <c r="BM83" s="237"/>
      <c r="BN83" s="237"/>
      <c r="BO83" s="237"/>
      <c r="BP83" s="237"/>
      <c r="BQ83" s="234">
        <v>77</v>
      </c>
      <c r="BR83" s="239"/>
      <c r="BS83" s="1009"/>
      <c r="BT83" s="1010"/>
      <c r="BU83" s="1010"/>
      <c r="BV83" s="1010"/>
      <c r="BW83" s="1010"/>
      <c r="BX83" s="1010"/>
      <c r="BY83" s="1010"/>
      <c r="BZ83" s="1010"/>
      <c r="CA83" s="1010"/>
      <c r="CB83" s="1010"/>
      <c r="CC83" s="1010"/>
      <c r="CD83" s="1010"/>
      <c r="CE83" s="1010"/>
      <c r="CF83" s="1010"/>
      <c r="CG83" s="1019"/>
      <c r="CH83" s="1020"/>
      <c r="CI83" s="1021"/>
      <c r="CJ83" s="1021"/>
      <c r="CK83" s="1021"/>
      <c r="CL83" s="1022"/>
      <c r="CM83" s="1020"/>
      <c r="CN83" s="1021"/>
      <c r="CO83" s="1021"/>
      <c r="CP83" s="1021"/>
      <c r="CQ83" s="1022"/>
      <c r="CR83" s="1020"/>
      <c r="CS83" s="1021"/>
      <c r="CT83" s="1021"/>
      <c r="CU83" s="1021"/>
      <c r="CV83" s="1022"/>
      <c r="CW83" s="1020"/>
      <c r="CX83" s="1021"/>
      <c r="CY83" s="1021"/>
      <c r="CZ83" s="1021"/>
      <c r="DA83" s="1022"/>
      <c r="DB83" s="1020"/>
      <c r="DC83" s="1021"/>
      <c r="DD83" s="1021"/>
      <c r="DE83" s="1021"/>
      <c r="DF83" s="1022"/>
      <c r="DG83" s="1020"/>
      <c r="DH83" s="1021"/>
      <c r="DI83" s="1021"/>
      <c r="DJ83" s="1021"/>
      <c r="DK83" s="1022"/>
      <c r="DL83" s="1020"/>
      <c r="DM83" s="1021"/>
      <c r="DN83" s="1021"/>
      <c r="DO83" s="1021"/>
      <c r="DP83" s="1022"/>
      <c r="DQ83" s="1020"/>
      <c r="DR83" s="1021"/>
      <c r="DS83" s="1021"/>
      <c r="DT83" s="1021"/>
      <c r="DU83" s="1022"/>
      <c r="DV83" s="1009"/>
      <c r="DW83" s="1010"/>
      <c r="DX83" s="1010"/>
      <c r="DY83" s="1010"/>
      <c r="DZ83" s="1011"/>
      <c r="EA83" s="226"/>
    </row>
    <row r="84" spans="1:131" ht="26.25" customHeight="1" x14ac:dyDescent="0.2">
      <c r="A84" s="234">
        <v>17</v>
      </c>
      <c r="B84" s="1038" t="s">
        <v>623</v>
      </c>
      <c r="C84" s="1039"/>
      <c r="D84" s="1039"/>
      <c r="E84" s="1039"/>
      <c r="F84" s="1039"/>
      <c r="G84" s="1039"/>
      <c r="H84" s="1039"/>
      <c r="I84" s="1039"/>
      <c r="J84" s="1039"/>
      <c r="K84" s="1039"/>
      <c r="L84" s="1039"/>
      <c r="M84" s="1039"/>
      <c r="N84" s="1039"/>
      <c r="O84" s="1039"/>
      <c r="P84" s="1040"/>
      <c r="Q84" s="1041">
        <v>239380</v>
      </c>
      <c r="R84" s="1035"/>
      <c r="S84" s="1035"/>
      <c r="T84" s="1035"/>
      <c r="U84" s="1035"/>
      <c r="V84" s="1035">
        <v>224695</v>
      </c>
      <c r="W84" s="1035"/>
      <c r="X84" s="1035"/>
      <c r="Y84" s="1035"/>
      <c r="Z84" s="1035"/>
      <c r="AA84" s="1035">
        <v>14685</v>
      </c>
      <c r="AB84" s="1035"/>
      <c r="AC84" s="1035"/>
      <c r="AD84" s="1035"/>
      <c r="AE84" s="1035"/>
      <c r="AF84" s="1035">
        <v>14685</v>
      </c>
      <c r="AG84" s="1035"/>
      <c r="AH84" s="1035"/>
      <c r="AI84" s="1035"/>
      <c r="AJ84" s="1035"/>
      <c r="AK84" s="1035" t="s">
        <v>626</v>
      </c>
      <c r="AL84" s="1035"/>
      <c r="AM84" s="1035"/>
      <c r="AN84" s="1035"/>
      <c r="AO84" s="1035"/>
      <c r="AP84" s="1035" t="s">
        <v>626</v>
      </c>
      <c r="AQ84" s="1035"/>
      <c r="AR84" s="1035"/>
      <c r="AS84" s="1035"/>
      <c r="AT84" s="1035"/>
      <c r="AU84" s="1035" t="s">
        <v>626</v>
      </c>
      <c r="AV84" s="1035"/>
      <c r="AW84" s="1035"/>
      <c r="AX84" s="1035"/>
      <c r="AY84" s="1035"/>
      <c r="AZ84" s="1036"/>
      <c r="BA84" s="1036"/>
      <c r="BB84" s="1036"/>
      <c r="BC84" s="1036"/>
      <c r="BD84" s="1037"/>
      <c r="BE84" s="237"/>
      <c r="BF84" s="237"/>
      <c r="BG84" s="237"/>
      <c r="BH84" s="237"/>
      <c r="BI84" s="237"/>
      <c r="BJ84" s="237"/>
      <c r="BK84" s="237"/>
      <c r="BL84" s="237"/>
      <c r="BM84" s="237"/>
      <c r="BN84" s="237"/>
      <c r="BO84" s="237"/>
      <c r="BP84" s="237"/>
      <c r="BQ84" s="234">
        <v>78</v>
      </c>
      <c r="BR84" s="239"/>
      <c r="BS84" s="1009"/>
      <c r="BT84" s="1010"/>
      <c r="BU84" s="1010"/>
      <c r="BV84" s="1010"/>
      <c r="BW84" s="1010"/>
      <c r="BX84" s="1010"/>
      <c r="BY84" s="1010"/>
      <c r="BZ84" s="1010"/>
      <c r="CA84" s="1010"/>
      <c r="CB84" s="1010"/>
      <c r="CC84" s="1010"/>
      <c r="CD84" s="1010"/>
      <c r="CE84" s="1010"/>
      <c r="CF84" s="1010"/>
      <c r="CG84" s="1019"/>
      <c r="CH84" s="1020"/>
      <c r="CI84" s="1021"/>
      <c r="CJ84" s="1021"/>
      <c r="CK84" s="1021"/>
      <c r="CL84" s="1022"/>
      <c r="CM84" s="1020"/>
      <c r="CN84" s="1021"/>
      <c r="CO84" s="1021"/>
      <c r="CP84" s="1021"/>
      <c r="CQ84" s="1022"/>
      <c r="CR84" s="1020"/>
      <c r="CS84" s="1021"/>
      <c r="CT84" s="1021"/>
      <c r="CU84" s="1021"/>
      <c r="CV84" s="1022"/>
      <c r="CW84" s="1020"/>
      <c r="CX84" s="1021"/>
      <c r="CY84" s="1021"/>
      <c r="CZ84" s="1021"/>
      <c r="DA84" s="1022"/>
      <c r="DB84" s="1020"/>
      <c r="DC84" s="1021"/>
      <c r="DD84" s="1021"/>
      <c r="DE84" s="1021"/>
      <c r="DF84" s="1022"/>
      <c r="DG84" s="1020"/>
      <c r="DH84" s="1021"/>
      <c r="DI84" s="1021"/>
      <c r="DJ84" s="1021"/>
      <c r="DK84" s="1022"/>
      <c r="DL84" s="1020"/>
      <c r="DM84" s="1021"/>
      <c r="DN84" s="1021"/>
      <c r="DO84" s="1021"/>
      <c r="DP84" s="1022"/>
      <c r="DQ84" s="1020"/>
      <c r="DR84" s="1021"/>
      <c r="DS84" s="1021"/>
      <c r="DT84" s="1021"/>
      <c r="DU84" s="1022"/>
      <c r="DV84" s="1009"/>
      <c r="DW84" s="1010"/>
      <c r="DX84" s="1010"/>
      <c r="DY84" s="1010"/>
      <c r="DZ84" s="1011"/>
      <c r="EA84" s="226"/>
    </row>
    <row r="85" spans="1:131" ht="26.25" customHeight="1" x14ac:dyDescent="0.2">
      <c r="A85" s="234">
        <v>18</v>
      </c>
      <c r="B85" s="1038"/>
      <c r="C85" s="1039"/>
      <c r="D85" s="1039"/>
      <c r="E85" s="1039"/>
      <c r="F85" s="1039"/>
      <c r="G85" s="1039"/>
      <c r="H85" s="1039"/>
      <c r="I85" s="1039"/>
      <c r="J85" s="1039"/>
      <c r="K85" s="1039"/>
      <c r="L85" s="1039"/>
      <c r="M85" s="1039"/>
      <c r="N85" s="1039"/>
      <c r="O85" s="1039"/>
      <c r="P85" s="1040"/>
      <c r="Q85" s="1041"/>
      <c r="R85" s="1035"/>
      <c r="S85" s="1035"/>
      <c r="T85" s="1035"/>
      <c r="U85" s="1035"/>
      <c r="V85" s="1035"/>
      <c r="W85" s="1035"/>
      <c r="X85" s="1035"/>
      <c r="Y85" s="1035"/>
      <c r="Z85" s="1035"/>
      <c r="AA85" s="1035"/>
      <c r="AB85" s="1035"/>
      <c r="AC85" s="1035"/>
      <c r="AD85" s="1035"/>
      <c r="AE85" s="1035"/>
      <c r="AF85" s="1035"/>
      <c r="AG85" s="1035"/>
      <c r="AH85" s="1035"/>
      <c r="AI85" s="1035"/>
      <c r="AJ85" s="1035"/>
      <c r="AK85" s="1035"/>
      <c r="AL85" s="1035"/>
      <c r="AM85" s="1035"/>
      <c r="AN85" s="1035"/>
      <c r="AO85" s="1035"/>
      <c r="AP85" s="1035"/>
      <c r="AQ85" s="1035"/>
      <c r="AR85" s="1035"/>
      <c r="AS85" s="1035"/>
      <c r="AT85" s="1035"/>
      <c r="AU85" s="1035"/>
      <c r="AV85" s="1035"/>
      <c r="AW85" s="1035"/>
      <c r="AX85" s="1035"/>
      <c r="AY85" s="1035"/>
      <c r="AZ85" s="1036"/>
      <c r="BA85" s="1036"/>
      <c r="BB85" s="1036"/>
      <c r="BC85" s="1036"/>
      <c r="BD85" s="1037"/>
      <c r="BE85" s="237"/>
      <c r="BF85" s="237"/>
      <c r="BG85" s="237"/>
      <c r="BH85" s="237"/>
      <c r="BI85" s="237"/>
      <c r="BJ85" s="237"/>
      <c r="BK85" s="237"/>
      <c r="BL85" s="237"/>
      <c r="BM85" s="237"/>
      <c r="BN85" s="237"/>
      <c r="BO85" s="237"/>
      <c r="BP85" s="237"/>
      <c r="BQ85" s="234">
        <v>79</v>
      </c>
      <c r="BR85" s="239"/>
      <c r="BS85" s="1009"/>
      <c r="BT85" s="1010"/>
      <c r="BU85" s="1010"/>
      <c r="BV85" s="1010"/>
      <c r="BW85" s="1010"/>
      <c r="BX85" s="1010"/>
      <c r="BY85" s="1010"/>
      <c r="BZ85" s="1010"/>
      <c r="CA85" s="1010"/>
      <c r="CB85" s="1010"/>
      <c r="CC85" s="1010"/>
      <c r="CD85" s="1010"/>
      <c r="CE85" s="1010"/>
      <c r="CF85" s="1010"/>
      <c r="CG85" s="1019"/>
      <c r="CH85" s="1020"/>
      <c r="CI85" s="1021"/>
      <c r="CJ85" s="1021"/>
      <c r="CK85" s="1021"/>
      <c r="CL85" s="1022"/>
      <c r="CM85" s="1020"/>
      <c r="CN85" s="1021"/>
      <c r="CO85" s="1021"/>
      <c r="CP85" s="1021"/>
      <c r="CQ85" s="1022"/>
      <c r="CR85" s="1020"/>
      <c r="CS85" s="1021"/>
      <c r="CT85" s="1021"/>
      <c r="CU85" s="1021"/>
      <c r="CV85" s="1022"/>
      <c r="CW85" s="1020"/>
      <c r="CX85" s="1021"/>
      <c r="CY85" s="1021"/>
      <c r="CZ85" s="1021"/>
      <c r="DA85" s="1022"/>
      <c r="DB85" s="1020"/>
      <c r="DC85" s="1021"/>
      <c r="DD85" s="1021"/>
      <c r="DE85" s="1021"/>
      <c r="DF85" s="1022"/>
      <c r="DG85" s="1020"/>
      <c r="DH85" s="1021"/>
      <c r="DI85" s="1021"/>
      <c r="DJ85" s="1021"/>
      <c r="DK85" s="1022"/>
      <c r="DL85" s="1020"/>
      <c r="DM85" s="1021"/>
      <c r="DN85" s="1021"/>
      <c r="DO85" s="1021"/>
      <c r="DP85" s="1022"/>
      <c r="DQ85" s="1020"/>
      <c r="DR85" s="1021"/>
      <c r="DS85" s="1021"/>
      <c r="DT85" s="1021"/>
      <c r="DU85" s="1022"/>
      <c r="DV85" s="1009"/>
      <c r="DW85" s="1010"/>
      <c r="DX85" s="1010"/>
      <c r="DY85" s="1010"/>
      <c r="DZ85" s="1011"/>
      <c r="EA85" s="226"/>
    </row>
    <row r="86" spans="1:131" ht="26.25" customHeight="1" x14ac:dyDescent="0.2">
      <c r="A86" s="234">
        <v>19</v>
      </c>
      <c r="B86" s="1038"/>
      <c r="C86" s="1039"/>
      <c r="D86" s="1039"/>
      <c r="E86" s="1039"/>
      <c r="F86" s="1039"/>
      <c r="G86" s="1039"/>
      <c r="H86" s="1039"/>
      <c r="I86" s="1039"/>
      <c r="J86" s="1039"/>
      <c r="K86" s="1039"/>
      <c r="L86" s="1039"/>
      <c r="M86" s="1039"/>
      <c r="N86" s="1039"/>
      <c r="O86" s="1039"/>
      <c r="P86" s="1040"/>
      <c r="Q86" s="1041"/>
      <c r="R86" s="1035"/>
      <c r="S86" s="1035"/>
      <c r="T86" s="1035"/>
      <c r="U86" s="1035"/>
      <c r="V86" s="1035"/>
      <c r="W86" s="1035"/>
      <c r="X86" s="1035"/>
      <c r="Y86" s="1035"/>
      <c r="Z86" s="1035"/>
      <c r="AA86" s="1035"/>
      <c r="AB86" s="1035"/>
      <c r="AC86" s="1035"/>
      <c r="AD86" s="1035"/>
      <c r="AE86" s="1035"/>
      <c r="AF86" s="1035"/>
      <c r="AG86" s="1035"/>
      <c r="AH86" s="1035"/>
      <c r="AI86" s="1035"/>
      <c r="AJ86" s="1035"/>
      <c r="AK86" s="1035"/>
      <c r="AL86" s="1035"/>
      <c r="AM86" s="1035"/>
      <c r="AN86" s="1035"/>
      <c r="AO86" s="1035"/>
      <c r="AP86" s="1035"/>
      <c r="AQ86" s="1035"/>
      <c r="AR86" s="1035"/>
      <c r="AS86" s="1035"/>
      <c r="AT86" s="1035"/>
      <c r="AU86" s="1035"/>
      <c r="AV86" s="1035"/>
      <c r="AW86" s="1035"/>
      <c r="AX86" s="1035"/>
      <c r="AY86" s="1035"/>
      <c r="AZ86" s="1036"/>
      <c r="BA86" s="1036"/>
      <c r="BB86" s="1036"/>
      <c r="BC86" s="1036"/>
      <c r="BD86" s="1037"/>
      <c r="BE86" s="237"/>
      <c r="BF86" s="237"/>
      <c r="BG86" s="237"/>
      <c r="BH86" s="237"/>
      <c r="BI86" s="237"/>
      <c r="BJ86" s="237"/>
      <c r="BK86" s="237"/>
      <c r="BL86" s="237"/>
      <c r="BM86" s="237"/>
      <c r="BN86" s="237"/>
      <c r="BO86" s="237"/>
      <c r="BP86" s="237"/>
      <c r="BQ86" s="234">
        <v>80</v>
      </c>
      <c r="BR86" s="239"/>
      <c r="BS86" s="1009"/>
      <c r="BT86" s="1010"/>
      <c r="BU86" s="1010"/>
      <c r="BV86" s="1010"/>
      <c r="BW86" s="1010"/>
      <c r="BX86" s="1010"/>
      <c r="BY86" s="1010"/>
      <c r="BZ86" s="1010"/>
      <c r="CA86" s="1010"/>
      <c r="CB86" s="1010"/>
      <c r="CC86" s="1010"/>
      <c r="CD86" s="1010"/>
      <c r="CE86" s="1010"/>
      <c r="CF86" s="1010"/>
      <c r="CG86" s="1019"/>
      <c r="CH86" s="1020"/>
      <c r="CI86" s="1021"/>
      <c r="CJ86" s="1021"/>
      <c r="CK86" s="1021"/>
      <c r="CL86" s="1022"/>
      <c r="CM86" s="1020"/>
      <c r="CN86" s="1021"/>
      <c r="CO86" s="1021"/>
      <c r="CP86" s="1021"/>
      <c r="CQ86" s="1022"/>
      <c r="CR86" s="1020"/>
      <c r="CS86" s="1021"/>
      <c r="CT86" s="1021"/>
      <c r="CU86" s="1021"/>
      <c r="CV86" s="1022"/>
      <c r="CW86" s="1020"/>
      <c r="CX86" s="1021"/>
      <c r="CY86" s="1021"/>
      <c r="CZ86" s="1021"/>
      <c r="DA86" s="1022"/>
      <c r="DB86" s="1020"/>
      <c r="DC86" s="1021"/>
      <c r="DD86" s="1021"/>
      <c r="DE86" s="1021"/>
      <c r="DF86" s="1022"/>
      <c r="DG86" s="1020"/>
      <c r="DH86" s="1021"/>
      <c r="DI86" s="1021"/>
      <c r="DJ86" s="1021"/>
      <c r="DK86" s="1022"/>
      <c r="DL86" s="1020"/>
      <c r="DM86" s="1021"/>
      <c r="DN86" s="1021"/>
      <c r="DO86" s="1021"/>
      <c r="DP86" s="1022"/>
      <c r="DQ86" s="1020"/>
      <c r="DR86" s="1021"/>
      <c r="DS86" s="1021"/>
      <c r="DT86" s="1021"/>
      <c r="DU86" s="1022"/>
      <c r="DV86" s="1009"/>
      <c r="DW86" s="1010"/>
      <c r="DX86" s="1010"/>
      <c r="DY86" s="1010"/>
      <c r="DZ86" s="1011"/>
      <c r="EA86" s="226"/>
    </row>
    <row r="87" spans="1:131" ht="26.25" customHeight="1" x14ac:dyDescent="0.2">
      <c r="A87" s="240">
        <v>20</v>
      </c>
      <c r="B87" s="1028"/>
      <c r="C87" s="1029"/>
      <c r="D87" s="1029"/>
      <c r="E87" s="1029"/>
      <c r="F87" s="1029"/>
      <c r="G87" s="1029"/>
      <c r="H87" s="1029"/>
      <c r="I87" s="1029"/>
      <c r="J87" s="1029"/>
      <c r="K87" s="1029"/>
      <c r="L87" s="1029"/>
      <c r="M87" s="1029"/>
      <c r="N87" s="1029"/>
      <c r="O87" s="1029"/>
      <c r="P87" s="1030"/>
      <c r="Q87" s="1031"/>
      <c r="R87" s="1032"/>
      <c r="S87" s="1032"/>
      <c r="T87" s="1032"/>
      <c r="U87" s="1032"/>
      <c r="V87" s="1032"/>
      <c r="W87" s="1032"/>
      <c r="X87" s="1032"/>
      <c r="Y87" s="1032"/>
      <c r="Z87" s="1032"/>
      <c r="AA87" s="1032"/>
      <c r="AB87" s="1032"/>
      <c r="AC87" s="1032"/>
      <c r="AD87" s="1032"/>
      <c r="AE87" s="1032"/>
      <c r="AF87" s="1032"/>
      <c r="AG87" s="1032"/>
      <c r="AH87" s="1032"/>
      <c r="AI87" s="1032"/>
      <c r="AJ87" s="1032"/>
      <c r="AK87" s="1032"/>
      <c r="AL87" s="1032"/>
      <c r="AM87" s="1032"/>
      <c r="AN87" s="1032"/>
      <c r="AO87" s="1032"/>
      <c r="AP87" s="1032"/>
      <c r="AQ87" s="1032"/>
      <c r="AR87" s="1032"/>
      <c r="AS87" s="1032"/>
      <c r="AT87" s="1032"/>
      <c r="AU87" s="1032"/>
      <c r="AV87" s="1032"/>
      <c r="AW87" s="1032"/>
      <c r="AX87" s="1032"/>
      <c r="AY87" s="1032"/>
      <c r="AZ87" s="1033"/>
      <c r="BA87" s="1033"/>
      <c r="BB87" s="1033"/>
      <c r="BC87" s="1033"/>
      <c r="BD87" s="1034"/>
      <c r="BE87" s="237"/>
      <c r="BF87" s="237"/>
      <c r="BG87" s="237"/>
      <c r="BH87" s="237"/>
      <c r="BI87" s="237"/>
      <c r="BJ87" s="237"/>
      <c r="BK87" s="237"/>
      <c r="BL87" s="237"/>
      <c r="BM87" s="237"/>
      <c r="BN87" s="237"/>
      <c r="BO87" s="237"/>
      <c r="BP87" s="237"/>
      <c r="BQ87" s="234">
        <v>81</v>
      </c>
      <c r="BR87" s="239"/>
      <c r="BS87" s="1009"/>
      <c r="BT87" s="1010"/>
      <c r="BU87" s="1010"/>
      <c r="BV87" s="1010"/>
      <c r="BW87" s="1010"/>
      <c r="BX87" s="1010"/>
      <c r="BY87" s="1010"/>
      <c r="BZ87" s="1010"/>
      <c r="CA87" s="1010"/>
      <c r="CB87" s="1010"/>
      <c r="CC87" s="1010"/>
      <c r="CD87" s="1010"/>
      <c r="CE87" s="1010"/>
      <c r="CF87" s="1010"/>
      <c r="CG87" s="1019"/>
      <c r="CH87" s="1020"/>
      <c r="CI87" s="1021"/>
      <c r="CJ87" s="1021"/>
      <c r="CK87" s="1021"/>
      <c r="CL87" s="1022"/>
      <c r="CM87" s="1020"/>
      <c r="CN87" s="1021"/>
      <c r="CO87" s="1021"/>
      <c r="CP87" s="1021"/>
      <c r="CQ87" s="1022"/>
      <c r="CR87" s="1020"/>
      <c r="CS87" s="1021"/>
      <c r="CT87" s="1021"/>
      <c r="CU87" s="1021"/>
      <c r="CV87" s="1022"/>
      <c r="CW87" s="1020"/>
      <c r="CX87" s="1021"/>
      <c r="CY87" s="1021"/>
      <c r="CZ87" s="1021"/>
      <c r="DA87" s="1022"/>
      <c r="DB87" s="1020"/>
      <c r="DC87" s="1021"/>
      <c r="DD87" s="1021"/>
      <c r="DE87" s="1021"/>
      <c r="DF87" s="1022"/>
      <c r="DG87" s="1020"/>
      <c r="DH87" s="1021"/>
      <c r="DI87" s="1021"/>
      <c r="DJ87" s="1021"/>
      <c r="DK87" s="1022"/>
      <c r="DL87" s="1020"/>
      <c r="DM87" s="1021"/>
      <c r="DN87" s="1021"/>
      <c r="DO87" s="1021"/>
      <c r="DP87" s="1022"/>
      <c r="DQ87" s="1020"/>
      <c r="DR87" s="1021"/>
      <c r="DS87" s="1021"/>
      <c r="DT87" s="1021"/>
      <c r="DU87" s="1022"/>
      <c r="DV87" s="1009"/>
      <c r="DW87" s="1010"/>
      <c r="DX87" s="1010"/>
      <c r="DY87" s="1010"/>
      <c r="DZ87" s="1011"/>
      <c r="EA87" s="226"/>
    </row>
    <row r="88" spans="1:131" ht="26.25" customHeight="1" thickBot="1" x14ac:dyDescent="0.25">
      <c r="A88" s="236" t="s">
        <v>394</v>
      </c>
      <c r="B88" s="1001" t="s">
        <v>430</v>
      </c>
      <c r="C88" s="1002"/>
      <c r="D88" s="1002"/>
      <c r="E88" s="1002"/>
      <c r="F88" s="1002"/>
      <c r="G88" s="1002"/>
      <c r="H88" s="1002"/>
      <c r="I88" s="1002"/>
      <c r="J88" s="1002"/>
      <c r="K88" s="1002"/>
      <c r="L88" s="1002"/>
      <c r="M88" s="1002"/>
      <c r="N88" s="1002"/>
      <c r="O88" s="1002"/>
      <c r="P88" s="1012"/>
      <c r="Q88" s="1026"/>
      <c r="R88" s="1027"/>
      <c r="S88" s="1027"/>
      <c r="T88" s="1027"/>
      <c r="U88" s="1027"/>
      <c r="V88" s="1027"/>
      <c r="W88" s="1027"/>
      <c r="X88" s="1027"/>
      <c r="Y88" s="1027"/>
      <c r="Z88" s="1027"/>
      <c r="AA88" s="1027"/>
      <c r="AB88" s="1027"/>
      <c r="AC88" s="1027"/>
      <c r="AD88" s="1027"/>
      <c r="AE88" s="1027"/>
      <c r="AF88" s="1023">
        <v>16441</v>
      </c>
      <c r="AG88" s="1023"/>
      <c r="AH88" s="1023"/>
      <c r="AI88" s="1023"/>
      <c r="AJ88" s="1023"/>
      <c r="AK88" s="1027"/>
      <c r="AL88" s="1027"/>
      <c r="AM88" s="1027"/>
      <c r="AN88" s="1027"/>
      <c r="AO88" s="1027"/>
      <c r="AP88" s="1023">
        <v>2105</v>
      </c>
      <c r="AQ88" s="1023"/>
      <c r="AR88" s="1023"/>
      <c r="AS88" s="1023"/>
      <c r="AT88" s="1023"/>
      <c r="AU88" s="1023">
        <v>87</v>
      </c>
      <c r="AV88" s="1023"/>
      <c r="AW88" s="1023"/>
      <c r="AX88" s="1023"/>
      <c r="AY88" s="1023"/>
      <c r="AZ88" s="1024"/>
      <c r="BA88" s="1024"/>
      <c r="BB88" s="1024"/>
      <c r="BC88" s="1024"/>
      <c r="BD88" s="1025"/>
      <c r="BE88" s="237"/>
      <c r="BF88" s="237"/>
      <c r="BG88" s="237"/>
      <c r="BH88" s="237"/>
      <c r="BI88" s="237"/>
      <c r="BJ88" s="237"/>
      <c r="BK88" s="237"/>
      <c r="BL88" s="237"/>
      <c r="BM88" s="237"/>
      <c r="BN88" s="237"/>
      <c r="BO88" s="237"/>
      <c r="BP88" s="237"/>
      <c r="BQ88" s="234">
        <v>82</v>
      </c>
      <c r="BR88" s="239"/>
      <c r="BS88" s="1009"/>
      <c r="BT88" s="1010"/>
      <c r="BU88" s="1010"/>
      <c r="BV88" s="1010"/>
      <c r="BW88" s="1010"/>
      <c r="BX88" s="1010"/>
      <c r="BY88" s="1010"/>
      <c r="BZ88" s="1010"/>
      <c r="CA88" s="1010"/>
      <c r="CB88" s="1010"/>
      <c r="CC88" s="1010"/>
      <c r="CD88" s="1010"/>
      <c r="CE88" s="1010"/>
      <c r="CF88" s="1010"/>
      <c r="CG88" s="1019"/>
      <c r="CH88" s="1020"/>
      <c r="CI88" s="1021"/>
      <c r="CJ88" s="1021"/>
      <c r="CK88" s="1021"/>
      <c r="CL88" s="1022"/>
      <c r="CM88" s="1020"/>
      <c r="CN88" s="1021"/>
      <c r="CO88" s="1021"/>
      <c r="CP88" s="1021"/>
      <c r="CQ88" s="1022"/>
      <c r="CR88" s="1020"/>
      <c r="CS88" s="1021"/>
      <c r="CT88" s="1021"/>
      <c r="CU88" s="1021"/>
      <c r="CV88" s="1022"/>
      <c r="CW88" s="1020"/>
      <c r="CX88" s="1021"/>
      <c r="CY88" s="1021"/>
      <c r="CZ88" s="1021"/>
      <c r="DA88" s="1022"/>
      <c r="DB88" s="1020"/>
      <c r="DC88" s="1021"/>
      <c r="DD88" s="1021"/>
      <c r="DE88" s="1021"/>
      <c r="DF88" s="1022"/>
      <c r="DG88" s="1020"/>
      <c r="DH88" s="1021"/>
      <c r="DI88" s="1021"/>
      <c r="DJ88" s="1021"/>
      <c r="DK88" s="1022"/>
      <c r="DL88" s="1020"/>
      <c r="DM88" s="1021"/>
      <c r="DN88" s="1021"/>
      <c r="DO88" s="1021"/>
      <c r="DP88" s="1022"/>
      <c r="DQ88" s="1020"/>
      <c r="DR88" s="1021"/>
      <c r="DS88" s="1021"/>
      <c r="DT88" s="1021"/>
      <c r="DU88" s="1022"/>
      <c r="DV88" s="1009"/>
      <c r="DW88" s="1010"/>
      <c r="DX88" s="1010"/>
      <c r="DY88" s="1010"/>
      <c r="DZ88" s="1011"/>
      <c r="EA88" s="226"/>
    </row>
    <row r="89" spans="1:131" ht="26.25" hidden="1" customHeight="1" x14ac:dyDescent="0.2">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1009"/>
      <c r="BT89" s="1010"/>
      <c r="BU89" s="1010"/>
      <c r="BV89" s="1010"/>
      <c r="BW89" s="1010"/>
      <c r="BX89" s="1010"/>
      <c r="BY89" s="1010"/>
      <c r="BZ89" s="1010"/>
      <c r="CA89" s="1010"/>
      <c r="CB89" s="1010"/>
      <c r="CC89" s="1010"/>
      <c r="CD89" s="1010"/>
      <c r="CE89" s="1010"/>
      <c r="CF89" s="1010"/>
      <c r="CG89" s="1019"/>
      <c r="CH89" s="1020"/>
      <c r="CI89" s="1021"/>
      <c r="CJ89" s="1021"/>
      <c r="CK89" s="1021"/>
      <c r="CL89" s="1022"/>
      <c r="CM89" s="1020"/>
      <c r="CN89" s="1021"/>
      <c r="CO89" s="1021"/>
      <c r="CP89" s="1021"/>
      <c r="CQ89" s="1022"/>
      <c r="CR89" s="1020"/>
      <c r="CS89" s="1021"/>
      <c r="CT89" s="1021"/>
      <c r="CU89" s="1021"/>
      <c r="CV89" s="1022"/>
      <c r="CW89" s="1020"/>
      <c r="CX89" s="1021"/>
      <c r="CY89" s="1021"/>
      <c r="CZ89" s="1021"/>
      <c r="DA89" s="1022"/>
      <c r="DB89" s="1020"/>
      <c r="DC89" s="1021"/>
      <c r="DD89" s="1021"/>
      <c r="DE89" s="1021"/>
      <c r="DF89" s="1022"/>
      <c r="DG89" s="1020"/>
      <c r="DH89" s="1021"/>
      <c r="DI89" s="1021"/>
      <c r="DJ89" s="1021"/>
      <c r="DK89" s="1022"/>
      <c r="DL89" s="1020"/>
      <c r="DM89" s="1021"/>
      <c r="DN89" s="1021"/>
      <c r="DO89" s="1021"/>
      <c r="DP89" s="1022"/>
      <c r="DQ89" s="1020"/>
      <c r="DR89" s="1021"/>
      <c r="DS89" s="1021"/>
      <c r="DT89" s="1021"/>
      <c r="DU89" s="1022"/>
      <c r="DV89" s="1009"/>
      <c r="DW89" s="1010"/>
      <c r="DX89" s="1010"/>
      <c r="DY89" s="1010"/>
      <c r="DZ89" s="1011"/>
      <c r="EA89" s="226"/>
    </row>
    <row r="90" spans="1:131" ht="26.25" hidden="1" customHeight="1" x14ac:dyDescent="0.2">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1009"/>
      <c r="BT90" s="1010"/>
      <c r="BU90" s="1010"/>
      <c r="BV90" s="1010"/>
      <c r="BW90" s="1010"/>
      <c r="BX90" s="1010"/>
      <c r="BY90" s="1010"/>
      <c r="BZ90" s="1010"/>
      <c r="CA90" s="1010"/>
      <c r="CB90" s="1010"/>
      <c r="CC90" s="1010"/>
      <c r="CD90" s="1010"/>
      <c r="CE90" s="1010"/>
      <c r="CF90" s="1010"/>
      <c r="CG90" s="1019"/>
      <c r="CH90" s="1020"/>
      <c r="CI90" s="1021"/>
      <c r="CJ90" s="1021"/>
      <c r="CK90" s="1021"/>
      <c r="CL90" s="1022"/>
      <c r="CM90" s="1020"/>
      <c r="CN90" s="1021"/>
      <c r="CO90" s="1021"/>
      <c r="CP90" s="1021"/>
      <c r="CQ90" s="1022"/>
      <c r="CR90" s="1020"/>
      <c r="CS90" s="1021"/>
      <c r="CT90" s="1021"/>
      <c r="CU90" s="1021"/>
      <c r="CV90" s="1022"/>
      <c r="CW90" s="1020"/>
      <c r="CX90" s="1021"/>
      <c r="CY90" s="1021"/>
      <c r="CZ90" s="1021"/>
      <c r="DA90" s="1022"/>
      <c r="DB90" s="1020"/>
      <c r="DC90" s="1021"/>
      <c r="DD90" s="1021"/>
      <c r="DE90" s="1021"/>
      <c r="DF90" s="1022"/>
      <c r="DG90" s="1020"/>
      <c r="DH90" s="1021"/>
      <c r="DI90" s="1021"/>
      <c r="DJ90" s="1021"/>
      <c r="DK90" s="1022"/>
      <c r="DL90" s="1020"/>
      <c r="DM90" s="1021"/>
      <c r="DN90" s="1021"/>
      <c r="DO90" s="1021"/>
      <c r="DP90" s="1022"/>
      <c r="DQ90" s="1020"/>
      <c r="DR90" s="1021"/>
      <c r="DS90" s="1021"/>
      <c r="DT90" s="1021"/>
      <c r="DU90" s="1022"/>
      <c r="DV90" s="1009"/>
      <c r="DW90" s="1010"/>
      <c r="DX90" s="1010"/>
      <c r="DY90" s="1010"/>
      <c r="DZ90" s="1011"/>
      <c r="EA90" s="226"/>
    </row>
    <row r="91" spans="1:131" ht="26.25" hidden="1" customHeight="1" x14ac:dyDescent="0.2">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1009"/>
      <c r="BT91" s="1010"/>
      <c r="BU91" s="1010"/>
      <c r="BV91" s="1010"/>
      <c r="BW91" s="1010"/>
      <c r="BX91" s="1010"/>
      <c r="BY91" s="1010"/>
      <c r="BZ91" s="1010"/>
      <c r="CA91" s="1010"/>
      <c r="CB91" s="1010"/>
      <c r="CC91" s="1010"/>
      <c r="CD91" s="1010"/>
      <c r="CE91" s="1010"/>
      <c r="CF91" s="1010"/>
      <c r="CG91" s="1019"/>
      <c r="CH91" s="1020"/>
      <c r="CI91" s="1021"/>
      <c r="CJ91" s="1021"/>
      <c r="CK91" s="1021"/>
      <c r="CL91" s="1022"/>
      <c r="CM91" s="1020"/>
      <c r="CN91" s="1021"/>
      <c r="CO91" s="1021"/>
      <c r="CP91" s="1021"/>
      <c r="CQ91" s="1022"/>
      <c r="CR91" s="1020"/>
      <c r="CS91" s="1021"/>
      <c r="CT91" s="1021"/>
      <c r="CU91" s="1021"/>
      <c r="CV91" s="1022"/>
      <c r="CW91" s="1020"/>
      <c r="CX91" s="1021"/>
      <c r="CY91" s="1021"/>
      <c r="CZ91" s="1021"/>
      <c r="DA91" s="1022"/>
      <c r="DB91" s="1020"/>
      <c r="DC91" s="1021"/>
      <c r="DD91" s="1021"/>
      <c r="DE91" s="1021"/>
      <c r="DF91" s="1022"/>
      <c r="DG91" s="1020"/>
      <c r="DH91" s="1021"/>
      <c r="DI91" s="1021"/>
      <c r="DJ91" s="1021"/>
      <c r="DK91" s="1022"/>
      <c r="DL91" s="1020"/>
      <c r="DM91" s="1021"/>
      <c r="DN91" s="1021"/>
      <c r="DO91" s="1021"/>
      <c r="DP91" s="1022"/>
      <c r="DQ91" s="1020"/>
      <c r="DR91" s="1021"/>
      <c r="DS91" s="1021"/>
      <c r="DT91" s="1021"/>
      <c r="DU91" s="1022"/>
      <c r="DV91" s="1009"/>
      <c r="DW91" s="1010"/>
      <c r="DX91" s="1010"/>
      <c r="DY91" s="1010"/>
      <c r="DZ91" s="1011"/>
      <c r="EA91" s="226"/>
    </row>
    <row r="92" spans="1:131" ht="26.25" hidden="1" customHeight="1" x14ac:dyDescent="0.2">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1009"/>
      <c r="BT92" s="1010"/>
      <c r="BU92" s="1010"/>
      <c r="BV92" s="1010"/>
      <c r="BW92" s="1010"/>
      <c r="BX92" s="1010"/>
      <c r="BY92" s="1010"/>
      <c r="BZ92" s="1010"/>
      <c r="CA92" s="1010"/>
      <c r="CB92" s="1010"/>
      <c r="CC92" s="1010"/>
      <c r="CD92" s="1010"/>
      <c r="CE92" s="1010"/>
      <c r="CF92" s="1010"/>
      <c r="CG92" s="1019"/>
      <c r="CH92" s="1020"/>
      <c r="CI92" s="1021"/>
      <c r="CJ92" s="1021"/>
      <c r="CK92" s="1021"/>
      <c r="CL92" s="1022"/>
      <c r="CM92" s="1020"/>
      <c r="CN92" s="1021"/>
      <c r="CO92" s="1021"/>
      <c r="CP92" s="1021"/>
      <c r="CQ92" s="1022"/>
      <c r="CR92" s="1020"/>
      <c r="CS92" s="1021"/>
      <c r="CT92" s="1021"/>
      <c r="CU92" s="1021"/>
      <c r="CV92" s="1022"/>
      <c r="CW92" s="1020"/>
      <c r="CX92" s="1021"/>
      <c r="CY92" s="1021"/>
      <c r="CZ92" s="1021"/>
      <c r="DA92" s="1022"/>
      <c r="DB92" s="1020"/>
      <c r="DC92" s="1021"/>
      <c r="DD92" s="1021"/>
      <c r="DE92" s="1021"/>
      <c r="DF92" s="1022"/>
      <c r="DG92" s="1020"/>
      <c r="DH92" s="1021"/>
      <c r="DI92" s="1021"/>
      <c r="DJ92" s="1021"/>
      <c r="DK92" s="1022"/>
      <c r="DL92" s="1020"/>
      <c r="DM92" s="1021"/>
      <c r="DN92" s="1021"/>
      <c r="DO92" s="1021"/>
      <c r="DP92" s="1022"/>
      <c r="DQ92" s="1020"/>
      <c r="DR92" s="1021"/>
      <c r="DS92" s="1021"/>
      <c r="DT92" s="1021"/>
      <c r="DU92" s="1022"/>
      <c r="DV92" s="1009"/>
      <c r="DW92" s="1010"/>
      <c r="DX92" s="1010"/>
      <c r="DY92" s="1010"/>
      <c r="DZ92" s="1011"/>
      <c r="EA92" s="226"/>
    </row>
    <row r="93" spans="1:131" ht="26.25" hidden="1" customHeight="1" x14ac:dyDescent="0.2">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1009"/>
      <c r="BT93" s="1010"/>
      <c r="BU93" s="1010"/>
      <c r="BV93" s="1010"/>
      <c r="BW93" s="1010"/>
      <c r="BX93" s="1010"/>
      <c r="BY93" s="1010"/>
      <c r="BZ93" s="1010"/>
      <c r="CA93" s="1010"/>
      <c r="CB93" s="1010"/>
      <c r="CC93" s="1010"/>
      <c r="CD93" s="1010"/>
      <c r="CE93" s="1010"/>
      <c r="CF93" s="1010"/>
      <c r="CG93" s="1019"/>
      <c r="CH93" s="1020"/>
      <c r="CI93" s="1021"/>
      <c r="CJ93" s="1021"/>
      <c r="CK93" s="1021"/>
      <c r="CL93" s="1022"/>
      <c r="CM93" s="1020"/>
      <c r="CN93" s="1021"/>
      <c r="CO93" s="1021"/>
      <c r="CP93" s="1021"/>
      <c r="CQ93" s="1022"/>
      <c r="CR93" s="1020"/>
      <c r="CS93" s="1021"/>
      <c r="CT93" s="1021"/>
      <c r="CU93" s="1021"/>
      <c r="CV93" s="1022"/>
      <c r="CW93" s="1020"/>
      <c r="CX93" s="1021"/>
      <c r="CY93" s="1021"/>
      <c r="CZ93" s="1021"/>
      <c r="DA93" s="1022"/>
      <c r="DB93" s="1020"/>
      <c r="DC93" s="1021"/>
      <c r="DD93" s="1021"/>
      <c r="DE93" s="1021"/>
      <c r="DF93" s="1022"/>
      <c r="DG93" s="1020"/>
      <c r="DH93" s="1021"/>
      <c r="DI93" s="1021"/>
      <c r="DJ93" s="1021"/>
      <c r="DK93" s="1022"/>
      <c r="DL93" s="1020"/>
      <c r="DM93" s="1021"/>
      <c r="DN93" s="1021"/>
      <c r="DO93" s="1021"/>
      <c r="DP93" s="1022"/>
      <c r="DQ93" s="1020"/>
      <c r="DR93" s="1021"/>
      <c r="DS93" s="1021"/>
      <c r="DT93" s="1021"/>
      <c r="DU93" s="1022"/>
      <c r="DV93" s="1009"/>
      <c r="DW93" s="1010"/>
      <c r="DX93" s="1010"/>
      <c r="DY93" s="1010"/>
      <c r="DZ93" s="1011"/>
      <c r="EA93" s="226"/>
    </row>
    <row r="94" spans="1:131" ht="26.25" hidden="1" customHeight="1" x14ac:dyDescent="0.2">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1009"/>
      <c r="BT94" s="1010"/>
      <c r="BU94" s="1010"/>
      <c r="BV94" s="1010"/>
      <c r="BW94" s="1010"/>
      <c r="BX94" s="1010"/>
      <c r="BY94" s="1010"/>
      <c r="BZ94" s="1010"/>
      <c r="CA94" s="1010"/>
      <c r="CB94" s="1010"/>
      <c r="CC94" s="1010"/>
      <c r="CD94" s="1010"/>
      <c r="CE94" s="1010"/>
      <c r="CF94" s="1010"/>
      <c r="CG94" s="1019"/>
      <c r="CH94" s="1020"/>
      <c r="CI94" s="1021"/>
      <c r="CJ94" s="1021"/>
      <c r="CK94" s="1021"/>
      <c r="CL94" s="1022"/>
      <c r="CM94" s="1020"/>
      <c r="CN94" s="1021"/>
      <c r="CO94" s="1021"/>
      <c r="CP94" s="1021"/>
      <c r="CQ94" s="1022"/>
      <c r="CR94" s="1020"/>
      <c r="CS94" s="1021"/>
      <c r="CT94" s="1021"/>
      <c r="CU94" s="1021"/>
      <c r="CV94" s="1022"/>
      <c r="CW94" s="1020"/>
      <c r="CX94" s="1021"/>
      <c r="CY94" s="1021"/>
      <c r="CZ94" s="1021"/>
      <c r="DA94" s="1022"/>
      <c r="DB94" s="1020"/>
      <c r="DC94" s="1021"/>
      <c r="DD94" s="1021"/>
      <c r="DE94" s="1021"/>
      <c r="DF94" s="1022"/>
      <c r="DG94" s="1020"/>
      <c r="DH94" s="1021"/>
      <c r="DI94" s="1021"/>
      <c r="DJ94" s="1021"/>
      <c r="DK94" s="1022"/>
      <c r="DL94" s="1020"/>
      <c r="DM94" s="1021"/>
      <c r="DN94" s="1021"/>
      <c r="DO94" s="1021"/>
      <c r="DP94" s="1022"/>
      <c r="DQ94" s="1020"/>
      <c r="DR94" s="1021"/>
      <c r="DS94" s="1021"/>
      <c r="DT94" s="1021"/>
      <c r="DU94" s="1022"/>
      <c r="DV94" s="1009"/>
      <c r="DW94" s="1010"/>
      <c r="DX94" s="1010"/>
      <c r="DY94" s="1010"/>
      <c r="DZ94" s="1011"/>
      <c r="EA94" s="226"/>
    </row>
    <row r="95" spans="1:131" ht="26.25" hidden="1" customHeight="1" x14ac:dyDescent="0.2">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1009"/>
      <c r="BT95" s="1010"/>
      <c r="BU95" s="1010"/>
      <c r="BV95" s="1010"/>
      <c r="BW95" s="1010"/>
      <c r="BX95" s="1010"/>
      <c r="BY95" s="1010"/>
      <c r="BZ95" s="1010"/>
      <c r="CA95" s="1010"/>
      <c r="CB95" s="1010"/>
      <c r="CC95" s="1010"/>
      <c r="CD95" s="1010"/>
      <c r="CE95" s="1010"/>
      <c r="CF95" s="1010"/>
      <c r="CG95" s="1019"/>
      <c r="CH95" s="1020"/>
      <c r="CI95" s="1021"/>
      <c r="CJ95" s="1021"/>
      <c r="CK95" s="1021"/>
      <c r="CL95" s="1022"/>
      <c r="CM95" s="1020"/>
      <c r="CN95" s="1021"/>
      <c r="CO95" s="1021"/>
      <c r="CP95" s="1021"/>
      <c r="CQ95" s="1022"/>
      <c r="CR95" s="1020"/>
      <c r="CS95" s="1021"/>
      <c r="CT95" s="1021"/>
      <c r="CU95" s="1021"/>
      <c r="CV95" s="1022"/>
      <c r="CW95" s="1020"/>
      <c r="CX95" s="1021"/>
      <c r="CY95" s="1021"/>
      <c r="CZ95" s="1021"/>
      <c r="DA95" s="1022"/>
      <c r="DB95" s="1020"/>
      <c r="DC95" s="1021"/>
      <c r="DD95" s="1021"/>
      <c r="DE95" s="1021"/>
      <c r="DF95" s="1022"/>
      <c r="DG95" s="1020"/>
      <c r="DH95" s="1021"/>
      <c r="DI95" s="1021"/>
      <c r="DJ95" s="1021"/>
      <c r="DK95" s="1022"/>
      <c r="DL95" s="1020"/>
      <c r="DM95" s="1021"/>
      <c r="DN95" s="1021"/>
      <c r="DO95" s="1021"/>
      <c r="DP95" s="1022"/>
      <c r="DQ95" s="1020"/>
      <c r="DR95" s="1021"/>
      <c r="DS95" s="1021"/>
      <c r="DT95" s="1021"/>
      <c r="DU95" s="1022"/>
      <c r="DV95" s="1009"/>
      <c r="DW95" s="1010"/>
      <c r="DX95" s="1010"/>
      <c r="DY95" s="1010"/>
      <c r="DZ95" s="1011"/>
      <c r="EA95" s="226"/>
    </row>
    <row r="96" spans="1:131" ht="26.25" hidden="1" customHeight="1" x14ac:dyDescent="0.2">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1009"/>
      <c r="BT96" s="1010"/>
      <c r="BU96" s="1010"/>
      <c r="BV96" s="1010"/>
      <c r="BW96" s="1010"/>
      <c r="BX96" s="1010"/>
      <c r="BY96" s="1010"/>
      <c r="BZ96" s="1010"/>
      <c r="CA96" s="1010"/>
      <c r="CB96" s="1010"/>
      <c r="CC96" s="1010"/>
      <c r="CD96" s="1010"/>
      <c r="CE96" s="1010"/>
      <c r="CF96" s="1010"/>
      <c r="CG96" s="1019"/>
      <c r="CH96" s="1020"/>
      <c r="CI96" s="1021"/>
      <c r="CJ96" s="1021"/>
      <c r="CK96" s="1021"/>
      <c r="CL96" s="1022"/>
      <c r="CM96" s="1020"/>
      <c r="CN96" s="1021"/>
      <c r="CO96" s="1021"/>
      <c r="CP96" s="1021"/>
      <c r="CQ96" s="1022"/>
      <c r="CR96" s="1020"/>
      <c r="CS96" s="1021"/>
      <c r="CT96" s="1021"/>
      <c r="CU96" s="1021"/>
      <c r="CV96" s="1022"/>
      <c r="CW96" s="1020"/>
      <c r="CX96" s="1021"/>
      <c r="CY96" s="1021"/>
      <c r="CZ96" s="1021"/>
      <c r="DA96" s="1022"/>
      <c r="DB96" s="1020"/>
      <c r="DC96" s="1021"/>
      <c r="DD96" s="1021"/>
      <c r="DE96" s="1021"/>
      <c r="DF96" s="1022"/>
      <c r="DG96" s="1020"/>
      <c r="DH96" s="1021"/>
      <c r="DI96" s="1021"/>
      <c r="DJ96" s="1021"/>
      <c r="DK96" s="1022"/>
      <c r="DL96" s="1020"/>
      <c r="DM96" s="1021"/>
      <c r="DN96" s="1021"/>
      <c r="DO96" s="1021"/>
      <c r="DP96" s="1022"/>
      <c r="DQ96" s="1020"/>
      <c r="DR96" s="1021"/>
      <c r="DS96" s="1021"/>
      <c r="DT96" s="1021"/>
      <c r="DU96" s="1022"/>
      <c r="DV96" s="1009"/>
      <c r="DW96" s="1010"/>
      <c r="DX96" s="1010"/>
      <c r="DY96" s="1010"/>
      <c r="DZ96" s="1011"/>
      <c r="EA96" s="226"/>
    </row>
    <row r="97" spans="1:131" ht="26.25" hidden="1" customHeight="1" x14ac:dyDescent="0.2">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1009"/>
      <c r="BT97" s="1010"/>
      <c r="BU97" s="1010"/>
      <c r="BV97" s="1010"/>
      <c r="BW97" s="1010"/>
      <c r="BX97" s="1010"/>
      <c r="BY97" s="1010"/>
      <c r="BZ97" s="1010"/>
      <c r="CA97" s="1010"/>
      <c r="CB97" s="1010"/>
      <c r="CC97" s="1010"/>
      <c r="CD97" s="1010"/>
      <c r="CE97" s="1010"/>
      <c r="CF97" s="1010"/>
      <c r="CG97" s="1019"/>
      <c r="CH97" s="1020"/>
      <c r="CI97" s="1021"/>
      <c r="CJ97" s="1021"/>
      <c r="CK97" s="1021"/>
      <c r="CL97" s="1022"/>
      <c r="CM97" s="1020"/>
      <c r="CN97" s="1021"/>
      <c r="CO97" s="1021"/>
      <c r="CP97" s="1021"/>
      <c r="CQ97" s="1022"/>
      <c r="CR97" s="1020"/>
      <c r="CS97" s="1021"/>
      <c r="CT97" s="1021"/>
      <c r="CU97" s="1021"/>
      <c r="CV97" s="1022"/>
      <c r="CW97" s="1020"/>
      <c r="CX97" s="1021"/>
      <c r="CY97" s="1021"/>
      <c r="CZ97" s="1021"/>
      <c r="DA97" s="1022"/>
      <c r="DB97" s="1020"/>
      <c r="DC97" s="1021"/>
      <c r="DD97" s="1021"/>
      <c r="DE97" s="1021"/>
      <c r="DF97" s="1022"/>
      <c r="DG97" s="1020"/>
      <c r="DH97" s="1021"/>
      <c r="DI97" s="1021"/>
      <c r="DJ97" s="1021"/>
      <c r="DK97" s="1022"/>
      <c r="DL97" s="1020"/>
      <c r="DM97" s="1021"/>
      <c r="DN97" s="1021"/>
      <c r="DO97" s="1021"/>
      <c r="DP97" s="1022"/>
      <c r="DQ97" s="1020"/>
      <c r="DR97" s="1021"/>
      <c r="DS97" s="1021"/>
      <c r="DT97" s="1021"/>
      <c r="DU97" s="1022"/>
      <c r="DV97" s="1009"/>
      <c r="DW97" s="1010"/>
      <c r="DX97" s="1010"/>
      <c r="DY97" s="1010"/>
      <c r="DZ97" s="1011"/>
      <c r="EA97" s="226"/>
    </row>
    <row r="98" spans="1:131" ht="26.25" hidden="1" customHeight="1" x14ac:dyDescent="0.2">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1009"/>
      <c r="BT98" s="1010"/>
      <c r="BU98" s="1010"/>
      <c r="BV98" s="1010"/>
      <c r="BW98" s="1010"/>
      <c r="BX98" s="1010"/>
      <c r="BY98" s="1010"/>
      <c r="BZ98" s="1010"/>
      <c r="CA98" s="1010"/>
      <c r="CB98" s="1010"/>
      <c r="CC98" s="1010"/>
      <c r="CD98" s="1010"/>
      <c r="CE98" s="1010"/>
      <c r="CF98" s="1010"/>
      <c r="CG98" s="1019"/>
      <c r="CH98" s="1020"/>
      <c r="CI98" s="1021"/>
      <c r="CJ98" s="1021"/>
      <c r="CK98" s="1021"/>
      <c r="CL98" s="1022"/>
      <c r="CM98" s="1020"/>
      <c r="CN98" s="1021"/>
      <c r="CO98" s="1021"/>
      <c r="CP98" s="1021"/>
      <c r="CQ98" s="1022"/>
      <c r="CR98" s="1020"/>
      <c r="CS98" s="1021"/>
      <c r="CT98" s="1021"/>
      <c r="CU98" s="1021"/>
      <c r="CV98" s="1022"/>
      <c r="CW98" s="1020"/>
      <c r="CX98" s="1021"/>
      <c r="CY98" s="1021"/>
      <c r="CZ98" s="1021"/>
      <c r="DA98" s="1022"/>
      <c r="DB98" s="1020"/>
      <c r="DC98" s="1021"/>
      <c r="DD98" s="1021"/>
      <c r="DE98" s="1021"/>
      <c r="DF98" s="1022"/>
      <c r="DG98" s="1020"/>
      <c r="DH98" s="1021"/>
      <c r="DI98" s="1021"/>
      <c r="DJ98" s="1021"/>
      <c r="DK98" s="1022"/>
      <c r="DL98" s="1020"/>
      <c r="DM98" s="1021"/>
      <c r="DN98" s="1021"/>
      <c r="DO98" s="1021"/>
      <c r="DP98" s="1022"/>
      <c r="DQ98" s="1020"/>
      <c r="DR98" s="1021"/>
      <c r="DS98" s="1021"/>
      <c r="DT98" s="1021"/>
      <c r="DU98" s="1022"/>
      <c r="DV98" s="1009"/>
      <c r="DW98" s="1010"/>
      <c r="DX98" s="1010"/>
      <c r="DY98" s="1010"/>
      <c r="DZ98" s="1011"/>
      <c r="EA98" s="226"/>
    </row>
    <row r="99" spans="1:131" ht="26.25" hidden="1" customHeight="1" x14ac:dyDescent="0.2">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1009"/>
      <c r="BT99" s="1010"/>
      <c r="BU99" s="1010"/>
      <c r="BV99" s="1010"/>
      <c r="BW99" s="1010"/>
      <c r="BX99" s="1010"/>
      <c r="BY99" s="1010"/>
      <c r="BZ99" s="1010"/>
      <c r="CA99" s="1010"/>
      <c r="CB99" s="1010"/>
      <c r="CC99" s="1010"/>
      <c r="CD99" s="1010"/>
      <c r="CE99" s="1010"/>
      <c r="CF99" s="1010"/>
      <c r="CG99" s="1019"/>
      <c r="CH99" s="1020"/>
      <c r="CI99" s="1021"/>
      <c r="CJ99" s="1021"/>
      <c r="CK99" s="1021"/>
      <c r="CL99" s="1022"/>
      <c r="CM99" s="1020"/>
      <c r="CN99" s="1021"/>
      <c r="CO99" s="1021"/>
      <c r="CP99" s="1021"/>
      <c r="CQ99" s="1022"/>
      <c r="CR99" s="1020"/>
      <c r="CS99" s="1021"/>
      <c r="CT99" s="1021"/>
      <c r="CU99" s="1021"/>
      <c r="CV99" s="1022"/>
      <c r="CW99" s="1020"/>
      <c r="CX99" s="1021"/>
      <c r="CY99" s="1021"/>
      <c r="CZ99" s="1021"/>
      <c r="DA99" s="1022"/>
      <c r="DB99" s="1020"/>
      <c r="DC99" s="1021"/>
      <c r="DD99" s="1021"/>
      <c r="DE99" s="1021"/>
      <c r="DF99" s="1022"/>
      <c r="DG99" s="1020"/>
      <c r="DH99" s="1021"/>
      <c r="DI99" s="1021"/>
      <c r="DJ99" s="1021"/>
      <c r="DK99" s="1022"/>
      <c r="DL99" s="1020"/>
      <c r="DM99" s="1021"/>
      <c r="DN99" s="1021"/>
      <c r="DO99" s="1021"/>
      <c r="DP99" s="1022"/>
      <c r="DQ99" s="1020"/>
      <c r="DR99" s="1021"/>
      <c r="DS99" s="1021"/>
      <c r="DT99" s="1021"/>
      <c r="DU99" s="1022"/>
      <c r="DV99" s="1009"/>
      <c r="DW99" s="1010"/>
      <c r="DX99" s="1010"/>
      <c r="DY99" s="1010"/>
      <c r="DZ99" s="1011"/>
      <c r="EA99" s="226"/>
    </row>
    <row r="100" spans="1:131" ht="26.25" hidden="1" customHeight="1" x14ac:dyDescent="0.2">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1009"/>
      <c r="BT100" s="1010"/>
      <c r="BU100" s="1010"/>
      <c r="BV100" s="1010"/>
      <c r="BW100" s="1010"/>
      <c r="BX100" s="1010"/>
      <c r="BY100" s="1010"/>
      <c r="BZ100" s="1010"/>
      <c r="CA100" s="1010"/>
      <c r="CB100" s="1010"/>
      <c r="CC100" s="1010"/>
      <c r="CD100" s="1010"/>
      <c r="CE100" s="1010"/>
      <c r="CF100" s="1010"/>
      <c r="CG100" s="1019"/>
      <c r="CH100" s="1020"/>
      <c r="CI100" s="1021"/>
      <c r="CJ100" s="1021"/>
      <c r="CK100" s="1021"/>
      <c r="CL100" s="1022"/>
      <c r="CM100" s="1020"/>
      <c r="CN100" s="1021"/>
      <c r="CO100" s="1021"/>
      <c r="CP100" s="1021"/>
      <c r="CQ100" s="1022"/>
      <c r="CR100" s="1020"/>
      <c r="CS100" s="1021"/>
      <c r="CT100" s="1021"/>
      <c r="CU100" s="1021"/>
      <c r="CV100" s="1022"/>
      <c r="CW100" s="1020"/>
      <c r="CX100" s="1021"/>
      <c r="CY100" s="1021"/>
      <c r="CZ100" s="1021"/>
      <c r="DA100" s="1022"/>
      <c r="DB100" s="1020"/>
      <c r="DC100" s="1021"/>
      <c r="DD100" s="1021"/>
      <c r="DE100" s="1021"/>
      <c r="DF100" s="1022"/>
      <c r="DG100" s="1020"/>
      <c r="DH100" s="1021"/>
      <c r="DI100" s="1021"/>
      <c r="DJ100" s="1021"/>
      <c r="DK100" s="1022"/>
      <c r="DL100" s="1020"/>
      <c r="DM100" s="1021"/>
      <c r="DN100" s="1021"/>
      <c r="DO100" s="1021"/>
      <c r="DP100" s="1022"/>
      <c r="DQ100" s="1020"/>
      <c r="DR100" s="1021"/>
      <c r="DS100" s="1021"/>
      <c r="DT100" s="1021"/>
      <c r="DU100" s="1022"/>
      <c r="DV100" s="1009"/>
      <c r="DW100" s="1010"/>
      <c r="DX100" s="1010"/>
      <c r="DY100" s="1010"/>
      <c r="DZ100" s="1011"/>
      <c r="EA100" s="226"/>
    </row>
    <row r="101" spans="1:131" ht="26.25" hidden="1" customHeight="1" x14ac:dyDescent="0.2">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1009"/>
      <c r="BT101" s="1010"/>
      <c r="BU101" s="1010"/>
      <c r="BV101" s="1010"/>
      <c r="BW101" s="1010"/>
      <c r="BX101" s="1010"/>
      <c r="BY101" s="1010"/>
      <c r="BZ101" s="1010"/>
      <c r="CA101" s="1010"/>
      <c r="CB101" s="1010"/>
      <c r="CC101" s="1010"/>
      <c r="CD101" s="1010"/>
      <c r="CE101" s="1010"/>
      <c r="CF101" s="1010"/>
      <c r="CG101" s="1019"/>
      <c r="CH101" s="1020"/>
      <c r="CI101" s="1021"/>
      <c r="CJ101" s="1021"/>
      <c r="CK101" s="1021"/>
      <c r="CL101" s="1022"/>
      <c r="CM101" s="1020"/>
      <c r="CN101" s="1021"/>
      <c r="CO101" s="1021"/>
      <c r="CP101" s="1021"/>
      <c r="CQ101" s="1022"/>
      <c r="CR101" s="1020"/>
      <c r="CS101" s="1021"/>
      <c r="CT101" s="1021"/>
      <c r="CU101" s="1021"/>
      <c r="CV101" s="1022"/>
      <c r="CW101" s="1020"/>
      <c r="CX101" s="1021"/>
      <c r="CY101" s="1021"/>
      <c r="CZ101" s="1021"/>
      <c r="DA101" s="1022"/>
      <c r="DB101" s="1020"/>
      <c r="DC101" s="1021"/>
      <c r="DD101" s="1021"/>
      <c r="DE101" s="1021"/>
      <c r="DF101" s="1022"/>
      <c r="DG101" s="1020"/>
      <c r="DH101" s="1021"/>
      <c r="DI101" s="1021"/>
      <c r="DJ101" s="1021"/>
      <c r="DK101" s="1022"/>
      <c r="DL101" s="1020"/>
      <c r="DM101" s="1021"/>
      <c r="DN101" s="1021"/>
      <c r="DO101" s="1021"/>
      <c r="DP101" s="1022"/>
      <c r="DQ101" s="1020"/>
      <c r="DR101" s="1021"/>
      <c r="DS101" s="1021"/>
      <c r="DT101" s="1021"/>
      <c r="DU101" s="1022"/>
      <c r="DV101" s="1009"/>
      <c r="DW101" s="1010"/>
      <c r="DX101" s="1010"/>
      <c r="DY101" s="1010"/>
      <c r="DZ101" s="1011"/>
      <c r="EA101" s="226"/>
    </row>
    <row r="102" spans="1:131" ht="26.25" customHeight="1" thickBot="1" x14ac:dyDescent="0.25">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394</v>
      </c>
      <c r="BR102" s="1001" t="s">
        <v>431</v>
      </c>
      <c r="BS102" s="1002"/>
      <c r="BT102" s="1002"/>
      <c r="BU102" s="1002"/>
      <c r="BV102" s="1002"/>
      <c r="BW102" s="1002"/>
      <c r="BX102" s="1002"/>
      <c r="BY102" s="1002"/>
      <c r="BZ102" s="1002"/>
      <c r="CA102" s="1002"/>
      <c r="CB102" s="1002"/>
      <c r="CC102" s="1002"/>
      <c r="CD102" s="1002"/>
      <c r="CE102" s="1002"/>
      <c r="CF102" s="1002"/>
      <c r="CG102" s="1012"/>
      <c r="CH102" s="1013"/>
      <c r="CI102" s="1014"/>
      <c r="CJ102" s="1014"/>
      <c r="CK102" s="1014"/>
      <c r="CL102" s="1015"/>
      <c r="CM102" s="1013"/>
      <c r="CN102" s="1014"/>
      <c r="CO102" s="1014"/>
      <c r="CP102" s="1014"/>
      <c r="CQ102" s="1015"/>
      <c r="CR102" s="1016">
        <v>2</v>
      </c>
      <c r="CS102" s="1017"/>
      <c r="CT102" s="1017"/>
      <c r="CU102" s="1017"/>
      <c r="CV102" s="1018"/>
      <c r="CW102" s="1016" t="s">
        <v>635</v>
      </c>
      <c r="CX102" s="1017"/>
      <c r="CY102" s="1017"/>
      <c r="CZ102" s="1017"/>
      <c r="DA102" s="1018"/>
      <c r="DB102" s="1016" t="s">
        <v>635</v>
      </c>
      <c r="DC102" s="1017"/>
      <c r="DD102" s="1017"/>
      <c r="DE102" s="1017"/>
      <c r="DF102" s="1018"/>
      <c r="DG102" s="1016">
        <v>6</v>
      </c>
      <c r="DH102" s="1017"/>
      <c r="DI102" s="1017"/>
      <c r="DJ102" s="1017"/>
      <c r="DK102" s="1018"/>
      <c r="DL102" s="1016" t="s">
        <v>635</v>
      </c>
      <c r="DM102" s="1017"/>
      <c r="DN102" s="1017"/>
      <c r="DO102" s="1017"/>
      <c r="DP102" s="1018"/>
      <c r="DQ102" s="1016">
        <v>11</v>
      </c>
      <c r="DR102" s="1017"/>
      <c r="DS102" s="1017"/>
      <c r="DT102" s="1017"/>
      <c r="DU102" s="1018"/>
      <c r="DV102" s="1001"/>
      <c r="DW102" s="1002"/>
      <c r="DX102" s="1002"/>
      <c r="DY102" s="1002"/>
      <c r="DZ102" s="1003"/>
      <c r="EA102" s="226"/>
    </row>
    <row r="103" spans="1:131" ht="26.25" customHeight="1" x14ac:dyDescent="0.2">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1004" t="s">
        <v>432</v>
      </c>
      <c r="BR103" s="1004"/>
      <c r="BS103" s="1004"/>
      <c r="BT103" s="1004"/>
      <c r="BU103" s="1004"/>
      <c r="BV103" s="1004"/>
      <c r="BW103" s="1004"/>
      <c r="BX103" s="1004"/>
      <c r="BY103" s="1004"/>
      <c r="BZ103" s="1004"/>
      <c r="CA103" s="1004"/>
      <c r="CB103" s="1004"/>
      <c r="CC103" s="1004"/>
      <c r="CD103" s="1004"/>
      <c r="CE103" s="1004"/>
      <c r="CF103" s="1004"/>
      <c r="CG103" s="1004"/>
      <c r="CH103" s="1004"/>
      <c r="CI103" s="1004"/>
      <c r="CJ103" s="1004"/>
      <c r="CK103" s="1004"/>
      <c r="CL103" s="1004"/>
      <c r="CM103" s="1004"/>
      <c r="CN103" s="1004"/>
      <c r="CO103" s="1004"/>
      <c r="CP103" s="1004"/>
      <c r="CQ103" s="1004"/>
      <c r="CR103" s="1004"/>
      <c r="CS103" s="1004"/>
      <c r="CT103" s="1004"/>
      <c r="CU103" s="1004"/>
      <c r="CV103" s="1004"/>
      <c r="CW103" s="1004"/>
      <c r="CX103" s="1004"/>
      <c r="CY103" s="1004"/>
      <c r="CZ103" s="1004"/>
      <c r="DA103" s="1004"/>
      <c r="DB103" s="1004"/>
      <c r="DC103" s="1004"/>
      <c r="DD103" s="1004"/>
      <c r="DE103" s="1004"/>
      <c r="DF103" s="1004"/>
      <c r="DG103" s="1004"/>
      <c r="DH103" s="1004"/>
      <c r="DI103" s="1004"/>
      <c r="DJ103" s="1004"/>
      <c r="DK103" s="1004"/>
      <c r="DL103" s="1004"/>
      <c r="DM103" s="1004"/>
      <c r="DN103" s="1004"/>
      <c r="DO103" s="1004"/>
      <c r="DP103" s="1004"/>
      <c r="DQ103" s="1004"/>
      <c r="DR103" s="1004"/>
      <c r="DS103" s="1004"/>
      <c r="DT103" s="1004"/>
      <c r="DU103" s="1004"/>
      <c r="DV103" s="1004"/>
      <c r="DW103" s="1004"/>
      <c r="DX103" s="1004"/>
      <c r="DY103" s="1004"/>
      <c r="DZ103" s="1004"/>
      <c r="EA103" s="226"/>
    </row>
    <row r="104" spans="1:131" ht="26.25" customHeight="1" x14ac:dyDescent="0.2">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1005" t="s">
        <v>433</v>
      </c>
      <c r="BR104" s="1005"/>
      <c r="BS104" s="1005"/>
      <c r="BT104" s="1005"/>
      <c r="BU104" s="1005"/>
      <c r="BV104" s="1005"/>
      <c r="BW104" s="1005"/>
      <c r="BX104" s="1005"/>
      <c r="BY104" s="1005"/>
      <c r="BZ104" s="1005"/>
      <c r="CA104" s="1005"/>
      <c r="CB104" s="1005"/>
      <c r="CC104" s="1005"/>
      <c r="CD104" s="1005"/>
      <c r="CE104" s="1005"/>
      <c r="CF104" s="1005"/>
      <c r="CG104" s="1005"/>
      <c r="CH104" s="1005"/>
      <c r="CI104" s="1005"/>
      <c r="CJ104" s="1005"/>
      <c r="CK104" s="1005"/>
      <c r="CL104" s="1005"/>
      <c r="CM104" s="1005"/>
      <c r="CN104" s="1005"/>
      <c r="CO104" s="1005"/>
      <c r="CP104" s="1005"/>
      <c r="CQ104" s="1005"/>
      <c r="CR104" s="1005"/>
      <c r="CS104" s="1005"/>
      <c r="CT104" s="1005"/>
      <c r="CU104" s="1005"/>
      <c r="CV104" s="1005"/>
      <c r="CW104" s="1005"/>
      <c r="CX104" s="1005"/>
      <c r="CY104" s="1005"/>
      <c r="CZ104" s="1005"/>
      <c r="DA104" s="1005"/>
      <c r="DB104" s="1005"/>
      <c r="DC104" s="1005"/>
      <c r="DD104" s="1005"/>
      <c r="DE104" s="1005"/>
      <c r="DF104" s="1005"/>
      <c r="DG104" s="1005"/>
      <c r="DH104" s="1005"/>
      <c r="DI104" s="1005"/>
      <c r="DJ104" s="1005"/>
      <c r="DK104" s="1005"/>
      <c r="DL104" s="1005"/>
      <c r="DM104" s="1005"/>
      <c r="DN104" s="1005"/>
      <c r="DO104" s="1005"/>
      <c r="DP104" s="1005"/>
      <c r="DQ104" s="1005"/>
      <c r="DR104" s="1005"/>
      <c r="DS104" s="1005"/>
      <c r="DT104" s="1005"/>
      <c r="DU104" s="1005"/>
      <c r="DV104" s="1005"/>
      <c r="DW104" s="1005"/>
      <c r="DX104" s="1005"/>
      <c r="DY104" s="1005"/>
      <c r="DZ104" s="1005"/>
      <c r="EA104" s="226"/>
    </row>
    <row r="105" spans="1:131" ht="11.25" customHeight="1" x14ac:dyDescent="0.2">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2">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5">
      <c r="A107" s="245" t="s">
        <v>434</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435</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2">
      <c r="A108" s="1006" t="s">
        <v>436</v>
      </c>
      <c r="B108" s="1007"/>
      <c r="C108" s="1007"/>
      <c r="D108" s="1007"/>
      <c r="E108" s="1007"/>
      <c r="F108" s="1007"/>
      <c r="G108" s="1007"/>
      <c r="H108" s="1007"/>
      <c r="I108" s="1007"/>
      <c r="J108" s="1007"/>
      <c r="K108" s="1007"/>
      <c r="L108" s="1007"/>
      <c r="M108" s="1007"/>
      <c r="N108" s="1007"/>
      <c r="O108" s="1007"/>
      <c r="P108" s="1007"/>
      <c r="Q108" s="1007"/>
      <c r="R108" s="1007"/>
      <c r="S108" s="1007"/>
      <c r="T108" s="1007"/>
      <c r="U108" s="1007"/>
      <c r="V108" s="1007"/>
      <c r="W108" s="1007"/>
      <c r="X108" s="1007"/>
      <c r="Y108" s="1007"/>
      <c r="Z108" s="1007"/>
      <c r="AA108" s="1007"/>
      <c r="AB108" s="1007"/>
      <c r="AC108" s="1007"/>
      <c r="AD108" s="1007"/>
      <c r="AE108" s="1007"/>
      <c r="AF108" s="1007"/>
      <c r="AG108" s="1007"/>
      <c r="AH108" s="1007"/>
      <c r="AI108" s="1007"/>
      <c r="AJ108" s="1007"/>
      <c r="AK108" s="1007"/>
      <c r="AL108" s="1007"/>
      <c r="AM108" s="1007"/>
      <c r="AN108" s="1007"/>
      <c r="AO108" s="1007"/>
      <c r="AP108" s="1007"/>
      <c r="AQ108" s="1007"/>
      <c r="AR108" s="1007"/>
      <c r="AS108" s="1007"/>
      <c r="AT108" s="1008"/>
      <c r="AU108" s="1006" t="s">
        <v>437</v>
      </c>
      <c r="AV108" s="1007"/>
      <c r="AW108" s="1007"/>
      <c r="AX108" s="1007"/>
      <c r="AY108" s="1007"/>
      <c r="AZ108" s="1007"/>
      <c r="BA108" s="1007"/>
      <c r="BB108" s="1007"/>
      <c r="BC108" s="1007"/>
      <c r="BD108" s="1007"/>
      <c r="BE108" s="1007"/>
      <c r="BF108" s="1007"/>
      <c r="BG108" s="1007"/>
      <c r="BH108" s="1007"/>
      <c r="BI108" s="1007"/>
      <c r="BJ108" s="1007"/>
      <c r="BK108" s="1007"/>
      <c r="BL108" s="1007"/>
      <c r="BM108" s="1007"/>
      <c r="BN108" s="1007"/>
      <c r="BO108" s="1007"/>
      <c r="BP108" s="1007"/>
      <c r="BQ108" s="1007"/>
      <c r="BR108" s="1007"/>
      <c r="BS108" s="1007"/>
      <c r="BT108" s="1007"/>
      <c r="BU108" s="1007"/>
      <c r="BV108" s="1007"/>
      <c r="BW108" s="1007"/>
      <c r="BX108" s="1007"/>
      <c r="BY108" s="1007"/>
      <c r="BZ108" s="1007"/>
      <c r="CA108" s="1007"/>
      <c r="CB108" s="1007"/>
      <c r="CC108" s="1007"/>
      <c r="CD108" s="1007"/>
      <c r="CE108" s="1007"/>
      <c r="CF108" s="1007"/>
      <c r="CG108" s="1007"/>
      <c r="CH108" s="1007"/>
      <c r="CI108" s="1007"/>
      <c r="CJ108" s="1007"/>
      <c r="CK108" s="1007"/>
      <c r="CL108" s="1007"/>
      <c r="CM108" s="1007"/>
      <c r="CN108" s="1007"/>
      <c r="CO108" s="1007"/>
      <c r="CP108" s="1007"/>
      <c r="CQ108" s="1007"/>
      <c r="CR108" s="1007"/>
      <c r="CS108" s="1007"/>
      <c r="CT108" s="1007"/>
      <c r="CU108" s="1007"/>
      <c r="CV108" s="1007"/>
      <c r="CW108" s="1007"/>
      <c r="CX108" s="1007"/>
      <c r="CY108" s="1007"/>
      <c r="CZ108" s="1007"/>
      <c r="DA108" s="1007"/>
      <c r="DB108" s="1007"/>
      <c r="DC108" s="1007"/>
      <c r="DD108" s="1007"/>
      <c r="DE108" s="1007"/>
      <c r="DF108" s="1007"/>
      <c r="DG108" s="1007"/>
      <c r="DH108" s="1007"/>
      <c r="DI108" s="1007"/>
      <c r="DJ108" s="1007"/>
      <c r="DK108" s="1007"/>
      <c r="DL108" s="1007"/>
      <c r="DM108" s="1007"/>
      <c r="DN108" s="1007"/>
      <c r="DO108" s="1007"/>
      <c r="DP108" s="1007"/>
      <c r="DQ108" s="1007"/>
      <c r="DR108" s="1007"/>
      <c r="DS108" s="1007"/>
      <c r="DT108" s="1007"/>
      <c r="DU108" s="1007"/>
      <c r="DV108" s="1007"/>
      <c r="DW108" s="1007"/>
      <c r="DX108" s="1007"/>
      <c r="DY108" s="1007"/>
      <c r="DZ108" s="1008"/>
    </row>
    <row r="109" spans="1:131" s="226" customFormat="1" ht="26.25" customHeight="1" x14ac:dyDescent="0.2">
      <c r="A109" s="959" t="s">
        <v>438</v>
      </c>
      <c r="B109" s="960"/>
      <c r="C109" s="960"/>
      <c r="D109" s="960"/>
      <c r="E109" s="960"/>
      <c r="F109" s="960"/>
      <c r="G109" s="960"/>
      <c r="H109" s="960"/>
      <c r="I109" s="960"/>
      <c r="J109" s="960"/>
      <c r="K109" s="960"/>
      <c r="L109" s="960"/>
      <c r="M109" s="960"/>
      <c r="N109" s="960"/>
      <c r="O109" s="960"/>
      <c r="P109" s="960"/>
      <c r="Q109" s="960"/>
      <c r="R109" s="960"/>
      <c r="S109" s="960"/>
      <c r="T109" s="960"/>
      <c r="U109" s="960"/>
      <c r="V109" s="960"/>
      <c r="W109" s="960"/>
      <c r="X109" s="960"/>
      <c r="Y109" s="960"/>
      <c r="Z109" s="961"/>
      <c r="AA109" s="962" t="s">
        <v>439</v>
      </c>
      <c r="AB109" s="960"/>
      <c r="AC109" s="960"/>
      <c r="AD109" s="960"/>
      <c r="AE109" s="961"/>
      <c r="AF109" s="962" t="s">
        <v>440</v>
      </c>
      <c r="AG109" s="960"/>
      <c r="AH109" s="960"/>
      <c r="AI109" s="960"/>
      <c r="AJ109" s="961"/>
      <c r="AK109" s="962" t="s">
        <v>306</v>
      </c>
      <c r="AL109" s="960"/>
      <c r="AM109" s="960"/>
      <c r="AN109" s="960"/>
      <c r="AO109" s="961"/>
      <c r="AP109" s="962" t="s">
        <v>441</v>
      </c>
      <c r="AQ109" s="960"/>
      <c r="AR109" s="960"/>
      <c r="AS109" s="960"/>
      <c r="AT109" s="993"/>
      <c r="AU109" s="959" t="s">
        <v>438</v>
      </c>
      <c r="AV109" s="960"/>
      <c r="AW109" s="960"/>
      <c r="AX109" s="960"/>
      <c r="AY109" s="960"/>
      <c r="AZ109" s="960"/>
      <c r="BA109" s="960"/>
      <c r="BB109" s="960"/>
      <c r="BC109" s="960"/>
      <c r="BD109" s="960"/>
      <c r="BE109" s="960"/>
      <c r="BF109" s="960"/>
      <c r="BG109" s="960"/>
      <c r="BH109" s="960"/>
      <c r="BI109" s="960"/>
      <c r="BJ109" s="960"/>
      <c r="BK109" s="960"/>
      <c r="BL109" s="960"/>
      <c r="BM109" s="960"/>
      <c r="BN109" s="960"/>
      <c r="BO109" s="960"/>
      <c r="BP109" s="961"/>
      <c r="BQ109" s="962" t="s">
        <v>439</v>
      </c>
      <c r="BR109" s="960"/>
      <c r="BS109" s="960"/>
      <c r="BT109" s="960"/>
      <c r="BU109" s="961"/>
      <c r="BV109" s="962" t="s">
        <v>440</v>
      </c>
      <c r="BW109" s="960"/>
      <c r="BX109" s="960"/>
      <c r="BY109" s="960"/>
      <c r="BZ109" s="961"/>
      <c r="CA109" s="962" t="s">
        <v>306</v>
      </c>
      <c r="CB109" s="960"/>
      <c r="CC109" s="960"/>
      <c r="CD109" s="960"/>
      <c r="CE109" s="961"/>
      <c r="CF109" s="1000" t="s">
        <v>441</v>
      </c>
      <c r="CG109" s="1000"/>
      <c r="CH109" s="1000"/>
      <c r="CI109" s="1000"/>
      <c r="CJ109" s="1000"/>
      <c r="CK109" s="962" t="s">
        <v>442</v>
      </c>
      <c r="CL109" s="960"/>
      <c r="CM109" s="960"/>
      <c r="CN109" s="960"/>
      <c r="CO109" s="960"/>
      <c r="CP109" s="960"/>
      <c r="CQ109" s="960"/>
      <c r="CR109" s="960"/>
      <c r="CS109" s="960"/>
      <c r="CT109" s="960"/>
      <c r="CU109" s="960"/>
      <c r="CV109" s="960"/>
      <c r="CW109" s="960"/>
      <c r="CX109" s="960"/>
      <c r="CY109" s="960"/>
      <c r="CZ109" s="960"/>
      <c r="DA109" s="960"/>
      <c r="DB109" s="960"/>
      <c r="DC109" s="960"/>
      <c r="DD109" s="960"/>
      <c r="DE109" s="960"/>
      <c r="DF109" s="961"/>
      <c r="DG109" s="962" t="s">
        <v>439</v>
      </c>
      <c r="DH109" s="960"/>
      <c r="DI109" s="960"/>
      <c r="DJ109" s="960"/>
      <c r="DK109" s="961"/>
      <c r="DL109" s="962" t="s">
        <v>440</v>
      </c>
      <c r="DM109" s="960"/>
      <c r="DN109" s="960"/>
      <c r="DO109" s="960"/>
      <c r="DP109" s="961"/>
      <c r="DQ109" s="962" t="s">
        <v>306</v>
      </c>
      <c r="DR109" s="960"/>
      <c r="DS109" s="960"/>
      <c r="DT109" s="960"/>
      <c r="DU109" s="961"/>
      <c r="DV109" s="962" t="s">
        <v>441</v>
      </c>
      <c r="DW109" s="960"/>
      <c r="DX109" s="960"/>
      <c r="DY109" s="960"/>
      <c r="DZ109" s="993"/>
    </row>
    <row r="110" spans="1:131" s="226" customFormat="1" ht="26.25" customHeight="1" x14ac:dyDescent="0.2">
      <c r="A110" s="871" t="s">
        <v>443</v>
      </c>
      <c r="B110" s="872"/>
      <c r="C110" s="872"/>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3"/>
      <c r="AA110" s="952">
        <v>407649</v>
      </c>
      <c r="AB110" s="953"/>
      <c r="AC110" s="953"/>
      <c r="AD110" s="953"/>
      <c r="AE110" s="954"/>
      <c r="AF110" s="955">
        <v>408659</v>
      </c>
      <c r="AG110" s="953"/>
      <c r="AH110" s="953"/>
      <c r="AI110" s="953"/>
      <c r="AJ110" s="954"/>
      <c r="AK110" s="955">
        <v>448750</v>
      </c>
      <c r="AL110" s="953"/>
      <c r="AM110" s="953"/>
      <c r="AN110" s="953"/>
      <c r="AO110" s="954"/>
      <c r="AP110" s="956">
        <v>11.1</v>
      </c>
      <c r="AQ110" s="957"/>
      <c r="AR110" s="957"/>
      <c r="AS110" s="957"/>
      <c r="AT110" s="958"/>
      <c r="AU110" s="994" t="s">
        <v>72</v>
      </c>
      <c r="AV110" s="995"/>
      <c r="AW110" s="995"/>
      <c r="AX110" s="995"/>
      <c r="AY110" s="995"/>
      <c r="AZ110" s="924" t="s">
        <v>444</v>
      </c>
      <c r="BA110" s="872"/>
      <c r="BB110" s="872"/>
      <c r="BC110" s="872"/>
      <c r="BD110" s="872"/>
      <c r="BE110" s="872"/>
      <c r="BF110" s="872"/>
      <c r="BG110" s="872"/>
      <c r="BH110" s="872"/>
      <c r="BI110" s="872"/>
      <c r="BJ110" s="872"/>
      <c r="BK110" s="872"/>
      <c r="BL110" s="872"/>
      <c r="BM110" s="872"/>
      <c r="BN110" s="872"/>
      <c r="BO110" s="872"/>
      <c r="BP110" s="873"/>
      <c r="BQ110" s="925">
        <v>5144893</v>
      </c>
      <c r="BR110" s="906"/>
      <c r="BS110" s="906"/>
      <c r="BT110" s="906"/>
      <c r="BU110" s="906"/>
      <c r="BV110" s="906">
        <v>5335497</v>
      </c>
      <c r="BW110" s="906"/>
      <c r="BX110" s="906"/>
      <c r="BY110" s="906"/>
      <c r="BZ110" s="906"/>
      <c r="CA110" s="906">
        <v>5500118</v>
      </c>
      <c r="CB110" s="906"/>
      <c r="CC110" s="906"/>
      <c r="CD110" s="906"/>
      <c r="CE110" s="906"/>
      <c r="CF110" s="930">
        <v>135.6</v>
      </c>
      <c r="CG110" s="931"/>
      <c r="CH110" s="931"/>
      <c r="CI110" s="931"/>
      <c r="CJ110" s="931"/>
      <c r="CK110" s="990" t="s">
        <v>445</v>
      </c>
      <c r="CL110" s="883"/>
      <c r="CM110" s="924" t="s">
        <v>446</v>
      </c>
      <c r="CN110" s="872"/>
      <c r="CO110" s="872"/>
      <c r="CP110" s="872"/>
      <c r="CQ110" s="872"/>
      <c r="CR110" s="872"/>
      <c r="CS110" s="872"/>
      <c r="CT110" s="872"/>
      <c r="CU110" s="872"/>
      <c r="CV110" s="872"/>
      <c r="CW110" s="872"/>
      <c r="CX110" s="872"/>
      <c r="CY110" s="872"/>
      <c r="CZ110" s="872"/>
      <c r="DA110" s="872"/>
      <c r="DB110" s="872"/>
      <c r="DC110" s="872"/>
      <c r="DD110" s="872"/>
      <c r="DE110" s="872"/>
      <c r="DF110" s="873"/>
      <c r="DG110" s="925" t="s">
        <v>447</v>
      </c>
      <c r="DH110" s="906"/>
      <c r="DI110" s="906"/>
      <c r="DJ110" s="906"/>
      <c r="DK110" s="906"/>
      <c r="DL110" s="906" t="s">
        <v>448</v>
      </c>
      <c r="DM110" s="906"/>
      <c r="DN110" s="906"/>
      <c r="DO110" s="906"/>
      <c r="DP110" s="906"/>
      <c r="DQ110" s="906" t="s">
        <v>449</v>
      </c>
      <c r="DR110" s="906"/>
      <c r="DS110" s="906"/>
      <c r="DT110" s="906"/>
      <c r="DU110" s="906"/>
      <c r="DV110" s="907" t="s">
        <v>450</v>
      </c>
      <c r="DW110" s="907"/>
      <c r="DX110" s="907"/>
      <c r="DY110" s="907"/>
      <c r="DZ110" s="908"/>
    </row>
    <row r="111" spans="1:131" s="226" customFormat="1" ht="26.25" customHeight="1" x14ac:dyDescent="0.2">
      <c r="A111" s="838" t="s">
        <v>451</v>
      </c>
      <c r="B111" s="839"/>
      <c r="C111" s="839"/>
      <c r="D111" s="839"/>
      <c r="E111" s="839"/>
      <c r="F111" s="839"/>
      <c r="G111" s="839"/>
      <c r="H111" s="839"/>
      <c r="I111" s="839"/>
      <c r="J111" s="839"/>
      <c r="K111" s="839"/>
      <c r="L111" s="839"/>
      <c r="M111" s="839"/>
      <c r="N111" s="839"/>
      <c r="O111" s="839"/>
      <c r="P111" s="839"/>
      <c r="Q111" s="839"/>
      <c r="R111" s="839"/>
      <c r="S111" s="839"/>
      <c r="T111" s="839"/>
      <c r="U111" s="839"/>
      <c r="V111" s="839"/>
      <c r="W111" s="839"/>
      <c r="X111" s="839"/>
      <c r="Y111" s="839"/>
      <c r="Z111" s="989"/>
      <c r="AA111" s="982" t="s">
        <v>452</v>
      </c>
      <c r="AB111" s="983"/>
      <c r="AC111" s="983"/>
      <c r="AD111" s="983"/>
      <c r="AE111" s="984"/>
      <c r="AF111" s="985" t="s">
        <v>453</v>
      </c>
      <c r="AG111" s="983"/>
      <c r="AH111" s="983"/>
      <c r="AI111" s="983"/>
      <c r="AJ111" s="984"/>
      <c r="AK111" s="985" t="s">
        <v>454</v>
      </c>
      <c r="AL111" s="983"/>
      <c r="AM111" s="983"/>
      <c r="AN111" s="983"/>
      <c r="AO111" s="984"/>
      <c r="AP111" s="986" t="s">
        <v>455</v>
      </c>
      <c r="AQ111" s="987"/>
      <c r="AR111" s="987"/>
      <c r="AS111" s="987"/>
      <c r="AT111" s="988"/>
      <c r="AU111" s="996"/>
      <c r="AV111" s="997"/>
      <c r="AW111" s="997"/>
      <c r="AX111" s="997"/>
      <c r="AY111" s="997"/>
      <c r="AZ111" s="879" t="s">
        <v>456</v>
      </c>
      <c r="BA111" s="816"/>
      <c r="BB111" s="816"/>
      <c r="BC111" s="816"/>
      <c r="BD111" s="816"/>
      <c r="BE111" s="816"/>
      <c r="BF111" s="816"/>
      <c r="BG111" s="816"/>
      <c r="BH111" s="816"/>
      <c r="BI111" s="816"/>
      <c r="BJ111" s="816"/>
      <c r="BK111" s="816"/>
      <c r="BL111" s="816"/>
      <c r="BM111" s="816"/>
      <c r="BN111" s="816"/>
      <c r="BO111" s="816"/>
      <c r="BP111" s="817"/>
      <c r="BQ111" s="880">
        <v>3029</v>
      </c>
      <c r="BR111" s="881"/>
      <c r="BS111" s="881"/>
      <c r="BT111" s="881"/>
      <c r="BU111" s="881"/>
      <c r="BV111" s="881">
        <v>7647</v>
      </c>
      <c r="BW111" s="881"/>
      <c r="BX111" s="881"/>
      <c r="BY111" s="881"/>
      <c r="BZ111" s="881"/>
      <c r="CA111" s="881">
        <v>6269</v>
      </c>
      <c r="CB111" s="881"/>
      <c r="CC111" s="881"/>
      <c r="CD111" s="881"/>
      <c r="CE111" s="881"/>
      <c r="CF111" s="939">
        <v>0.2</v>
      </c>
      <c r="CG111" s="940"/>
      <c r="CH111" s="940"/>
      <c r="CI111" s="940"/>
      <c r="CJ111" s="940"/>
      <c r="CK111" s="991"/>
      <c r="CL111" s="885"/>
      <c r="CM111" s="879" t="s">
        <v>457</v>
      </c>
      <c r="CN111" s="816"/>
      <c r="CO111" s="816"/>
      <c r="CP111" s="816"/>
      <c r="CQ111" s="816"/>
      <c r="CR111" s="816"/>
      <c r="CS111" s="816"/>
      <c r="CT111" s="816"/>
      <c r="CU111" s="816"/>
      <c r="CV111" s="816"/>
      <c r="CW111" s="816"/>
      <c r="CX111" s="816"/>
      <c r="CY111" s="816"/>
      <c r="CZ111" s="816"/>
      <c r="DA111" s="816"/>
      <c r="DB111" s="816"/>
      <c r="DC111" s="816"/>
      <c r="DD111" s="816"/>
      <c r="DE111" s="816"/>
      <c r="DF111" s="817"/>
      <c r="DG111" s="880" t="s">
        <v>458</v>
      </c>
      <c r="DH111" s="881"/>
      <c r="DI111" s="881"/>
      <c r="DJ111" s="881"/>
      <c r="DK111" s="881"/>
      <c r="DL111" s="881" t="s">
        <v>449</v>
      </c>
      <c r="DM111" s="881"/>
      <c r="DN111" s="881"/>
      <c r="DO111" s="881"/>
      <c r="DP111" s="881"/>
      <c r="DQ111" s="881" t="s">
        <v>458</v>
      </c>
      <c r="DR111" s="881"/>
      <c r="DS111" s="881"/>
      <c r="DT111" s="881"/>
      <c r="DU111" s="881"/>
      <c r="DV111" s="858" t="s">
        <v>447</v>
      </c>
      <c r="DW111" s="858"/>
      <c r="DX111" s="858"/>
      <c r="DY111" s="858"/>
      <c r="DZ111" s="859"/>
    </row>
    <row r="112" spans="1:131" s="226" customFormat="1" ht="26.25" customHeight="1" x14ac:dyDescent="0.2">
      <c r="A112" s="976" t="s">
        <v>459</v>
      </c>
      <c r="B112" s="977"/>
      <c r="C112" s="816" t="s">
        <v>460</v>
      </c>
      <c r="D112" s="816"/>
      <c r="E112" s="816"/>
      <c r="F112" s="816"/>
      <c r="G112" s="816"/>
      <c r="H112" s="816"/>
      <c r="I112" s="816"/>
      <c r="J112" s="816"/>
      <c r="K112" s="816"/>
      <c r="L112" s="816"/>
      <c r="M112" s="816"/>
      <c r="N112" s="816"/>
      <c r="O112" s="816"/>
      <c r="P112" s="816"/>
      <c r="Q112" s="816"/>
      <c r="R112" s="816"/>
      <c r="S112" s="816"/>
      <c r="T112" s="816"/>
      <c r="U112" s="816"/>
      <c r="V112" s="816"/>
      <c r="W112" s="816"/>
      <c r="X112" s="816"/>
      <c r="Y112" s="816"/>
      <c r="Z112" s="817"/>
      <c r="AA112" s="843" t="s">
        <v>452</v>
      </c>
      <c r="AB112" s="844"/>
      <c r="AC112" s="844"/>
      <c r="AD112" s="844"/>
      <c r="AE112" s="845"/>
      <c r="AF112" s="846" t="s">
        <v>461</v>
      </c>
      <c r="AG112" s="844"/>
      <c r="AH112" s="844"/>
      <c r="AI112" s="844"/>
      <c r="AJ112" s="845"/>
      <c r="AK112" s="846" t="s">
        <v>449</v>
      </c>
      <c r="AL112" s="844"/>
      <c r="AM112" s="844"/>
      <c r="AN112" s="844"/>
      <c r="AO112" s="845"/>
      <c r="AP112" s="888" t="s">
        <v>458</v>
      </c>
      <c r="AQ112" s="889"/>
      <c r="AR112" s="889"/>
      <c r="AS112" s="889"/>
      <c r="AT112" s="890"/>
      <c r="AU112" s="996"/>
      <c r="AV112" s="997"/>
      <c r="AW112" s="997"/>
      <c r="AX112" s="997"/>
      <c r="AY112" s="997"/>
      <c r="AZ112" s="879" t="s">
        <v>462</v>
      </c>
      <c r="BA112" s="816"/>
      <c r="BB112" s="816"/>
      <c r="BC112" s="816"/>
      <c r="BD112" s="816"/>
      <c r="BE112" s="816"/>
      <c r="BF112" s="816"/>
      <c r="BG112" s="816"/>
      <c r="BH112" s="816"/>
      <c r="BI112" s="816"/>
      <c r="BJ112" s="816"/>
      <c r="BK112" s="816"/>
      <c r="BL112" s="816"/>
      <c r="BM112" s="816"/>
      <c r="BN112" s="816"/>
      <c r="BO112" s="816"/>
      <c r="BP112" s="817"/>
      <c r="BQ112" s="880">
        <v>5680528</v>
      </c>
      <c r="BR112" s="881"/>
      <c r="BS112" s="881"/>
      <c r="BT112" s="881"/>
      <c r="BU112" s="881"/>
      <c r="BV112" s="881">
        <v>5369835</v>
      </c>
      <c r="BW112" s="881"/>
      <c r="BX112" s="881"/>
      <c r="BY112" s="881"/>
      <c r="BZ112" s="881"/>
      <c r="CA112" s="881">
        <v>4947843</v>
      </c>
      <c r="CB112" s="881"/>
      <c r="CC112" s="881"/>
      <c r="CD112" s="881"/>
      <c r="CE112" s="881"/>
      <c r="CF112" s="939">
        <v>122</v>
      </c>
      <c r="CG112" s="940"/>
      <c r="CH112" s="940"/>
      <c r="CI112" s="940"/>
      <c r="CJ112" s="940"/>
      <c r="CK112" s="991"/>
      <c r="CL112" s="885"/>
      <c r="CM112" s="879" t="s">
        <v>463</v>
      </c>
      <c r="CN112" s="816"/>
      <c r="CO112" s="816"/>
      <c r="CP112" s="816"/>
      <c r="CQ112" s="816"/>
      <c r="CR112" s="816"/>
      <c r="CS112" s="816"/>
      <c r="CT112" s="816"/>
      <c r="CU112" s="816"/>
      <c r="CV112" s="816"/>
      <c r="CW112" s="816"/>
      <c r="CX112" s="816"/>
      <c r="CY112" s="816"/>
      <c r="CZ112" s="816"/>
      <c r="DA112" s="816"/>
      <c r="DB112" s="816"/>
      <c r="DC112" s="816"/>
      <c r="DD112" s="816"/>
      <c r="DE112" s="816"/>
      <c r="DF112" s="817"/>
      <c r="DG112" s="880" t="s">
        <v>464</v>
      </c>
      <c r="DH112" s="881"/>
      <c r="DI112" s="881"/>
      <c r="DJ112" s="881"/>
      <c r="DK112" s="881"/>
      <c r="DL112" s="881" t="s">
        <v>465</v>
      </c>
      <c r="DM112" s="881"/>
      <c r="DN112" s="881"/>
      <c r="DO112" s="881"/>
      <c r="DP112" s="881"/>
      <c r="DQ112" s="881" t="s">
        <v>449</v>
      </c>
      <c r="DR112" s="881"/>
      <c r="DS112" s="881"/>
      <c r="DT112" s="881"/>
      <c r="DU112" s="881"/>
      <c r="DV112" s="858" t="s">
        <v>455</v>
      </c>
      <c r="DW112" s="858"/>
      <c r="DX112" s="858"/>
      <c r="DY112" s="858"/>
      <c r="DZ112" s="859"/>
    </row>
    <row r="113" spans="1:130" s="226" customFormat="1" ht="26.25" customHeight="1" x14ac:dyDescent="0.2">
      <c r="A113" s="978"/>
      <c r="B113" s="979"/>
      <c r="C113" s="816" t="s">
        <v>466</v>
      </c>
      <c r="D113" s="816"/>
      <c r="E113" s="816"/>
      <c r="F113" s="816"/>
      <c r="G113" s="816"/>
      <c r="H113" s="816"/>
      <c r="I113" s="816"/>
      <c r="J113" s="816"/>
      <c r="K113" s="816"/>
      <c r="L113" s="816"/>
      <c r="M113" s="816"/>
      <c r="N113" s="816"/>
      <c r="O113" s="816"/>
      <c r="P113" s="816"/>
      <c r="Q113" s="816"/>
      <c r="R113" s="816"/>
      <c r="S113" s="816"/>
      <c r="T113" s="816"/>
      <c r="U113" s="816"/>
      <c r="V113" s="816"/>
      <c r="W113" s="816"/>
      <c r="X113" s="816"/>
      <c r="Y113" s="816"/>
      <c r="Z113" s="817"/>
      <c r="AA113" s="982">
        <v>372535</v>
      </c>
      <c r="AB113" s="983"/>
      <c r="AC113" s="983"/>
      <c r="AD113" s="983"/>
      <c r="AE113" s="984"/>
      <c r="AF113" s="985">
        <v>370900</v>
      </c>
      <c r="AG113" s="983"/>
      <c r="AH113" s="983"/>
      <c r="AI113" s="983"/>
      <c r="AJ113" s="984"/>
      <c r="AK113" s="985">
        <v>333573</v>
      </c>
      <c r="AL113" s="983"/>
      <c r="AM113" s="983"/>
      <c r="AN113" s="983"/>
      <c r="AO113" s="984"/>
      <c r="AP113" s="986">
        <v>8.1999999999999993</v>
      </c>
      <c r="AQ113" s="987"/>
      <c r="AR113" s="987"/>
      <c r="AS113" s="987"/>
      <c r="AT113" s="988"/>
      <c r="AU113" s="996"/>
      <c r="AV113" s="997"/>
      <c r="AW113" s="997"/>
      <c r="AX113" s="997"/>
      <c r="AY113" s="997"/>
      <c r="AZ113" s="879" t="s">
        <v>467</v>
      </c>
      <c r="BA113" s="816"/>
      <c r="BB113" s="816"/>
      <c r="BC113" s="816"/>
      <c r="BD113" s="816"/>
      <c r="BE113" s="816"/>
      <c r="BF113" s="816"/>
      <c r="BG113" s="816"/>
      <c r="BH113" s="816"/>
      <c r="BI113" s="816"/>
      <c r="BJ113" s="816"/>
      <c r="BK113" s="816"/>
      <c r="BL113" s="816"/>
      <c r="BM113" s="816"/>
      <c r="BN113" s="816"/>
      <c r="BO113" s="816"/>
      <c r="BP113" s="817"/>
      <c r="BQ113" s="880">
        <v>121465</v>
      </c>
      <c r="BR113" s="881"/>
      <c r="BS113" s="881"/>
      <c r="BT113" s="881"/>
      <c r="BU113" s="881"/>
      <c r="BV113" s="881">
        <v>105747</v>
      </c>
      <c r="BW113" s="881"/>
      <c r="BX113" s="881"/>
      <c r="BY113" s="881"/>
      <c r="BZ113" s="881"/>
      <c r="CA113" s="881">
        <v>89907</v>
      </c>
      <c r="CB113" s="881"/>
      <c r="CC113" s="881"/>
      <c r="CD113" s="881"/>
      <c r="CE113" s="881"/>
      <c r="CF113" s="939">
        <v>2.2000000000000002</v>
      </c>
      <c r="CG113" s="940"/>
      <c r="CH113" s="940"/>
      <c r="CI113" s="940"/>
      <c r="CJ113" s="940"/>
      <c r="CK113" s="991"/>
      <c r="CL113" s="885"/>
      <c r="CM113" s="879" t="s">
        <v>468</v>
      </c>
      <c r="CN113" s="816"/>
      <c r="CO113" s="816"/>
      <c r="CP113" s="816"/>
      <c r="CQ113" s="816"/>
      <c r="CR113" s="816"/>
      <c r="CS113" s="816"/>
      <c r="CT113" s="816"/>
      <c r="CU113" s="816"/>
      <c r="CV113" s="816"/>
      <c r="CW113" s="816"/>
      <c r="CX113" s="816"/>
      <c r="CY113" s="816"/>
      <c r="CZ113" s="816"/>
      <c r="DA113" s="816"/>
      <c r="DB113" s="816"/>
      <c r="DC113" s="816"/>
      <c r="DD113" s="816"/>
      <c r="DE113" s="816"/>
      <c r="DF113" s="817"/>
      <c r="DG113" s="843" t="s">
        <v>455</v>
      </c>
      <c r="DH113" s="844"/>
      <c r="DI113" s="844"/>
      <c r="DJ113" s="844"/>
      <c r="DK113" s="845"/>
      <c r="DL113" s="846" t="s">
        <v>464</v>
      </c>
      <c r="DM113" s="844"/>
      <c r="DN113" s="844"/>
      <c r="DO113" s="844"/>
      <c r="DP113" s="845"/>
      <c r="DQ113" s="846" t="s">
        <v>450</v>
      </c>
      <c r="DR113" s="844"/>
      <c r="DS113" s="844"/>
      <c r="DT113" s="844"/>
      <c r="DU113" s="845"/>
      <c r="DV113" s="888" t="s">
        <v>449</v>
      </c>
      <c r="DW113" s="889"/>
      <c r="DX113" s="889"/>
      <c r="DY113" s="889"/>
      <c r="DZ113" s="890"/>
    </row>
    <row r="114" spans="1:130" s="226" customFormat="1" ht="26.25" customHeight="1" x14ac:dyDescent="0.2">
      <c r="A114" s="978"/>
      <c r="B114" s="979"/>
      <c r="C114" s="816" t="s">
        <v>469</v>
      </c>
      <c r="D114" s="816"/>
      <c r="E114" s="816"/>
      <c r="F114" s="816"/>
      <c r="G114" s="816"/>
      <c r="H114" s="816"/>
      <c r="I114" s="816"/>
      <c r="J114" s="816"/>
      <c r="K114" s="816"/>
      <c r="L114" s="816"/>
      <c r="M114" s="816"/>
      <c r="N114" s="816"/>
      <c r="O114" s="816"/>
      <c r="P114" s="816"/>
      <c r="Q114" s="816"/>
      <c r="R114" s="816"/>
      <c r="S114" s="816"/>
      <c r="T114" s="816"/>
      <c r="U114" s="816"/>
      <c r="V114" s="816"/>
      <c r="W114" s="816"/>
      <c r="X114" s="816"/>
      <c r="Y114" s="816"/>
      <c r="Z114" s="817"/>
      <c r="AA114" s="843">
        <v>39599</v>
      </c>
      <c r="AB114" s="844"/>
      <c r="AC114" s="844"/>
      <c r="AD114" s="844"/>
      <c r="AE114" s="845"/>
      <c r="AF114" s="846">
        <v>18935</v>
      </c>
      <c r="AG114" s="844"/>
      <c r="AH114" s="844"/>
      <c r="AI114" s="844"/>
      <c r="AJ114" s="845"/>
      <c r="AK114" s="846">
        <v>18970</v>
      </c>
      <c r="AL114" s="844"/>
      <c r="AM114" s="844"/>
      <c r="AN114" s="844"/>
      <c r="AO114" s="845"/>
      <c r="AP114" s="888">
        <v>0.5</v>
      </c>
      <c r="AQ114" s="889"/>
      <c r="AR114" s="889"/>
      <c r="AS114" s="889"/>
      <c r="AT114" s="890"/>
      <c r="AU114" s="996"/>
      <c r="AV114" s="997"/>
      <c r="AW114" s="997"/>
      <c r="AX114" s="997"/>
      <c r="AY114" s="997"/>
      <c r="AZ114" s="879" t="s">
        <v>470</v>
      </c>
      <c r="BA114" s="816"/>
      <c r="BB114" s="816"/>
      <c r="BC114" s="816"/>
      <c r="BD114" s="816"/>
      <c r="BE114" s="816"/>
      <c r="BF114" s="816"/>
      <c r="BG114" s="816"/>
      <c r="BH114" s="816"/>
      <c r="BI114" s="816"/>
      <c r="BJ114" s="816"/>
      <c r="BK114" s="816"/>
      <c r="BL114" s="816"/>
      <c r="BM114" s="816"/>
      <c r="BN114" s="816"/>
      <c r="BO114" s="816"/>
      <c r="BP114" s="817"/>
      <c r="BQ114" s="880">
        <v>176889</v>
      </c>
      <c r="BR114" s="881"/>
      <c r="BS114" s="881"/>
      <c r="BT114" s="881"/>
      <c r="BU114" s="881"/>
      <c r="BV114" s="881">
        <v>172154</v>
      </c>
      <c r="BW114" s="881"/>
      <c r="BX114" s="881"/>
      <c r="BY114" s="881"/>
      <c r="BZ114" s="881"/>
      <c r="CA114" s="881">
        <v>113894</v>
      </c>
      <c r="CB114" s="881"/>
      <c r="CC114" s="881"/>
      <c r="CD114" s="881"/>
      <c r="CE114" s="881"/>
      <c r="CF114" s="939">
        <v>2.8</v>
      </c>
      <c r="CG114" s="940"/>
      <c r="CH114" s="940"/>
      <c r="CI114" s="940"/>
      <c r="CJ114" s="940"/>
      <c r="CK114" s="991"/>
      <c r="CL114" s="885"/>
      <c r="CM114" s="879" t="s">
        <v>471</v>
      </c>
      <c r="CN114" s="816"/>
      <c r="CO114" s="816"/>
      <c r="CP114" s="816"/>
      <c r="CQ114" s="816"/>
      <c r="CR114" s="816"/>
      <c r="CS114" s="816"/>
      <c r="CT114" s="816"/>
      <c r="CU114" s="816"/>
      <c r="CV114" s="816"/>
      <c r="CW114" s="816"/>
      <c r="CX114" s="816"/>
      <c r="CY114" s="816"/>
      <c r="CZ114" s="816"/>
      <c r="DA114" s="816"/>
      <c r="DB114" s="816"/>
      <c r="DC114" s="816"/>
      <c r="DD114" s="816"/>
      <c r="DE114" s="816"/>
      <c r="DF114" s="817"/>
      <c r="DG114" s="843" t="s">
        <v>455</v>
      </c>
      <c r="DH114" s="844"/>
      <c r="DI114" s="844"/>
      <c r="DJ114" s="844"/>
      <c r="DK114" s="845"/>
      <c r="DL114" s="846" t="s">
        <v>458</v>
      </c>
      <c r="DM114" s="844"/>
      <c r="DN114" s="844"/>
      <c r="DO114" s="844"/>
      <c r="DP114" s="845"/>
      <c r="DQ114" s="846" t="s">
        <v>450</v>
      </c>
      <c r="DR114" s="844"/>
      <c r="DS114" s="844"/>
      <c r="DT114" s="844"/>
      <c r="DU114" s="845"/>
      <c r="DV114" s="888" t="s">
        <v>464</v>
      </c>
      <c r="DW114" s="889"/>
      <c r="DX114" s="889"/>
      <c r="DY114" s="889"/>
      <c r="DZ114" s="890"/>
    </row>
    <row r="115" spans="1:130" s="226" customFormat="1" ht="26.25" customHeight="1" x14ac:dyDescent="0.2">
      <c r="A115" s="978"/>
      <c r="B115" s="979"/>
      <c r="C115" s="816" t="s">
        <v>472</v>
      </c>
      <c r="D115" s="816"/>
      <c r="E115" s="816"/>
      <c r="F115" s="816"/>
      <c r="G115" s="816"/>
      <c r="H115" s="816"/>
      <c r="I115" s="816"/>
      <c r="J115" s="816"/>
      <c r="K115" s="816"/>
      <c r="L115" s="816"/>
      <c r="M115" s="816"/>
      <c r="N115" s="816"/>
      <c r="O115" s="816"/>
      <c r="P115" s="816"/>
      <c r="Q115" s="816"/>
      <c r="R115" s="816"/>
      <c r="S115" s="816"/>
      <c r="T115" s="816"/>
      <c r="U115" s="816"/>
      <c r="V115" s="816"/>
      <c r="W115" s="816"/>
      <c r="X115" s="816"/>
      <c r="Y115" s="816"/>
      <c r="Z115" s="817"/>
      <c r="AA115" s="982" t="s">
        <v>449</v>
      </c>
      <c r="AB115" s="983"/>
      <c r="AC115" s="983"/>
      <c r="AD115" s="983"/>
      <c r="AE115" s="984"/>
      <c r="AF115" s="985" t="s">
        <v>473</v>
      </c>
      <c r="AG115" s="983"/>
      <c r="AH115" s="983"/>
      <c r="AI115" s="983"/>
      <c r="AJ115" s="984"/>
      <c r="AK115" s="985" t="s">
        <v>465</v>
      </c>
      <c r="AL115" s="983"/>
      <c r="AM115" s="983"/>
      <c r="AN115" s="983"/>
      <c r="AO115" s="984"/>
      <c r="AP115" s="986" t="s">
        <v>458</v>
      </c>
      <c r="AQ115" s="987"/>
      <c r="AR115" s="987"/>
      <c r="AS115" s="987"/>
      <c r="AT115" s="988"/>
      <c r="AU115" s="996"/>
      <c r="AV115" s="997"/>
      <c r="AW115" s="997"/>
      <c r="AX115" s="997"/>
      <c r="AY115" s="997"/>
      <c r="AZ115" s="879" t="s">
        <v>474</v>
      </c>
      <c r="BA115" s="816"/>
      <c r="BB115" s="816"/>
      <c r="BC115" s="816"/>
      <c r="BD115" s="816"/>
      <c r="BE115" s="816"/>
      <c r="BF115" s="816"/>
      <c r="BG115" s="816"/>
      <c r="BH115" s="816"/>
      <c r="BI115" s="816"/>
      <c r="BJ115" s="816"/>
      <c r="BK115" s="816"/>
      <c r="BL115" s="816"/>
      <c r="BM115" s="816"/>
      <c r="BN115" s="816"/>
      <c r="BO115" s="816"/>
      <c r="BP115" s="817"/>
      <c r="BQ115" s="880" t="s">
        <v>455</v>
      </c>
      <c r="BR115" s="881"/>
      <c r="BS115" s="881"/>
      <c r="BT115" s="881"/>
      <c r="BU115" s="881"/>
      <c r="BV115" s="881" t="s">
        <v>473</v>
      </c>
      <c r="BW115" s="881"/>
      <c r="BX115" s="881"/>
      <c r="BY115" s="881"/>
      <c r="BZ115" s="881"/>
      <c r="CA115" s="881">
        <v>10566</v>
      </c>
      <c r="CB115" s="881"/>
      <c r="CC115" s="881"/>
      <c r="CD115" s="881"/>
      <c r="CE115" s="881"/>
      <c r="CF115" s="939">
        <v>0.3</v>
      </c>
      <c r="CG115" s="940"/>
      <c r="CH115" s="940"/>
      <c r="CI115" s="940"/>
      <c r="CJ115" s="940"/>
      <c r="CK115" s="991"/>
      <c r="CL115" s="885"/>
      <c r="CM115" s="879" t="s">
        <v>475</v>
      </c>
      <c r="CN115" s="816"/>
      <c r="CO115" s="816"/>
      <c r="CP115" s="816"/>
      <c r="CQ115" s="816"/>
      <c r="CR115" s="816"/>
      <c r="CS115" s="816"/>
      <c r="CT115" s="816"/>
      <c r="CU115" s="816"/>
      <c r="CV115" s="816"/>
      <c r="CW115" s="816"/>
      <c r="CX115" s="816"/>
      <c r="CY115" s="816"/>
      <c r="CZ115" s="816"/>
      <c r="DA115" s="816"/>
      <c r="DB115" s="816"/>
      <c r="DC115" s="816"/>
      <c r="DD115" s="816"/>
      <c r="DE115" s="816"/>
      <c r="DF115" s="817"/>
      <c r="DG115" s="843">
        <v>3029</v>
      </c>
      <c r="DH115" s="844"/>
      <c r="DI115" s="844"/>
      <c r="DJ115" s="844"/>
      <c r="DK115" s="845"/>
      <c r="DL115" s="846">
        <v>7647</v>
      </c>
      <c r="DM115" s="844"/>
      <c r="DN115" s="844"/>
      <c r="DO115" s="844"/>
      <c r="DP115" s="845"/>
      <c r="DQ115" s="846">
        <v>6269</v>
      </c>
      <c r="DR115" s="844"/>
      <c r="DS115" s="844"/>
      <c r="DT115" s="844"/>
      <c r="DU115" s="845"/>
      <c r="DV115" s="888">
        <v>0.2</v>
      </c>
      <c r="DW115" s="889"/>
      <c r="DX115" s="889"/>
      <c r="DY115" s="889"/>
      <c r="DZ115" s="890"/>
    </row>
    <row r="116" spans="1:130" s="226" customFormat="1" ht="26.25" customHeight="1" x14ac:dyDescent="0.2">
      <c r="A116" s="980"/>
      <c r="B116" s="981"/>
      <c r="C116" s="903" t="s">
        <v>476</v>
      </c>
      <c r="D116" s="903"/>
      <c r="E116" s="903"/>
      <c r="F116" s="903"/>
      <c r="G116" s="903"/>
      <c r="H116" s="903"/>
      <c r="I116" s="903"/>
      <c r="J116" s="903"/>
      <c r="K116" s="903"/>
      <c r="L116" s="903"/>
      <c r="M116" s="903"/>
      <c r="N116" s="903"/>
      <c r="O116" s="903"/>
      <c r="P116" s="903"/>
      <c r="Q116" s="903"/>
      <c r="R116" s="903"/>
      <c r="S116" s="903"/>
      <c r="T116" s="903"/>
      <c r="U116" s="903"/>
      <c r="V116" s="903"/>
      <c r="W116" s="903"/>
      <c r="X116" s="903"/>
      <c r="Y116" s="903"/>
      <c r="Z116" s="904"/>
      <c r="AA116" s="843">
        <v>11</v>
      </c>
      <c r="AB116" s="844"/>
      <c r="AC116" s="844"/>
      <c r="AD116" s="844"/>
      <c r="AE116" s="845"/>
      <c r="AF116" s="846">
        <v>11</v>
      </c>
      <c r="AG116" s="844"/>
      <c r="AH116" s="844"/>
      <c r="AI116" s="844"/>
      <c r="AJ116" s="845"/>
      <c r="AK116" s="846">
        <v>100</v>
      </c>
      <c r="AL116" s="844"/>
      <c r="AM116" s="844"/>
      <c r="AN116" s="844"/>
      <c r="AO116" s="845"/>
      <c r="AP116" s="888">
        <v>0</v>
      </c>
      <c r="AQ116" s="889"/>
      <c r="AR116" s="889"/>
      <c r="AS116" s="889"/>
      <c r="AT116" s="890"/>
      <c r="AU116" s="996"/>
      <c r="AV116" s="997"/>
      <c r="AW116" s="997"/>
      <c r="AX116" s="997"/>
      <c r="AY116" s="997"/>
      <c r="AZ116" s="973" t="s">
        <v>477</v>
      </c>
      <c r="BA116" s="974"/>
      <c r="BB116" s="974"/>
      <c r="BC116" s="974"/>
      <c r="BD116" s="974"/>
      <c r="BE116" s="974"/>
      <c r="BF116" s="974"/>
      <c r="BG116" s="974"/>
      <c r="BH116" s="974"/>
      <c r="BI116" s="974"/>
      <c r="BJ116" s="974"/>
      <c r="BK116" s="974"/>
      <c r="BL116" s="974"/>
      <c r="BM116" s="974"/>
      <c r="BN116" s="974"/>
      <c r="BO116" s="974"/>
      <c r="BP116" s="975"/>
      <c r="BQ116" s="880" t="s">
        <v>450</v>
      </c>
      <c r="BR116" s="881"/>
      <c r="BS116" s="881"/>
      <c r="BT116" s="881"/>
      <c r="BU116" s="881"/>
      <c r="BV116" s="881" t="s">
        <v>449</v>
      </c>
      <c r="BW116" s="881"/>
      <c r="BX116" s="881"/>
      <c r="BY116" s="881"/>
      <c r="BZ116" s="881"/>
      <c r="CA116" s="881" t="s">
        <v>391</v>
      </c>
      <c r="CB116" s="881"/>
      <c r="CC116" s="881"/>
      <c r="CD116" s="881"/>
      <c r="CE116" s="881"/>
      <c r="CF116" s="939" t="s">
        <v>464</v>
      </c>
      <c r="CG116" s="940"/>
      <c r="CH116" s="940"/>
      <c r="CI116" s="940"/>
      <c r="CJ116" s="940"/>
      <c r="CK116" s="991"/>
      <c r="CL116" s="885"/>
      <c r="CM116" s="879" t="s">
        <v>478</v>
      </c>
      <c r="CN116" s="816"/>
      <c r="CO116" s="816"/>
      <c r="CP116" s="816"/>
      <c r="CQ116" s="816"/>
      <c r="CR116" s="816"/>
      <c r="CS116" s="816"/>
      <c r="CT116" s="816"/>
      <c r="CU116" s="816"/>
      <c r="CV116" s="816"/>
      <c r="CW116" s="816"/>
      <c r="CX116" s="816"/>
      <c r="CY116" s="816"/>
      <c r="CZ116" s="816"/>
      <c r="DA116" s="816"/>
      <c r="DB116" s="816"/>
      <c r="DC116" s="816"/>
      <c r="DD116" s="816"/>
      <c r="DE116" s="816"/>
      <c r="DF116" s="817"/>
      <c r="DG116" s="843" t="s">
        <v>455</v>
      </c>
      <c r="DH116" s="844"/>
      <c r="DI116" s="844"/>
      <c r="DJ116" s="844"/>
      <c r="DK116" s="845"/>
      <c r="DL116" s="846" t="s">
        <v>473</v>
      </c>
      <c r="DM116" s="844"/>
      <c r="DN116" s="844"/>
      <c r="DO116" s="844"/>
      <c r="DP116" s="845"/>
      <c r="DQ116" s="846" t="s">
        <v>449</v>
      </c>
      <c r="DR116" s="844"/>
      <c r="DS116" s="844"/>
      <c r="DT116" s="844"/>
      <c r="DU116" s="845"/>
      <c r="DV116" s="888" t="s">
        <v>449</v>
      </c>
      <c r="DW116" s="889"/>
      <c r="DX116" s="889"/>
      <c r="DY116" s="889"/>
      <c r="DZ116" s="890"/>
    </row>
    <row r="117" spans="1:130" s="226" customFormat="1" ht="26.25" customHeight="1" x14ac:dyDescent="0.2">
      <c r="A117" s="959" t="s">
        <v>188</v>
      </c>
      <c r="B117" s="960"/>
      <c r="C117" s="960"/>
      <c r="D117" s="960"/>
      <c r="E117" s="960"/>
      <c r="F117" s="960"/>
      <c r="G117" s="960"/>
      <c r="H117" s="960"/>
      <c r="I117" s="960"/>
      <c r="J117" s="960"/>
      <c r="K117" s="960"/>
      <c r="L117" s="960"/>
      <c r="M117" s="960"/>
      <c r="N117" s="960"/>
      <c r="O117" s="960"/>
      <c r="P117" s="960"/>
      <c r="Q117" s="960"/>
      <c r="R117" s="960"/>
      <c r="S117" s="960"/>
      <c r="T117" s="960"/>
      <c r="U117" s="960"/>
      <c r="V117" s="960"/>
      <c r="W117" s="960"/>
      <c r="X117" s="960"/>
      <c r="Y117" s="941" t="s">
        <v>479</v>
      </c>
      <c r="Z117" s="961"/>
      <c r="AA117" s="966">
        <v>819794</v>
      </c>
      <c r="AB117" s="967"/>
      <c r="AC117" s="967"/>
      <c r="AD117" s="967"/>
      <c r="AE117" s="968"/>
      <c r="AF117" s="969">
        <v>798505</v>
      </c>
      <c r="AG117" s="967"/>
      <c r="AH117" s="967"/>
      <c r="AI117" s="967"/>
      <c r="AJ117" s="968"/>
      <c r="AK117" s="969">
        <v>801393</v>
      </c>
      <c r="AL117" s="967"/>
      <c r="AM117" s="967"/>
      <c r="AN117" s="967"/>
      <c r="AO117" s="968"/>
      <c r="AP117" s="970"/>
      <c r="AQ117" s="971"/>
      <c r="AR117" s="971"/>
      <c r="AS117" s="971"/>
      <c r="AT117" s="972"/>
      <c r="AU117" s="996"/>
      <c r="AV117" s="997"/>
      <c r="AW117" s="997"/>
      <c r="AX117" s="997"/>
      <c r="AY117" s="997"/>
      <c r="AZ117" s="927" t="s">
        <v>480</v>
      </c>
      <c r="BA117" s="928"/>
      <c r="BB117" s="928"/>
      <c r="BC117" s="928"/>
      <c r="BD117" s="928"/>
      <c r="BE117" s="928"/>
      <c r="BF117" s="928"/>
      <c r="BG117" s="928"/>
      <c r="BH117" s="928"/>
      <c r="BI117" s="928"/>
      <c r="BJ117" s="928"/>
      <c r="BK117" s="928"/>
      <c r="BL117" s="928"/>
      <c r="BM117" s="928"/>
      <c r="BN117" s="928"/>
      <c r="BO117" s="928"/>
      <c r="BP117" s="929"/>
      <c r="BQ117" s="880" t="s">
        <v>455</v>
      </c>
      <c r="BR117" s="881"/>
      <c r="BS117" s="881"/>
      <c r="BT117" s="881"/>
      <c r="BU117" s="881"/>
      <c r="BV117" s="881" t="s">
        <v>464</v>
      </c>
      <c r="BW117" s="881"/>
      <c r="BX117" s="881"/>
      <c r="BY117" s="881"/>
      <c r="BZ117" s="881"/>
      <c r="CA117" s="881" t="s">
        <v>481</v>
      </c>
      <c r="CB117" s="881"/>
      <c r="CC117" s="881"/>
      <c r="CD117" s="881"/>
      <c r="CE117" s="881"/>
      <c r="CF117" s="939" t="s">
        <v>228</v>
      </c>
      <c r="CG117" s="940"/>
      <c r="CH117" s="940"/>
      <c r="CI117" s="940"/>
      <c r="CJ117" s="940"/>
      <c r="CK117" s="991"/>
      <c r="CL117" s="885"/>
      <c r="CM117" s="879" t="s">
        <v>482</v>
      </c>
      <c r="CN117" s="816"/>
      <c r="CO117" s="816"/>
      <c r="CP117" s="816"/>
      <c r="CQ117" s="816"/>
      <c r="CR117" s="816"/>
      <c r="CS117" s="816"/>
      <c r="CT117" s="816"/>
      <c r="CU117" s="816"/>
      <c r="CV117" s="816"/>
      <c r="CW117" s="816"/>
      <c r="CX117" s="816"/>
      <c r="CY117" s="816"/>
      <c r="CZ117" s="816"/>
      <c r="DA117" s="816"/>
      <c r="DB117" s="816"/>
      <c r="DC117" s="816"/>
      <c r="DD117" s="816"/>
      <c r="DE117" s="816"/>
      <c r="DF117" s="817"/>
      <c r="DG117" s="843" t="s">
        <v>449</v>
      </c>
      <c r="DH117" s="844"/>
      <c r="DI117" s="844"/>
      <c r="DJ117" s="844"/>
      <c r="DK117" s="845"/>
      <c r="DL117" s="846" t="s">
        <v>455</v>
      </c>
      <c r="DM117" s="844"/>
      <c r="DN117" s="844"/>
      <c r="DO117" s="844"/>
      <c r="DP117" s="845"/>
      <c r="DQ117" s="846" t="s">
        <v>449</v>
      </c>
      <c r="DR117" s="844"/>
      <c r="DS117" s="844"/>
      <c r="DT117" s="844"/>
      <c r="DU117" s="845"/>
      <c r="DV117" s="888" t="s">
        <v>450</v>
      </c>
      <c r="DW117" s="889"/>
      <c r="DX117" s="889"/>
      <c r="DY117" s="889"/>
      <c r="DZ117" s="890"/>
    </row>
    <row r="118" spans="1:130" s="226" customFormat="1" ht="26.25" customHeight="1" x14ac:dyDescent="0.2">
      <c r="A118" s="959" t="s">
        <v>442</v>
      </c>
      <c r="B118" s="960"/>
      <c r="C118" s="960"/>
      <c r="D118" s="960"/>
      <c r="E118" s="960"/>
      <c r="F118" s="960"/>
      <c r="G118" s="960"/>
      <c r="H118" s="960"/>
      <c r="I118" s="960"/>
      <c r="J118" s="960"/>
      <c r="K118" s="960"/>
      <c r="L118" s="960"/>
      <c r="M118" s="960"/>
      <c r="N118" s="960"/>
      <c r="O118" s="960"/>
      <c r="P118" s="960"/>
      <c r="Q118" s="960"/>
      <c r="R118" s="960"/>
      <c r="S118" s="960"/>
      <c r="T118" s="960"/>
      <c r="U118" s="960"/>
      <c r="V118" s="960"/>
      <c r="W118" s="960"/>
      <c r="X118" s="960"/>
      <c r="Y118" s="960"/>
      <c r="Z118" s="961"/>
      <c r="AA118" s="962" t="s">
        <v>439</v>
      </c>
      <c r="AB118" s="960"/>
      <c r="AC118" s="960"/>
      <c r="AD118" s="960"/>
      <c r="AE118" s="961"/>
      <c r="AF118" s="962" t="s">
        <v>440</v>
      </c>
      <c r="AG118" s="960"/>
      <c r="AH118" s="960"/>
      <c r="AI118" s="960"/>
      <c r="AJ118" s="961"/>
      <c r="AK118" s="962" t="s">
        <v>306</v>
      </c>
      <c r="AL118" s="960"/>
      <c r="AM118" s="960"/>
      <c r="AN118" s="960"/>
      <c r="AO118" s="961"/>
      <c r="AP118" s="963" t="s">
        <v>441</v>
      </c>
      <c r="AQ118" s="964"/>
      <c r="AR118" s="964"/>
      <c r="AS118" s="964"/>
      <c r="AT118" s="965"/>
      <c r="AU118" s="996"/>
      <c r="AV118" s="997"/>
      <c r="AW118" s="997"/>
      <c r="AX118" s="997"/>
      <c r="AY118" s="997"/>
      <c r="AZ118" s="902" t="s">
        <v>483</v>
      </c>
      <c r="BA118" s="903"/>
      <c r="BB118" s="903"/>
      <c r="BC118" s="903"/>
      <c r="BD118" s="903"/>
      <c r="BE118" s="903"/>
      <c r="BF118" s="903"/>
      <c r="BG118" s="903"/>
      <c r="BH118" s="903"/>
      <c r="BI118" s="903"/>
      <c r="BJ118" s="903"/>
      <c r="BK118" s="903"/>
      <c r="BL118" s="903"/>
      <c r="BM118" s="903"/>
      <c r="BN118" s="903"/>
      <c r="BO118" s="903"/>
      <c r="BP118" s="904"/>
      <c r="BQ118" s="943" t="s">
        <v>391</v>
      </c>
      <c r="BR118" s="909"/>
      <c r="BS118" s="909"/>
      <c r="BT118" s="909"/>
      <c r="BU118" s="909"/>
      <c r="BV118" s="909" t="s">
        <v>455</v>
      </c>
      <c r="BW118" s="909"/>
      <c r="BX118" s="909"/>
      <c r="BY118" s="909"/>
      <c r="BZ118" s="909"/>
      <c r="CA118" s="909" t="s">
        <v>450</v>
      </c>
      <c r="CB118" s="909"/>
      <c r="CC118" s="909"/>
      <c r="CD118" s="909"/>
      <c r="CE118" s="909"/>
      <c r="CF118" s="939" t="s">
        <v>449</v>
      </c>
      <c r="CG118" s="940"/>
      <c r="CH118" s="940"/>
      <c r="CI118" s="940"/>
      <c r="CJ118" s="940"/>
      <c r="CK118" s="991"/>
      <c r="CL118" s="885"/>
      <c r="CM118" s="879" t="s">
        <v>484</v>
      </c>
      <c r="CN118" s="816"/>
      <c r="CO118" s="816"/>
      <c r="CP118" s="816"/>
      <c r="CQ118" s="816"/>
      <c r="CR118" s="816"/>
      <c r="CS118" s="816"/>
      <c r="CT118" s="816"/>
      <c r="CU118" s="816"/>
      <c r="CV118" s="816"/>
      <c r="CW118" s="816"/>
      <c r="CX118" s="816"/>
      <c r="CY118" s="816"/>
      <c r="CZ118" s="816"/>
      <c r="DA118" s="816"/>
      <c r="DB118" s="816"/>
      <c r="DC118" s="816"/>
      <c r="DD118" s="816"/>
      <c r="DE118" s="816"/>
      <c r="DF118" s="817"/>
      <c r="DG118" s="843" t="s">
        <v>449</v>
      </c>
      <c r="DH118" s="844"/>
      <c r="DI118" s="844"/>
      <c r="DJ118" s="844"/>
      <c r="DK118" s="845"/>
      <c r="DL118" s="846" t="s">
        <v>461</v>
      </c>
      <c r="DM118" s="844"/>
      <c r="DN118" s="844"/>
      <c r="DO118" s="844"/>
      <c r="DP118" s="845"/>
      <c r="DQ118" s="846" t="s">
        <v>458</v>
      </c>
      <c r="DR118" s="844"/>
      <c r="DS118" s="844"/>
      <c r="DT118" s="844"/>
      <c r="DU118" s="845"/>
      <c r="DV118" s="888" t="s">
        <v>455</v>
      </c>
      <c r="DW118" s="889"/>
      <c r="DX118" s="889"/>
      <c r="DY118" s="889"/>
      <c r="DZ118" s="890"/>
    </row>
    <row r="119" spans="1:130" s="226" customFormat="1" ht="26.25" customHeight="1" x14ac:dyDescent="0.2">
      <c r="A119" s="882" t="s">
        <v>445</v>
      </c>
      <c r="B119" s="883"/>
      <c r="C119" s="924" t="s">
        <v>446</v>
      </c>
      <c r="D119" s="872"/>
      <c r="E119" s="872"/>
      <c r="F119" s="872"/>
      <c r="G119" s="872"/>
      <c r="H119" s="872"/>
      <c r="I119" s="872"/>
      <c r="J119" s="872"/>
      <c r="K119" s="872"/>
      <c r="L119" s="872"/>
      <c r="M119" s="872"/>
      <c r="N119" s="872"/>
      <c r="O119" s="872"/>
      <c r="P119" s="872"/>
      <c r="Q119" s="872"/>
      <c r="R119" s="872"/>
      <c r="S119" s="872"/>
      <c r="T119" s="872"/>
      <c r="U119" s="872"/>
      <c r="V119" s="872"/>
      <c r="W119" s="872"/>
      <c r="X119" s="872"/>
      <c r="Y119" s="872"/>
      <c r="Z119" s="873"/>
      <c r="AA119" s="952" t="s">
        <v>391</v>
      </c>
      <c r="AB119" s="953"/>
      <c r="AC119" s="953"/>
      <c r="AD119" s="953"/>
      <c r="AE119" s="954"/>
      <c r="AF119" s="955" t="s">
        <v>455</v>
      </c>
      <c r="AG119" s="953"/>
      <c r="AH119" s="953"/>
      <c r="AI119" s="953"/>
      <c r="AJ119" s="954"/>
      <c r="AK119" s="955" t="s">
        <v>464</v>
      </c>
      <c r="AL119" s="953"/>
      <c r="AM119" s="953"/>
      <c r="AN119" s="953"/>
      <c r="AO119" s="954"/>
      <c r="AP119" s="956" t="s">
        <v>485</v>
      </c>
      <c r="AQ119" s="957"/>
      <c r="AR119" s="957"/>
      <c r="AS119" s="957"/>
      <c r="AT119" s="958"/>
      <c r="AU119" s="998"/>
      <c r="AV119" s="999"/>
      <c r="AW119" s="999"/>
      <c r="AX119" s="999"/>
      <c r="AY119" s="999"/>
      <c r="AZ119" s="247" t="s">
        <v>188</v>
      </c>
      <c r="BA119" s="247"/>
      <c r="BB119" s="247"/>
      <c r="BC119" s="247"/>
      <c r="BD119" s="247"/>
      <c r="BE119" s="247"/>
      <c r="BF119" s="247"/>
      <c r="BG119" s="247"/>
      <c r="BH119" s="247"/>
      <c r="BI119" s="247"/>
      <c r="BJ119" s="247"/>
      <c r="BK119" s="247"/>
      <c r="BL119" s="247"/>
      <c r="BM119" s="247"/>
      <c r="BN119" s="247"/>
      <c r="BO119" s="941" t="s">
        <v>486</v>
      </c>
      <c r="BP119" s="942"/>
      <c r="BQ119" s="943">
        <v>11126804</v>
      </c>
      <c r="BR119" s="909"/>
      <c r="BS119" s="909"/>
      <c r="BT119" s="909"/>
      <c r="BU119" s="909"/>
      <c r="BV119" s="909">
        <v>10990880</v>
      </c>
      <c r="BW119" s="909"/>
      <c r="BX119" s="909"/>
      <c r="BY119" s="909"/>
      <c r="BZ119" s="909"/>
      <c r="CA119" s="909">
        <v>10668597</v>
      </c>
      <c r="CB119" s="909"/>
      <c r="CC119" s="909"/>
      <c r="CD119" s="909"/>
      <c r="CE119" s="909"/>
      <c r="CF119" s="812"/>
      <c r="CG119" s="813"/>
      <c r="CH119" s="813"/>
      <c r="CI119" s="813"/>
      <c r="CJ119" s="898"/>
      <c r="CK119" s="992"/>
      <c r="CL119" s="887"/>
      <c r="CM119" s="902" t="s">
        <v>487</v>
      </c>
      <c r="CN119" s="903"/>
      <c r="CO119" s="903"/>
      <c r="CP119" s="903"/>
      <c r="CQ119" s="903"/>
      <c r="CR119" s="903"/>
      <c r="CS119" s="903"/>
      <c r="CT119" s="903"/>
      <c r="CU119" s="903"/>
      <c r="CV119" s="903"/>
      <c r="CW119" s="903"/>
      <c r="CX119" s="903"/>
      <c r="CY119" s="903"/>
      <c r="CZ119" s="903"/>
      <c r="DA119" s="903"/>
      <c r="DB119" s="903"/>
      <c r="DC119" s="903"/>
      <c r="DD119" s="903"/>
      <c r="DE119" s="903"/>
      <c r="DF119" s="904"/>
      <c r="DG119" s="827" t="s">
        <v>391</v>
      </c>
      <c r="DH119" s="828"/>
      <c r="DI119" s="828"/>
      <c r="DJ119" s="828"/>
      <c r="DK119" s="829"/>
      <c r="DL119" s="830" t="s">
        <v>449</v>
      </c>
      <c r="DM119" s="828"/>
      <c r="DN119" s="828"/>
      <c r="DO119" s="828"/>
      <c r="DP119" s="829"/>
      <c r="DQ119" s="830" t="s">
        <v>473</v>
      </c>
      <c r="DR119" s="828"/>
      <c r="DS119" s="828"/>
      <c r="DT119" s="828"/>
      <c r="DU119" s="829"/>
      <c r="DV119" s="912" t="s">
        <v>465</v>
      </c>
      <c r="DW119" s="913"/>
      <c r="DX119" s="913"/>
      <c r="DY119" s="913"/>
      <c r="DZ119" s="914"/>
    </row>
    <row r="120" spans="1:130" s="226" customFormat="1" ht="26.25" customHeight="1" x14ac:dyDescent="0.2">
      <c r="A120" s="884"/>
      <c r="B120" s="885"/>
      <c r="C120" s="879" t="s">
        <v>457</v>
      </c>
      <c r="D120" s="816"/>
      <c r="E120" s="816"/>
      <c r="F120" s="816"/>
      <c r="G120" s="816"/>
      <c r="H120" s="816"/>
      <c r="I120" s="816"/>
      <c r="J120" s="816"/>
      <c r="K120" s="816"/>
      <c r="L120" s="816"/>
      <c r="M120" s="816"/>
      <c r="N120" s="816"/>
      <c r="O120" s="816"/>
      <c r="P120" s="816"/>
      <c r="Q120" s="816"/>
      <c r="R120" s="816"/>
      <c r="S120" s="816"/>
      <c r="T120" s="816"/>
      <c r="U120" s="816"/>
      <c r="V120" s="816"/>
      <c r="W120" s="816"/>
      <c r="X120" s="816"/>
      <c r="Y120" s="816"/>
      <c r="Z120" s="817"/>
      <c r="AA120" s="843" t="s">
        <v>228</v>
      </c>
      <c r="AB120" s="844"/>
      <c r="AC120" s="844"/>
      <c r="AD120" s="844"/>
      <c r="AE120" s="845"/>
      <c r="AF120" s="846" t="s">
        <v>449</v>
      </c>
      <c r="AG120" s="844"/>
      <c r="AH120" s="844"/>
      <c r="AI120" s="844"/>
      <c r="AJ120" s="845"/>
      <c r="AK120" s="846" t="s">
        <v>465</v>
      </c>
      <c r="AL120" s="844"/>
      <c r="AM120" s="844"/>
      <c r="AN120" s="844"/>
      <c r="AO120" s="845"/>
      <c r="AP120" s="888" t="s">
        <v>465</v>
      </c>
      <c r="AQ120" s="889"/>
      <c r="AR120" s="889"/>
      <c r="AS120" s="889"/>
      <c r="AT120" s="890"/>
      <c r="AU120" s="944" t="s">
        <v>488</v>
      </c>
      <c r="AV120" s="945"/>
      <c r="AW120" s="945"/>
      <c r="AX120" s="945"/>
      <c r="AY120" s="946"/>
      <c r="AZ120" s="924" t="s">
        <v>489</v>
      </c>
      <c r="BA120" s="872"/>
      <c r="BB120" s="872"/>
      <c r="BC120" s="872"/>
      <c r="BD120" s="872"/>
      <c r="BE120" s="872"/>
      <c r="BF120" s="872"/>
      <c r="BG120" s="872"/>
      <c r="BH120" s="872"/>
      <c r="BI120" s="872"/>
      <c r="BJ120" s="872"/>
      <c r="BK120" s="872"/>
      <c r="BL120" s="872"/>
      <c r="BM120" s="872"/>
      <c r="BN120" s="872"/>
      <c r="BO120" s="872"/>
      <c r="BP120" s="873"/>
      <c r="BQ120" s="925">
        <v>2356422</v>
      </c>
      <c r="BR120" s="906"/>
      <c r="BS120" s="906"/>
      <c r="BT120" s="906"/>
      <c r="BU120" s="906"/>
      <c r="BV120" s="906">
        <v>2439526</v>
      </c>
      <c r="BW120" s="906"/>
      <c r="BX120" s="906"/>
      <c r="BY120" s="906"/>
      <c r="BZ120" s="906"/>
      <c r="CA120" s="906">
        <v>2706400</v>
      </c>
      <c r="CB120" s="906"/>
      <c r="CC120" s="906"/>
      <c r="CD120" s="906"/>
      <c r="CE120" s="906"/>
      <c r="CF120" s="930">
        <v>66.7</v>
      </c>
      <c r="CG120" s="931"/>
      <c r="CH120" s="931"/>
      <c r="CI120" s="931"/>
      <c r="CJ120" s="931"/>
      <c r="CK120" s="932" t="s">
        <v>490</v>
      </c>
      <c r="CL120" s="916"/>
      <c r="CM120" s="916"/>
      <c r="CN120" s="916"/>
      <c r="CO120" s="917"/>
      <c r="CP120" s="936" t="s">
        <v>491</v>
      </c>
      <c r="CQ120" s="937"/>
      <c r="CR120" s="937"/>
      <c r="CS120" s="937"/>
      <c r="CT120" s="937"/>
      <c r="CU120" s="937"/>
      <c r="CV120" s="937"/>
      <c r="CW120" s="937"/>
      <c r="CX120" s="937"/>
      <c r="CY120" s="937"/>
      <c r="CZ120" s="937"/>
      <c r="DA120" s="937"/>
      <c r="DB120" s="937"/>
      <c r="DC120" s="937"/>
      <c r="DD120" s="937"/>
      <c r="DE120" s="937"/>
      <c r="DF120" s="938"/>
      <c r="DG120" s="925">
        <v>4912855</v>
      </c>
      <c r="DH120" s="906"/>
      <c r="DI120" s="906"/>
      <c r="DJ120" s="906"/>
      <c r="DK120" s="906"/>
      <c r="DL120" s="906">
        <v>4586095</v>
      </c>
      <c r="DM120" s="906"/>
      <c r="DN120" s="906"/>
      <c r="DO120" s="906"/>
      <c r="DP120" s="906"/>
      <c r="DQ120" s="906">
        <v>4175401</v>
      </c>
      <c r="DR120" s="906"/>
      <c r="DS120" s="906"/>
      <c r="DT120" s="906"/>
      <c r="DU120" s="906"/>
      <c r="DV120" s="907">
        <v>103</v>
      </c>
      <c r="DW120" s="907"/>
      <c r="DX120" s="907"/>
      <c r="DY120" s="907"/>
      <c r="DZ120" s="908"/>
    </row>
    <row r="121" spans="1:130" s="226" customFormat="1" ht="26.25" customHeight="1" x14ac:dyDescent="0.2">
      <c r="A121" s="884"/>
      <c r="B121" s="885"/>
      <c r="C121" s="927" t="s">
        <v>492</v>
      </c>
      <c r="D121" s="928"/>
      <c r="E121" s="928"/>
      <c r="F121" s="928"/>
      <c r="G121" s="928"/>
      <c r="H121" s="928"/>
      <c r="I121" s="928"/>
      <c r="J121" s="928"/>
      <c r="K121" s="928"/>
      <c r="L121" s="928"/>
      <c r="M121" s="928"/>
      <c r="N121" s="928"/>
      <c r="O121" s="928"/>
      <c r="P121" s="928"/>
      <c r="Q121" s="928"/>
      <c r="R121" s="928"/>
      <c r="S121" s="928"/>
      <c r="T121" s="928"/>
      <c r="U121" s="928"/>
      <c r="V121" s="928"/>
      <c r="W121" s="928"/>
      <c r="X121" s="928"/>
      <c r="Y121" s="928"/>
      <c r="Z121" s="929"/>
      <c r="AA121" s="843" t="s">
        <v>455</v>
      </c>
      <c r="AB121" s="844"/>
      <c r="AC121" s="844"/>
      <c r="AD121" s="844"/>
      <c r="AE121" s="845"/>
      <c r="AF121" s="846" t="s">
        <v>481</v>
      </c>
      <c r="AG121" s="844"/>
      <c r="AH121" s="844"/>
      <c r="AI121" s="844"/>
      <c r="AJ121" s="845"/>
      <c r="AK121" s="846" t="s">
        <v>465</v>
      </c>
      <c r="AL121" s="844"/>
      <c r="AM121" s="844"/>
      <c r="AN121" s="844"/>
      <c r="AO121" s="845"/>
      <c r="AP121" s="888" t="s">
        <v>449</v>
      </c>
      <c r="AQ121" s="889"/>
      <c r="AR121" s="889"/>
      <c r="AS121" s="889"/>
      <c r="AT121" s="890"/>
      <c r="AU121" s="947"/>
      <c r="AV121" s="948"/>
      <c r="AW121" s="948"/>
      <c r="AX121" s="948"/>
      <c r="AY121" s="949"/>
      <c r="AZ121" s="879" t="s">
        <v>493</v>
      </c>
      <c r="BA121" s="816"/>
      <c r="BB121" s="816"/>
      <c r="BC121" s="816"/>
      <c r="BD121" s="816"/>
      <c r="BE121" s="816"/>
      <c r="BF121" s="816"/>
      <c r="BG121" s="816"/>
      <c r="BH121" s="816"/>
      <c r="BI121" s="816"/>
      <c r="BJ121" s="816"/>
      <c r="BK121" s="816"/>
      <c r="BL121" s="816"/>
      <c r="BM121" s="816"/>
      <c r="BN121" s="816"/>
      <c r="BO121" s="816"/>
      <c r="BP121" s="817"/>
      <c r="BQ121" s="880">
        <v>24287</v>
      </c>
      <c r="BR121" s="881"/>
      <c r="BS121" s="881"/>
      <c r="BT121" s="881"/>
      <c r="BU121" s="881"/>
      <c r="BV121" s="881">
        <v>16792</v>
      </c>
      <c r="BW121" s="881"/>
      <c r="BX121" s="881"/>
      <c r="BY121" s="881"/>
      <c r="BZ121" s="881"/>
      <c r="CA121" s="881">
        <v>9727</v>
      </c>
      <c r="CB121" s="881"/>
      <c r="CC121" s="881"/>
      <c r="CD121" s="881"/>
      <c r="CE121" s="881"/>
      <c r="CF121" s="939">
        <v>0.2</v>
      </c>
      <c r="CG121" s="940"/>
      <c r="CH121" s="940"/>
      <c r="CI121" s="940"/>
      <c r="CJ121" s="940"/>
      <c r="CK121" s="933"/>
      <c r="CL121" s="919"/>
      <c r="CM121" s="919"/>
      <c r="CN121" s="919"/>
      <c r="CO121" s="920"/>
      <c r="CP121" s="899" t="s">
        <v>494</v>
      </c>
      <c r="CQ121" s="900"/>
      <c r="CR121" s="900"/>
      <c r="CS121" s="900"/>
      <c r="CT121" s="900"/>
      <c r="CU121" s="900"/>
      <c r="CV121" s="900"/>
      <c r="CW121" s="900"/>
      <c r="CX121" s="900"/>
      <c r="CY121" s="900"/>
      <c r="CZ121" s="900"/>
      <c r="DA121" s="900"/>
      <c r="DB121" s="900"/>
      <c r="DC121" s="900"/>
      <c r="DD121" s="900"/>
      <c r="DE121" s="900"/>
      <c r="DF121" s="901"/>
      <c r="DG121" s="880">
        <v>444770</v>
      </c>
      <c r="DH121" s="881"/>
      <c r="DI121" s="881"/>
      <c r="DJ121" s="881"/>
      <c r="DK121" s="881"/>
      <c r="DL121" s="881">
        <v>446297</v>
      </c>
      <c r="DM121" s="881"/>
      <c r="DN121" s="881"/>
      <c r="DO121" s="881"/>
      <c r="DP121" s="881"/>
      <c r="DQ121" s="881">
        <v>453810</v>
      </c>
      <c r="DR121" s="881"/>
      <c r="DS121" s="881"/>
      <c r="DT121" s="881"/>
      <c r="DU121" s="881"/>
      <c r="DV121" s="858">
        <v>11.2</v>
      </c>
      <c r="DW121" s="858"/>
      <c r="DX121" s="858"/>
      <c r="DY121" s="858"/>
      <c r="DZ121" s="859"/>
    </row>
    <row r="122" spans="1:130" s="226" customFormat="1" ht="26.25" customHeight="1" x14ac:dyDescent="0.2">
      <c r="A122" s="884"/>
      <c r="B122" s="885"/>
      <c r="C122" s="879" t="s">
        <v>471</v>
      </c>
      <c r="D122" s="816"/>
      <c r="E122" s="816"/>
      <c r="F122" s="816"/>
      <c r="G122" s="816"/>
      <c r="H122" s="816"/>
      <c r="I122" s="816"/>
      <c r="J122" s="816"/>
      <c r="K122" s="816"/>
      <c r="L122" s="816"/>
      <c r="M122" s="816"/>
      <c r="N122" s="816"/>
      <c r="O122" s="816"/>
      <c r="P122" s="816"/>
      <c r="Q122" s="816"/>
      <c r="R122" s="816"/>
      <c r="S122" s="816"/>
      <c r="T122" s="816"/>
      <c r="U122" s="816"/>
      <c r="V122" s="816"/>
      <c r="W122" s="816"/>
      <c r="X122" s="816"/>
      <c r="Y122" s="816"/>
      <c r="Z122" s="817"/>
      <c r="AA122" s="843" t="s">
        <v>453</v>
      </c>
      <c r="AB122" s="844"/>
      <c r="AC122" s="844"/>
      <c r="AD122" s="844"/>
      <c r="AE122" s="845"/>
      <c r="AF122" s="846" t="s">
        <v>473</v>
      </c>
      <c r="AG122" s="844"/>
      <c r="AH122" s="844"/>
      <c r="AI122" s="844"/>
      <c r="AJ122" s="845"/>
      <c r="AK122" s="846" t="s">
        <v>448</v>
      </c>
      <c r="AL122" s="844"/>
      <c r="AM122" s="844"/>
      <c r="AN122" s="844"/>
      <c r="AO122" s="845"/>
      <c r="AP122" s="888" t="s">
        <v>464</v>
      </c>
      <c r="AQ122" s="889"/>
      <c r="AR122" s="889"/>
      <c r="AS122" s="889"/>
      <c r="AT122" s="890"/>
      <c r="AU122" s="947"/>
      <c r="AV122" s="948"/>
      <c r="AW122" s="948"/>
      <c r="AX122" s="948"/>
      <c r="AY122" s="949"/>
      <c r="AZ122" s="902" t="s">
        <v>495</v>
      </c>
      <c r="BA122" s="903"/>
      <c r="BB122" s="903"/>
      <c r="BC122" s="903"/>
      <c r="BD122" s="903"/>
      <c r="BE122" s="903"/>
      <c r="BF122" s="903"/>
      <c r="BG122" s="903"/>
      <c r="BH122" s="903"/>
      <c r="BI122" s="903"/>
      <c r="BJ122" s="903"/>
      <c r="BK122" s="903"/>
      <c r="BL122" s="903"/>
      <c r="BM122" s="903"/>
      <c r="BN122" s="903"/>
      <c r="BO122" s="903"/>
      <c r="BP122" s="904"/>
      <c r="BQ122" s="943">
        <v>6796679</v>
      </c>
      <c r="BR122" s="909"/>
      <c r="BS122" s="909"/>
      <c r="BT122" s="909"/>
      <c r="BU122" s="909"/>
      <c r="BV122" s="909">
        <v>6821462</v>
      </c>
      <c r="BW122" s="909"/>
      <c r="BX122" s="909"/>
      <c r="BY122" s="909"/>
      <c r="BZ122" s="909"/>
      <c r="CA122" s="909">
        <v>6793645</v>
      </c>
      <c r="CB122" s="909"/>
      <c r="CC122" s="909"/>
      <c r="CD122" s="909"/>
      <c r="CE122" s="909"/>
      <c r="CF122" s="910">
        <v>167.5</v>
      </c>
      <c r="CG122" s="911"/>
      <c r="CH122" s="911"/>
      <c r="CI122" s="911"/>
      <c r="CJ122" s="911"/>
      <c r="CK122" s="933"/>
      <c r="CL122" s="919"/>
      <c r="CM122" s="919"/>
      <c r="CN122" s="919"/>
      <c r="CO122" s="920"/>
      <c r="CP122" s="899" t="s">
        <v>496</v>
      </c>
      <c r="CQ122" s="900"/>
      <c r="CR122" s="900"/>
      <c r="CS122" s="900"/>
      <c r="CT122" s="900"/>
      <c r="CU122" s="900"/>
      <c r="CV122" s="900"/>
      <c r="CW122" s="900"/>
      <c r="CX122" s="900"/>
      <c r="CY122" s="900"/>
      <c r="CZ122" s="900"/>
      <c r="DA122" s="900"/>
      <c r="DB122" s="900"/>
      <c r="DC122" s="900"/>
      <c r="DD122" s="900"/>
      <c r="DE122" s="900"/>
      <c r="DF122" s="901"/>
      <c r="DG122" s="880">
        <v>318082</v>
      </c>
      <c r="DH122" s="881"/>
      <c r="DI122" s="881"/>
      <c r="DJ122" s="881"/>
      <c r="DK122" s="881"/>
      <c r="DL122" s="881">
        <v>317456</v>
      </c>
      <c r="DM122" s="881"/>
      <c r="DN122" s="881"/>
      <c r="DO122" s="881"/>
      <c r="DP122" s="881"/>
      <c r="DQ122" s="881">
        <v>292009</v>
      </c>
      <c r="DR122" s="881"/>
      <c r="DS122" s="881"/>
      <c r="DT122" s="881"/>
      <c r="DU122" s="881"/>
      <c r="DV122" s="858">
        <v>7.2</v>
      </c>
      <c r="DW122" s="858"/>
      <c r="DX122" s="858"/>
      <c r="DY122" s="858"/>
      <c r="DZ122" s="859"/>
    </row>
    <row r="123" spans="1:130" s="226" customFormat="1" ht="26.25" customHeight="1" x14ac:dyDescent="0.2">
      <c r="A123" s="884"/>
      <c r="B123" s="885"/>
      <c r="C123" s="879" t="s">
        <v>478</v>
      </c>
      <c r="D123" s="816"/>
      <c r="E123" s="816"/>
      <c r="F123" s="816"/>
      <c r="G123" s="816"/>
      <c r="H123" s="816"/>
      <c r="I123" s="816"/>
      <c r="J123" s="816"/>
      <c r="K123" s="816"/>
      <c r="L123" s="816"/>
      <c r="M123" s="816"/>
      <c r="N123" s="816"/>
      <c r="O123" s="816"/>
      <c r="P123" s="816"/>
      <c r="Q123" s="816"/>
      <c r="R123" s="816"/>
      <c r="S123" s="816"/>
      <c r="T123" s="816"/>
      <c r="U123" s="816"/>
      <c r="V123" s="816"/>
      <c r="W123" s="816"/>
      <c r="X123" s="816"/>
      <c r="Y123" s="816"/>
      <c r="Z123" s="817"/>
      <c r="AA123" s="843" t="s">
        <v>473</v>
      </c>
      <c r="AB123" s="844"/>
      <c r="AC123" s="844"/>
      <c r="AD123" s="844"/>
      <c r="AE123" s="845"/>
      <c r="AF123" s="846" t="s">
        <v>473</v>
      </c>
      <c r="AG123" s="844"/>
      <c r="AH123" s="844"/>
      <c r="AI123" s="844"/>
      <c r="AJ123" s="845"/>
      <c r="AK123" s="846" t="s">
        <v>464</v>
      </c>
      <c r="AL123" s="844"/>
      <c r="AM123" s="844"/>
      <c r="AN123" s="844"/>
      <c r="AO123" s="845"/>
      <c r="AP123" s="888" t="s">
        <v>228</v>
      </c>
      <c r="AQ123" s="889"/>
      <c r="AR123" s="889"/>
      <c r="AS123" s="889"/>
      <c r="AT123" s="890"/>
      <c r="AU123" s="950"/>
      <c r="AV123" s="951"/>
      <c r="AW123" s="951"/>
      <c r="AX123" s="951"/>
      <c r="AY123" s="951"/>
      <c r="AZ123" s="247" t="s">
        <v>188</v>
      </c>
      <c r="BA123" s="247"/>
      <c r="BB123" s="247"/>
      <c r="BC123" s="247"/>
      <c r="BD123" s="247"/>
      <c r="BE123" s="247"/>
      <c r="BF123" s="247"/>
      <c r="BG123" s="247"/>
      <c r="BH123" s="247"/>
      <c r="BI123" s="247"/>
      <c r="BJ123" s="247"/>
      <c r="BK123" s="247"/>
      <c r="BL123" s="247"/>
      <c r="BM123" s="247"/>
      <c r="BN123" s="247"/>
      <c r="BO123" s="941" t="s">
        <v>497</v>
      </c>
      <c r="BP123" s="942"/>
      <c r="BQ123" s="896">
        <v>9177388</v>
      </c>
      <c r="BR123" s="897"/>
      <c r="BS123" s="897"/>
      <c r="BT123" s="897"/>
      <c r="BU123" s="897"/>
      <c r="BV123" s="897">
        <v>9277780</v>
      </c>
      <c r="BW123" s="897"/>
      <c r="BX123" s="897"/>
      <c r="BY123" s="897"/>
      <c r="BZ123" s="897"/>
      <c r="CA123" s="897">
        <v>9509772</v>
      </c>
      <c r="CB123" s="897"/>
      <c r="CC123" s="897"/>
      <c r="CD123" s="897"/>
      <c r="CE123" s="897"/>
      <c r="CF123" s="812"/>
      <c r="CG123" s="813"/>
      <c r="CH123" s="813"/>
      <c r="CI123" s="813"/>
      <c r="CJ123" s="898"/>
      <c r="CK123" s="933"/>
      <c r="CL123" s="919"/>
      <c r="CM123" s="919"/>
      <c r="CN123" s="919"/>
      <c r="CO123" s="920"/>
      <c r="CP123" s="899" t="s">
        <v>498</v>
      </c>
      <c r="CQ123" s="900"/>
      <c r="CR123" s="900"/>
      <c r="CS123" s="900"/>
      <c r="CT123" s="900"/>
      <c r="CU123" s="900"/>
      <c r="CV123" s="900"/>
      <c r="CW123" s="900"/>
      <c r="CX123" s="900"/>
      <c r="CY123" s="900"/>
      <c r="CZ123" s="900"/>
      <c r="DA123" s="900"/>
      <c r="DB123" s="900"/>
      <c r="DC123" s="900"/>
      <c r="DD123" s="900"/>
      <c r="DE123" s="900"/>
      <c r="DF123" s="901"/>
      <c r="DG123" s="843">
        <v>4821</v>
      </c>
      <c r="DH123" s="844"/>
      <c r="DI123" s="844"/>
      <c r="DJ123" s="844"/>
      <c r="DK123" s="845"/>
      <c r="DL123" s="846">
        <v>19987</v>
      </c>
      <c r="DM123" s="844"/>
      <c r="DN123" s="844"/>
      <c r="DO123" s="844"/>
      <c r="DP123" s="845"/>
      <c r="DQ123" s="846">
        <v>26623</v>
      </c>
      <c r="DR123" s="844"/>
      <c r="DS123" s="844"/>
      <c r="DT123" s="844"/>
      <c r="DU123" s="845"/>
      <c r="DV123" s="888">
        <v>0.7</v>
      </c>
      <c r="DW123" s="889"/>
      <c r="DX123" s="889"/>
      <c r="DY123" s="889"/>
      <c r="DZ123" s="890"/>
    </row>
    <row r="124" spans="1:130" s="226" customFormat="1" ht="26.25" customHeight="1" thickBot="1" x14ac:dyDescent="0.25">
      <c r="A124" s="884"/>
      <c r="B124" s="885"/>
      <c r="C124" s="879" t="s">
        <v>482</v>
      </c>
      <c r="D124" s="816"/>
      <c r="E124" s="816"/>
      <c r="F124" s="816"/>
      <c r="G124" s="816"/>
      <c r="H124" s="816"/>
      <c r="I124" s="816"/>
      <c r="J124" s="816"/>
      <c r="K124" s="816"/>
      <c r="L124" s="816"/>
      <c r="M124" s="816"/>
      <c r="N124" s="816"/>
      <c r="O124" s="816"/>
      <c r="P124" s="816"/>
      <c r="Q124" s="816"/>
      <c r="R124" s="816"/>
      <c r="S124" s="816"/>
      <c r="T124" s="816"/>
      <c r="U124" s="816"/>
      <c r="V124" s="816"/>
      <c r="W124" s="816"/>
      <c r="X124" s="816"/>
      <c r="Y124" s="816"/>
      <c r="Z124" s="817"/>
      <c r="AA124" s="843" t="s">
        <v>481</v>
      </c>
      <c r="AB124" s="844"/>
      <c r="AC124" s="844"/>
      <c r="AD124" s="844"/>
      <c r="AE124" s="845"/>
      <c r="AF124" s="846" t="s">
        <v>391</v>
      </c>
      <c r="AG124" s="844"/>
      <c r="AH124" s="844"/>
      <c r="AI124" s="844"/>
      <c r="AJ124" s="845"/>
      <c r="AK124" s="846" t="s">
        <v>461</v>
      </c>
      <c r="AL124" s="844"/>
      <c r="AM124" s="844"/>
      <c r="AN124" s="844"/>
      <c r="AO124" s="845"/>
      <c r="AP124" s="888" t="s">
        <v>465</v>
      </c>
      <c r="AQ124" s="889"/>
      <c r="AR124" s="889"/>
      <c r="AS124" s="889"/>
      <c r="AT124" s="890"/>
      <c r="AU124" s="891" t="s">
        <v>499</v>
      </c>
      <c r="AV124" s="892"/>
      <c r="AW124" s="892"/>
      <c r="AX124" s="892"/>
      <c r="AY124" s="892"/>
      <c r="AZ124" s="892"/>
      <c r="BA124" s="892"/>
      <c r="BB124" s="892"/>
      <c r="BC124" s="892"/>
      <c r="BD124" s="892"/>
      <c r="BE124" s="892"/>
      <c r="BF124" s="892"/>
      <c r="BG124" s="892"/>
      <c r="BH124" s="892"/>
      <c r="BI124" s="892"/>
      <c r="BJ124" s="892"/>
      <c r="BK124" s="892"/>
      <c r="BL124" s="892"/>
      <c r="BM124" s="892"/>
      <c r="BN124" s="892"/>
      <c r="BO124" s="892"/>
      <c r="BP124" s="893"/>
      <c r="BQ124" s="894">
        <v>55.3</v>
      </c>
      <c r="BR124" s="895"/>
      <c r="BS124" s="895"/>
      <c r="BT124" s="895"/>
      <c r="BU124" s="895"/>
      <c r="BV124" s="895">
        <v>44.7</v>
      </c>
      <c r="BW124" s="895"/>
      <c r="BX124" s="895"/>
      <c r="BY124" s="895"/>
      <c r="BZ124" s="895"/>
      <c r="CA124" s="895">
        <v>28.5</v>
      </c>
      <c r="CB124" s="895"/>
      <c r="CC124" s="895"/>
      <c r="CD124" s="895"/>
      <c r="CE124" s="895"/>
      <c r="CF124" s="790"/>
      <c r="CG124" s="791"/>
      <c r="CH124" s="791"/>
      <c r="CI124" s="791"/>
      <c r="CJ124" s="926"/>
      <c r="CK124" s="934"/>
      <c r="CL124" s="934"/>
      <c r="CM124" s="934"/>
      <c r="CN124" s="934"/>
      <c r="CO124" s="935"/>
      <c r="CP124" s="899" t="s">
        <v>500</v>
      </c>
      <c r="CQ124" s="900"/>
      <c r="CR124" s="900"/>
      <c r="CS124" s="900"/>
      <c r="CT124" s="900"/>
      <c r="CU124" s="900"/>
      <c r="CV124" s="900"/>
      <c r="CW124" s="900"/>
      <c r="CX124" s="900"/>
      <c r="CY124" s="900"/>
      <c r="CZ124" s="900"/>
      <c r="DA124" s="900"/>
      <c r="DB124" s="900"/>
      <c r="DC124" s="900"/>
      <c r="DD124" s="900"/>
      <c r="DE124" s="900"/>
      <c r="DF124" s="901"/>
      <c r="DG124" s="827" t="s">
        <v>464</v>
      </c>
      <c r="DH124" s="828"/>
      <c r="DI124" s="828"/>
      <c r="DJ124" s="828"/>
      <c r="DK124" s="829"/>
      <c r="DL124" s="830" t="s">
        <v>458</v>
      </c>
      <c r="DM124" s="828"/>
      <c r="DN124" s="828"/>
      <c r="DO124" s="828"/>
      <c r="DP124" s="829"/>
      <c r="DQ124" s="830" t="s">
        <v>458</v>
      </c>
      <c r="DR124" s="828"/>
      <c r="DS124" s="828"/>
      <c r="DT124" s="828"/>
      <c r="DU124" s="829"/>
      <c r="DV124" s="912" t="s">
        <v>464</v>
      </c>
      <c r="DW124" s="913"/>
      <c r="DX124" s="913"/>
      <c r="DY124" s="913"/>
      <c r="DZ124" s="914"/>
    </row>
    <row r="125" spans="1:130" s="226" customFormat="1" ht="26.25" customHeight="1" x14ac:dyDescent="0.2">
      <c r="A125" s="884"/>
      <c r="B125" s="885"/>
      <c r="C125" s="879" t="s">
        <v>484</v>
      </c>
      <c r="D125" s="816"/>
      <c r="E125" s="816"/>
      <c r="F125" s="816"/>
      <c r="G125" s="816"/>
      <c r="H125" s="816"/>
      <c r="I125" s="816"/>
      <c r="J125" s="816"/>
      <c r="K125" s="816"/>
      <c r="L125" s="816"/>
      <c r="M125" s="816"/>
      <c r="N125" s="816"/>
      <c r="O125" s="816"/>
      <c r="P125" s="816"/>
      <c r="Q125" s="816"/>
      <c r="R125" s="816"/>
      <c r="S125" s="816"/>
      <c r="T125" s="816"/>
      <c r="U125" s="816"/>
      <c r="V125" s="816"/>
      <c r="W125" s="816"/>
      <c r="X125" s="816"/>
      <c r="Y125" s="816"/>
      <c r="Z125" s="817"/>
      <c r="AA125" s="843" t="s">
        <v>464</v>
      </c>
      <c r="AB125" s="844"/>
      <c r="AC125" s="844"/>
      <c r="AD125" s="844"/>
      <c r="AE125" s="845"/>
      <c r="AF125" s="846" t="s">
        <v>448</v>
      </c>
      <c r="AG125" s="844"/>
      <c r="AH125" s="844"/>
      <c r="AI125" s="844"/>
      <c r="AJ125" s="845"/>
      <c r="AK125" s="846" t="s">
        <v>453</v>
      </c>
      <c r="AL125" s="844"/>
      <c r="AM125" s="844"/>
      <c r="AN125" s="844"/>
      <c r="AO125" s="845"/>
      <c r="AP125" s="888" t="s">
        <v>448</v>
      </c>
      <c r="AQ125" s="889"/>
      <c r="AR125" s="889"/>
      <c r="AS125" s="889"/>
      <c r="AT125" s="890"/>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915" t="s">
        <v>501</v>
      </c>
      <c r="CL125" s="916"/>
      <c r="CM125" s="916"/>
      <c r="CN125" s="916"/>
      <c r="CO125" s="917"/>
      <c r="CP125" s="924" t="s">
        <v>502</v>
      </c>
      <c r="CQ125" s="872"/>
      <c r="CR125" s="872"/>
      <c r="CS125" s="872"/>
      <c r="CT125" s="872"/>
      <c r="CU125" s="872"/>
      <c r="CV125" s="872"/>
      <c r="CW125" s="872"/>
      <c r="CX125" s="872"/>
      <c r="CY125" s="872"/>
      <c r="CZ125" s="872"/>
      <c r="DA125" s="872"/>
      <c r="DB125" s="872"/>
      <c r="DC125" s="872"/>
      <c r="DD125" s="872"/>
      <c r="DE125" s="872"/>
      <c r="DF125" s="873"/>
      <c r="DG125" s="925" t="s">
        <v>473</v>
      </c>
      <c r="DH125" s="906"/>
      <c r="DI125" s="906"/>
      <c r="DJ125" s="906"/>
      <c r="DK125" s="906"/>
      <c r="DL125" s="906" t="s">
        <v>481</v>
      </c>
      <c r="DM125" s="906"/>
      <c r="DN125" s="906"/>
      <c r="DO125" s="906"/>
      <c r="DP125" s="906"/>
      <c r="DQ125" s="906" t="s">
        <v>391</v>
      </c>
      <c r="DR125" s="906"/>
      <c r="DS125" s="906"/>
      <c r="DT125" s="906"/>
      <c r="DU125" s="906"/>
      <c r="DV125" s="907" t="s">
        <v>448</v>
      </c>
      <c r="DW125" s="907"/>
      <c r="DX125" s="907"/>
      <c r="DY125" s="907"/>
      <c r="DZ125" s="908"/>
    </row>
    <row r="126" spans="1:130" s="226" customFormat="1" ht="26.25" customHeight="1" thickBot="1" x14ac:dyDescent="0.25">
      <c r="A126" s="884"/>
      <c r="B126" s="885"/>
      <c r="C126" s="879" t="s">
        <v>487</v>
      </c>
      <c r="D126" s="816"/>
      <c r="E126" s="816"/>
      <c r="F126" s="816"/>
      <c r="G126" s="816"/>
      <c r="H126" s="816"/>
      <c r="I126" s="816"/>
      <c r="J126" s="816"/>
      <c r="K126" s="816"/>
      <c r="L126" s="816"/>
      <c r="M126" s="816"/>
      <c r="N126" s="816"/>
      <c r="O126" s="816"/>
      <c r="P126" s="816"/>
      <c r="Q126" s="816"/>
      <c r="R126" s="816"/>
      <c r="S126" s="816"/>
      <c r="T126" s="816"/>
      <c r="U126" s="816"/>
      <c r="V126" s="816"/>
      <c r="W126" s="816"/>
      <c r="X126" s="816"/>
      <c r="Y126" s="816"/>
      <c r="Z126" s="817"/>
      <c r="AA126" s="843" t="s">
        <v>453</v>
      </c>
      <c r="AB126" s="844"/>
      <c r="AC126" s="844"/>
      <c r="AD126" s="844"/>
      <c r="AE126" s="845"/>
      <c r="AF126" s="846" t="s">
        <v>481</v>
      </c>
      <c r="AG126" s="844"/>
      <c r="AH126" s="844"/>
      <c r="AI126" s="844"/>
      <c r="AJ126" s="845"/>
      <c r="AK126" s="846" t="s">
        <v>453</v>
      </c>
      <c r="AL126" s="844"/>
      <c r="AM126" s="844"/>
      <c r="AN126" s="844"/>
      <c r="AO126" s="845"/>
      <c r="AP126" s="888" t="s">
        <v>448</v>
      </c>
      <c r="AQ126" s="889"/>
      <c r="AR126" s="889"/>
      <c r="AS126" s="889"/>
      <c r="AT126" s="890"/>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918"/>
      <c r="CL126" s="919"/>
      <c r="CM126" s="919"/>
      <c r="CN126" s="919"/>
      <c r="CO126" s="920"/>
      <c r="CP126" s="879" t="s">
        <v>503</v>
      </c>
      <c r="CQ126" s="816"/>
      <c r="CR126" s="816"/>
      <c r="CS126" s="816"/>
      <c r="CT126" s="816"/>
      <c r="CU126" s="816"/>
      <c r="CV126" s="816"/>
      <c r="CW126" s="816"/>
      <c r="CX126" s="816"/>
      <c r="CY126" s="816"/>
      <c r="CZ126" s="816"/>
      <c r="DA126" s="816"/>
      <c r="DB126" s="816"/>
      <c r="DC126" s="816"/>
      <c r="DD126" s="816"/>
      <c r="DE126" s="816"/>
      <c r="DF126" s="817"/>
      <c r="DG126" s="880" t="s">
        <v>453</v>
      </c>
      <c r="DH126" s="881"/>
      <c r="DI126" s="881"/>
      <c r="DJ126" s="881"/>
      <c r="DK126" s="881"/>
      <c r="DL126" s="881" t="s">
        <v>454</v>
      </c>
      <c r="DM126" s="881"/>
      <c r="DN126" s="881"/>
      <c r="DO126" s="881"/>
      <c r="DP126" s="881"/>
      <c r="DQ126" s="881">
        <v>10566</v>
      </c>
      <c r="DR126" s="881"/>
      <c r="DS126" s="881"/>
      <c r="DT126" s="881"/>
      <c r="DU126" s="881"/>
      <c r="DV126" s="858">
        <v>0.3</v>
      </c>
      <c r="DW126" s="858"/>
      <c r="DX126" s="858"/>
      <c r="DY126" s="858"/>
      <c r="DZ126" s="859"/>
    </row>
    <row r="127" spans="1:130" s="226" customFormat="1" ht="26.25" customHeight="1" x14ac:dyDescent="0.2">
      <c r="A127" s="886"/>
      <c r="B127" s="887"/>
      <c r="C127" s="902" t="s">
        <v>504</v>
      </c>
      <c r="D127" s="903"/>
      <c r="E127" s="903"/>
      <c r="F127" s="903"/>
      <c r="G127" s="903"/>
      <c r="H127" s="903"/>
      <c r="I127" s="903"/>
      <c r="J127" s="903"/>
      <c r="K127" s="903"/>
      <c r="L127" s="903"/>
      <c r="M127" s="903"/>
      <c r="N127" s="903"/>
      <c r="O127" s="903"/>
      <c r="P127" s="903"/>
      <c r="Q127" s="903"/>
      <c r="R127" s="903"/>
      <c r="S127" s="903"/>
      <c r="T127" s="903"/>
      <c r="U127" s="903"/>
      <c r="V127" s="903"/>
      <c r="W127" s="903"/>
      <c r="X127" s="903"/>
      <c r="Y127" s="903"/>
      <c r="Z127" s="904"/>
      <c r="AA127" s="843" t="s">
        <v>458</v>
      </c>
      <c r="AB127" s="844"/>
      <c r="AC127" s="844"/>
      <c r="AD127" s="844"/>
      <c r="AE127" s="845"/>
      <c r="AF127" s="846" t="s">
        <v>464</v>
      </c>
      <c r="AG127" s="844"/>
      <c r="AH127" s="844"/>
      <c r="AI127" s="844"/>
      <c r="AJ127" s="845"/>
      <c r="AK127" s="846" t="s">
        <v>473</v>
      </c>
      <c r="AL127" s="844"/>
      <c r="AM127" s="844"/>
      <c r="AN127" s="844"/>
      <c r="AO127" s="845"/>
      <c r="AP127" s="888" t="s">
        <v>481</v>
      </c>
      <c r="AQ127" s="889"/>
      <c r="AR127" s="889"/>
      <c r="AS127" s="889"/>
      <c r="AT127" s="890"/>
      <c r="AU127" s="228"/>
      <c r="AV127" s="228"/>
      <c r="AW127" s="228"/>
      <c r="AX127" s="905" t="s">
        <v>505</v>
      </c>
      <c r="AY127" s="876"/>
      <c r="AZ127" s="876"/>
      <c r="BA127" s="876"/>
      <c r="BB127" s="876"/>
      <c r="BC127" s="876"/>
      <c r="BD127" s="876"/>
      <c r="BE127" s="877"/>
      <c r="BF127" s="875" t="s">
        <v>506</v>
      </c>
      <c r="BG127" s="876"/>
      <c r="BH127" s="876"/>
      <c r="BI127" s="876"/>
      <c r="BJ127" s="876"/>
      <c r="BK127" s="876"/>
      <c r="BL127" s="877"/>
      <c r="BM127" s="875" t="s">
        <v>507</v>
      </c>
      <c r="BN127" s="876"/>
      <c r="BO127" s="876"/>
      <c r="BP127" s="876"/>
      <c r="BQ127" s="876"/>
      <c r="BR127" s="876"/>
      <c r="BS127" s="877"/>
      <c r="BT127" s="875" t="s">
        <v>508</v>
      </c>
      <c r="BU127" s="876"/>
      <c r="BV127" s="876"/>
      <c r="BW127" s="876"/>
      <c r="BX127" s="876"/>
      <c r="BY127" s="876"/>
      <c r="BZ127" s="878"/>
      <c r="CA127" s="228"/>
      <c r="CB127" s="228"/>
      <c r="CC127" s="228"/>
      <c r="CD127" s="251"/>
      <c r="CE127" s="251"/>
      <c r="CF127" s="251"/>
      <c r="CG127" s="228"/>
      <c r="CH127" s="228"/>
      <c r="CI127" s="228"/>
      <c r="CJ127" s="250"/>
      <c r="CK127" s="918"/>
      <c r="CL127" s="919"/>
      <c r="CM127" s="919"/>
      <c r="CN127" s="919"/>
      <c r="CO127" s="920"/>
      <c r="CP127" s="879" t="s">
        <v>509</v>
      </c>
      <c r="CQ127" s="816"/>
      <c r="CR127" s="816"/>
      <c r="CS127" s="816"/>
      <c r="CT127" s="816"/>
      <c r="CU127" s="816"/>
      <c r="CV127" s="816"/>
      <c r="CW127" s="816"/>
      <c r="CX127" s="816"/>
      <c r="CY127" s="816"/>
      <c r="CZ127" s="816"/>
      <c r="DA127" s="816"/>
      <c r="DB127" s="816"/>
      <c r="DC127" s="816"/>
      <c r="DD127" s="816"/>
      <c r="DE127" s="816"/>
      <c r="DF127" s="817"/>
      <c r="DG127" s="880" t="s">
        <v>458</v>
      </c>
      <c r="DH127" s="881"/>
      <c r="DI127" s="881"/>
      <c r="DJ127" s="881"/>
      <c r="DK127" s="881"/>
      <c r="DL127" s="881" t="s">
        <v>485</v>
      </c>
      <c r="DM127" s="881"/>
      <c r="DN127" s="881"/>
      <c r="DO127" s="881"/>
      <c r="DP127" s="881"/>
      <c r="DQ127" s="881" t="s">
        <v>464</v>
      </c>
      <c r="DR127" s="881"/>
      <c r="DS127" s="881"/>
      <c r="DT127" s="881"/>
      <c r="DU127" s="881"/>
      <c r="DV127" s="858" t="s">
        <v>461</v>
      </c>
      <c r="DW127" s="858"/>
      <c r="DX127" s="858"/>
      <c r="DY127" s="858"/>
      <c r="DZ127" s="859"/>
    </row>
    <row r="128" spans="1:130" s="226" customFormat="1" ht="26.25" customHeight="1" thickBot="1" x14ac:dyDescent="0.25">
      <c r="A128" s="860" t="s">
        <v>510</v>
      </c>
      <c r="B128" s="861"/>
      <c r="C128" s="861"/>
      <c r="D128" s="861"/>
      <c r="E128" s="861"/>
      <c r="F128" s="861"/>
      <c r="G128" s="861"/>
      <c r="H128" s="861"/>
      <c r="I128" s="861"/>
      <c r="J128" s="861"/>
      <c r="K128" s="861"/>
      <c r="L128" s="861"/>
      <c r="M128" s="861"/>
      <c r="N128" s="861"/>
      <c r="O128" s="861"/>
      <c r="P128" s="861"/>
      <c r="Q128" s="861"/>
      <c r="R128" s="861"/>
      <c r="S128" s="861"/>
      <c r="T128" s="861"/>
      <c r="U128" s="861"/>
      <c r="V128" s="861"/>
      <c r="W128" s="862" t="s">
        <v>511</v>
      </c>
      <c r="X128" s="862"/>
      <c r="Y128" s="862"/>
      <c r="Z128" s="863"/>
      <c r="AA128" s="864">
        <v>5215</v>
      </c>
      <c r="AB128" s="865"/>
      <c r="AC128" s="865"/>
      <c r="AD128" s="865"/>
      <c r="AE128" s="866"/>
      <c r="AF128" s="867">
        <v>6394</v>
      </c>
      <c r="AG128" s="865"/>
      <c r="AH128" s="865"/>
      <c r="AI128" s="865"/>
      <c r="AJ128" s="866"/>
      <c r="AK128" s="867">
        <v>4955</v>
      </c>
      <c r="AL128" s="865"/>
      <c r="AM128" s="865"/>
      <c r="AN128" s="865"/>
      <c r="AO128" s="866"/>
      <c r="AP128" s="868"/>
      <c r="AQ128" s="869"/>
      <c r="AR128" s="869"/>
      <c r="AS128" s="869"/>
      <c r="AT128" s="870"/>
      <c r="AU128" s="228"/>
      <c r="AV128" s="228"/>
      <c r="AW128" s="228"/>
      <c r="AX128" s="871" t="s">
        <v>512</v>
      </c>
      <c r="AY128" s="872"/>
      <c r="AZ128" s="872"/>
      <c r="BA128" s="872"/>
      <c r="BB128" s="872"/>
      <c r="BC128" s="872"/>
      <c r="BD128" s="872"/>
      <c r="BE128" s="873"/>
      <c r="BF128" s="850" t="s">
        <v>473</v>
      </c>
      <c r="BG128" s="851"/>
      <c r="BH128" s="851"/>
      <c r="BI128" s="851"/>
      <c r="BJ128" s="851"/>
      <c r="BK128" s="851"/>
      <c r="BL128" s="874"/>
      <c r="BM128" s="850">
        <v>15</v>
      </c>
      <c r="BN128" s="851"/>
      <c r="BO128" s="851"/>
      <c r="BP128" s="851"/>
      <c r="BQ128" s="851"/>
      <c r="BR128" s="851"/>
      <c r="BS128" s="874"/>
      <c r="BT128" s="850">
        <v>20</v>
      </c>
      <c r="BU128" s="851"/>
      <c r="BV128" s="851"/>
      <c r="BW128" s="851"/>
      <c r="BX128" s="851"/>
      <c r="BY128" s="851"/>
      <c r="BZ128" s="852"/>
      <c r="CA128" s="251"/>
      <c r="CB128" s="251"/>
      <c r="CC128" s="251"/>
      <c r="CD128" s="251"/>
      <c r="CE128" s="251"/>
      <c r="CF128" s="251"/>
      <c r="CG128" s="228"/>
      <c r="CH128" s="228"/>
      <c r="CI128" s="228"/>
      <c r="CJ128" s="250"/>
      <c r="CK128" s="921"/>
      <c r="CL128" s="922"/>
      <c r="CM128" s="922"/>
      <c r="CN128" s="922"/>
      <c r="CO128" s="923"/>
      <c r="CP128" s="853" t="s">
        <v>513</v>
      </c>
      <c r="CQ128" s="794"/>
      <c r="CR128" s="794"/>
      <c r="CS128" s="794"/>
      <c r="CT128" s="794"/>
      <c r="CU128" s="794"/>
      <c r="CV128" s="794"/>
      <c r="CW128" s="794"/>
      <c r="CX128" s="794"/>
      <c r="CY128" s="794"/>
      <c r="CZ128" s="794"/>
      <c r="DA128" s="794"/>
      <c r="DB128" s="794"/>
      <c r="DC128" s="794"/>
      <c r="DD128" s="794"/>
      <c r="DE128" s="794"/>
      <c r="DF128" s="795"/>
      <c r="DG128" s="854" t="s">
        <v>464</v>
      </c>
      <c r="DH128" s="855"/>
      <c r="DI128" s="855"/>
      <c r="DJ128" s="855"/>
      <c r="DK128" s="855"/>
      <c r="DL128" s="855" t="s">
        <v>391</v>
      </c>
      <c r="DM128" s="855"/>
      <c r="DN128" s="855"/>
      <c r="DO128" s="855"/>
      <c r="DP128" s="855"/>
      <c r="DQ128" s="855" t="s">
        <v>391</v>
      </c>
      <c r="DR128" s="855"/>
      <c r="DS128" s="855"/>
      <c r="DT128" s="855"/>
      <c r="DU128" s="855"/>
      <c r="DV128" s="856" t="s">
        <v>464</v>
      </c>
      <c r="DW128" s="856"/>
      <c r="DX128" s="856"/>
      <c r="DY128" s="856"/>
      <c r="DZ128" s="857"/>
    </row>
    <row r="129" spans="1:131" s="226" customFormat="1" ht="26.25" customHeight="1" x14ac:dyDescent="0.2">
      <c r="A129" s="838" t="s">
        <v>106</v>
      </c>
      <c r="B129" s="839"/>
      <c r="C129" s="839"/>
      <c r="D129" s="839"/>
      <c r="E129" s="839"/>
      <c r="F129" s="839"/>
      <c r="G129" s="839"/>
      <c r="H129" s="839"/>
      <c r="I129" s="839"/>
      <c r="J129" s="839"/>
      <c r="K129" s="839"/>
      <c r="L129" s="839"/>
      <c r="M129" s="839"/>
      <c r="N129" s="839"/>
      <c r="O129" s="839"/>
      <c r="P129" s="839"/>
      <c r="Q129" s="839"/>
      <c r="R129" s="839"/>
      <c r="S129" s="839"/>
      <c r="T129" s="839"/>
      <c r="U129" s="839"/>
      <c r="V129" s="839"/>
      <c r="W129" s="840" t="s">
        <v>514</v>
      </c>
      <c r="X129" s="841"/>
      <c r="Y129" s="841"/>
      <c r="Z129" s="842"/>
      <c r="AA129" s="843">
        <v>4080240</v>
      </c>
      <c r="AB129" s="844"/>
      <c r="AC129" s="844"/>
      <c r="AD129" s="844"/>
      <c r="AE129" s="845"/>
      <c r="AF129" s="846">
        <v>4389865</v>
      </c>
      <c r="AG129" s="844"/>
      <c r="AH129" s="844"/>
      <c r="AI129" s="844"/>
      <c r="AJ129" s="845"/>
      <c r="AK129" s="846">
        <v>4638890</v>
      </c>
      <c r="AL129" s="844"/>
      <c r="AM129" s="844"/>
      <c r="AN129" s="844"/>
      <c r="AO129" s="845"/>
      <c r="AP129" s="847"/>
      <c r="AQ129" s="848"/>
      <c r="AR129" s="848"/>
      <c r="AS129" s="848"/>
      <c r="AT129" s="849"/>
      <c r="AU129" s="229"/>
      <c r="AV129" s="229"/>
      <c r="AW129" s="229"/>
      <c r="AX129" s="815" t="s">
        <v>515</v>
      </c>
      <c r="AY129" s="816"/>
      <c r="AZ129" s="816"/>
      <c r="BA129" s="816"/>
      <c r="BB129" s="816"/>
      <c r="BC129" s="816"/>
      <c r="BD129" s="816"/>
      <c r="BE129" s="817"/>
      <c r="BF129" s="834" t="s">
        <v>516</v>
      </c>
      <c r="BG129" s="835"/>
      <c r="BH129" s="835"/>
      <c r="BI129" s="835"/>
      <c r="BJ129" s="835"/>
      <c r="BK129" s="835"/>
      <c r="BL129" s="836"/>
      <c r="BM129" s="834">
        <v>20</v>
      </c>
      <c r="BN129" s="835"/>
      <c r="BO129" s="835"/>
      <c r="BP129" s="835"/>
      <c r="BQ129" s="835"/>
      <c r="BR129" s="835"/>
      <c r="BS129" s="836"/>
      <c r="BT129" s="834">
        <v>30</v>
      </c>
      <c r="BU129" s="835"/>
      <c r="BV129" s="835"/>
      <c r="BW129" s="835"/>
      <c r="BX129" s="835"/>
      <c r="BY129" s="835"/>
      <c r="BZ129" s="837"/>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2">
      <c r="A130" s="838" t="s">
        <v>517</v>
      </c>
      <c r="B130" s="839"/>
      <c r="C130" s="839"/>
      <c r="D130" s="839"/>
      <c r="E130" s="839"/>
      <c r="F130" s="839"/>
      <c r="G130" s="839"/>
      <c r="H130" s="839"/>
      <c r="I130" s="839"/>
      <c r="J130" s="839"/>
      <c r="K130" s="839"/>
      <c r="L130" s="839"/>
      <c r="M130" s="839"/>
      <c r="N130" s="839"/>
      <c r="O130" s="839"/>
      <c r="P130" s="839"/>
      <c r="Q130" s="839"/>
      <c r="R130" s="839"/>
      <c r="S130" s="839"/>
      <c r="T130" s="839"/>
      <c r="U130" s="839"/>
      <c r="V130" s="839"/>
      <c r="W130" s="840" t="s">
        <v>518</v>
      </c>
      <c r="X130" s="841"/>
      <c r="Y130" s="841"/>
      <c r="Z130" s="842"/>
      <c r="AA130" s="843">
        <v>557548</v>
      </c>
      <c r="AB130" s="844"/>
      <c r="AC130" s="844"/>
      <c r="AD130" s="844"/>
      <c r="AE130" s="845"/>
      <c r="AF130" s="846">
        <v>560824</v>
      </c>
      <c r="AG130" s="844"/>
      <c r="AH130" s="844"/>
      <c r="AI130" s="844"/>
      <c r="AJ130" s="845"/>
      <c r="AK130" s="846">
        <v>583873</v>
      </c>
      <c r="AL130" s="844"/>
      <c r="AM130" s="844"/>
      <c r="AN130" s="844"/>
      <c r="AO130" s="845"/>
      <c r="AP130" s="847"/>
      <c r="AQ130" s="848"/>
      <c r="AR130" s="848"/>
      <c r="AS130" s="848"/>
      <c r="AT130" s="849"/>
      <c r="AU130" s="229"/>
      <c r="AV130" s="229"/>
      <c r="AW130" s="229"/>
      <c r="AX130" s="815" t="s">
        <v>519</v>
      </c>
      <c r="AY130" s="816"/>
      <c r="AZ130" s="816"/>
      <c r="BA130" s="816"/>
      <c r="BB130" s="816"/>
      <c r="BC130" s="816"/>
      <c r="BD130" s="816"/>
      <c r="BE130" s="817"/>
      <c r="BF130" s="818">
        <v>6.1</v>
      </c>
      <c r="BG130" s="819"/>
      <c r="BH130" s="819"/>
      <c r="BI130" s="819"/>
      <c r="BJ130" s="819"/>
      <c r="BK130" s="819"/>
      <c r="BL130" s="820"/>
      <c r="BM130" s="818">
        <v>25</v>
      </c>
      <c r="BN130" s="819"/>
      <c r="BO130" s="819"/>
      <c r="BP130" s="819"/>
      <c r="BQ130" s="819"/>
      <c r="BR130" s="819"/>
      <c r="BS130" s="820"/>
      <c r="BT130" s="818">
        <v>35</v>
      </c>
      <c r="BU130" s="819"/>
      <c r="BV130" s="819"/>
      <c r="BW130" s="819"/>
      <c r="BX130" s="819"/>
      <c r="BY130" s="819"/>
      <c r="BZ130" s="821"/>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5">
      <c r="A131" s="822"/>
      <c r="B131" s="823"/>
      <c r="C131" s="823"/>
      <c r="D131" s="823"/>
      <c r="E131" s="823"/>
      <c r="F131" s="823"/>
      <c r="G131" s="823"/>
      <c r="H131" s="823"/>
      <c r="I131" s="823"/>
      <c r="J131" s="823"/>
      <c r="K131" s="823"/>
      <c r="L131" s="823"/>
      <c r="M131" s="823"/>
      <c r="N131" s="823"/>
      <c r="O131" s="823"/>
      <c r="P131" s="823"/>
      <c r="Q131" s="823"/>
      <c r="R131" s="823"/>
      <c r="S131" s="823"/>
      <c r="T131" s="823"/>
      <c r="U131" s="823"/>
      <c r="V131" s="823"/>
      <c r="W131" s="824" t="s">
        <v>520</v>
      </c>
      <c r="X131" s="825"/>
      <c r="Y131" s="825"/>
      <c r="Z131" s="826"/>
      <c r="AA131" s="827">
        <v>3522692</v>
      </c>
      <c r="AB131" s="828"/>
      <c r="AC131" s="828"/>
      <c r="AD131" s="828"/>
      <c r="AE131" s="829"/>
      <c r="AF131" s="830">
        <v>3829041</v>
      </c>
      <c r="AG131" s="828"/>
      <c r="AH131" s="828"/>
      <c r="AI131" s="828"/>
      <c r="AJ131" s="829"/>
      <c r="AK131" s="830">
        <v>4055017</v>
      </c>
      <c r="AL131" s="828"/>
      <c r="AM131" s="828"/>
      <c r="AN131" s="828"/>
      <c r="AO131" s="829"/>
      <c r="AP131" s="831"/>
      <c r="AQ131" s="832"/>
      <c r="AR131" s="832"/>
      <c r="AS131" s="832"/>
      <c r="AT131" s="833"/>
      <c r="AU131" s="229"/>
      <c r="AV131" s="229"/>
      <c r="AW131" s="229"/>
      <c r="AX131" s="793" t="s">
        <v>521</v>
      </c>
      <c r="AY131" s="794"/>
      <c r="AZ131" s="794"/>
      <c r="BA131" s="794"/>
      <c r="BB131" s="794"/>
      <c r="BC131" s="794"/>
      <c r="BD131" s="794"/>
      <c r="BE131" s="795"/>
      <c r="BF131" s="796">
        <v>28.5</v>
      </c>
      <c r="BG131" s="797"/>
      <c r="BH131" s="797"/>
      <c r="BI131" s="797"/>
      <c r="BJ131" s="797"/>
      <c r="BK131" s="797"/>
      <c r="BL131" s="798"/>
      <c r="BM131" s="796">
        <v>350</v>
      </c>
      <c r="BN131" s="797"/>
      <c r="BO131" s="797"/>
      <c r="BP131" s="797"/>
      <c r="BQ131" s="797"/>
      <c r="BR131" s="797"/>
      <c r="BS131" s="798"/>
      <c r="BT131" s="799"/>
      <c r="BU131" s="800"/>
      <c r="BV131" s="800"/>
      <c r="BW131" s="800"/>
      <c r="BX131" s="800"/>
      <c r="BY131" s="800"/>
      <c r="BZ131" s="801"/>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2">
      <c r="A132" s="802" t="s">
        <v>522</v>
      </c>
      <c r="B132" s="803"/>
      <c r="C132" s="803"/>
      <c r="D132" s="803"/>
      <c r="E132" s="803"/>
      <c r="F132" s="803"/>
      <c r="G132" s="803"/>
      <c r="H132" s="803"/>
      <c r="I132" s="803"/>
      <c r="J132" s="803"/>
      <c r="K132" s="803"/>
      <c r="L132" s="803"/>
      <c r="M132" s="803"/>
      <c r="N132" s="803"/>
      <c r="O132" s="803"/>
      <c r="P132" s="803"/>
      <c r="Q132" s="803"/>
      <c r="R132" s="803"/>
      <c r="S132" s="803"/>
      <c r="T132" s="803"/>
      <c r="U132" s="803"/>
      <c r="V132" s="806" t="s">
        <v>523</v>
      </c>
      <c r="W132" s="806"/>
      <c r="X132" s="806"/>
      <c r="Y132" s="806"/>
      <c r="Z132" s="807"/>
      <c r="AA132" s="808">
        <v>7.2964369290000004</v>
      </c>
      <c r="AB132" s="809"/>
      <c r="AC132" s="809"/>
      <c r="AD132" s="809"/>
      <c r="AE132" s="810"/>
      <c r="AF132" s="811">
        <v>6.040337515</v>
      </c>
      <c r="AG132" s="809"/>
      <c r="AH132" s="809"/>
      <c r="AI132" s="809"/>
      <c r="AJ132" s="810"/>
      <c r="AK132" s="811">
        <v>5.2420248789999997</v>
      </c>
      <c r="AL132" s="809"/>
      <c r="AM132" s="809"/>
      <c r="AN132" s="809"/>
      <c r="AO132" s="810"/>
      <c r="AP132" s="812"/>
      <c r="AQ132" s="813"/>
      <c r="AR132" s="813"/>
      <c r="AS132" s="813"/>
      <c r="AT132" s="814"/>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5">
      <c r="A133" s="804"/>
      <c r="B133" s="805"/>
      <c r="C133" s="805"/>
      <c r="D133" s="805"/>
      <c r="E133" s="805"/>
      <c r="F133" s="805"/>
      <c r="G133" s="805"/>
      <c r="H133" s="805"/>
      <c r="I133" s="805"/>
      <c r="J133" s="805"/>
      <c r="K133" s="805"/>
      <c r="L133" s="805"/>
      <c r="M133" s="805"/>
      <c r="N133" s="805"/>
      <c r="O133" s="805"/>
      <c r="P133" s="805"/>
      <c r="Q133" s="805"/>
      <c r="R133" s="805"/>
      <c r="S133" s="805"/>
      <c r="T133" s="805"/>
      <c r="U133" s="805"/>
      <c r="V133" s="785" t="s">
        <v>524</v>
      </c>
      <c r="W133" s="785"/>
      <c r="X133" s="785"/>
      <c r="Y133" s="785"/>
      <c r="Z133" s="786"/>
      <c r="AA133" s="787">
        <v>7.5</v>
      </c>
      <c r="AB133" s="788"/>
      <c r="AC133" s="788"/>
      <c r="AD133" s="788"/>
      <c r="AE133" s="789"/>
      <c r="AF133" s="787">
        <v>6.9</v>
      </c>
      <c r="AG133" s="788"/>
      <c r="AH133" s="788"/>
      <c r="AI133" s="788"/>
      <c r="AJ133" s="789"/>
      <c r="AK133" s="787">
        <v>6.1</v>
      </c>
      <c r="AL133" s="788"/>
      <c r="AM133" s="788"/>
      <c r="AN133" s="788"/>
      <c r="AO133" s="789"/>
      <c r="AP133" s="790"/>
      <c r="AQ133" s="791"/>
      <c r="AR133" s="791"/>
      <c r="AS133" s="791"/>
      <c r="AT133" s="792"/>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2">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4" hidden="1" x14ac:dyDescent="0.2">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qLb13nIQQZ5s6UMize9eV+kjYSe/NA8Lh4wY9iE0RLMrKnxFFx6UpYoSNeRSZKek9tpfKLjTg2rBBknBglWSxg==" saltValue="loyBFVbpxk3WloBnfqhW9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56" customWidth="1"/>
    <col min="121" max="121" width="0" style="255" hidden="1" customWidth="1"/>
    <col min="122" max="16384" width="9" style="255" hidden="1"/>
  </cols>
  <sheetData>
    <row r="1" spans="1:120" ht="13.2"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5"/>
    </row>
    <row r="17" spans="119:120" ht="13.2" x14ac:dyDescent="0.2">
      <c r="DP17" s="255"/>
    </row>
    <row r="18" spans="119:120" ht="13.2" x14ac:dyDescent="0.2"/>
    <row r="19" spans="119:120" ht="13.2" x14ac:dyDescent="0.2"/>
    <row r="20" spans="119:120" ht="13.2" x14ac:dyDescent="0.2">
      <c r="DO20" s="255"/>
      <c r="DP20" s="255"/>
    </row>
    <row r="21" spans="119:120" ht="13.2" x14ac:dyDescent="0.2">
      <c r="DP21" s="255"/>
    </row>
    <row r="22" spans="119:120" ht="13.2" x14ac:dyDescent="0.2"/>
    <row r="23" spans="119:120" ht="13.2" x14ac:dyDescent="0.2">
      <c r="DO23" s="255"/>
      <c r="DP23" s="255"/>
    </row>
    <row r="24" spans="119:120" ht="13.2" x14ac:dyDescent="0.2">
      <c r="DP24" s="255"/>
    </row>
    <row r="25" spans="119:120" ht="13.2" x14ac:dyDescent="0.2">
      <c r="DP25" s="255"/>
    </row>
    <row r="26" spans="119:120" ht="13.2" x14ac:dyDescent="0.2">
      <c r="DO26" s="255"/>
      <c r="DP26" s="255"/>
    </row>
    <row r="27" spans="119:120" ht="13.2" x14ac:dyDescent="0.2"/>
    <row r="28" spans="119:120" ht="13.2" x14ac:dyDescent="0.2">
      <c r="DO28" s="255"/>
      <c r="DP28" s="255"/>
    </row>
    <row r="29" spans="119:120" ht="13.2" x14ac:dyDescent="0.2">
      <c r="DP29" s="255"/>
    </row>
    <row r="30" spans="119:120" ht="13.2" x14ac:dyDescent="0.2"/>
    <row r="31" spans="119:120" ht="13.2" x14ac:dyDescent="0.2">
      <c r="DO31" s="255"/>
      <c r="DP31" s="255"/>
    </row>
    <row r="32" spans="119:120" ht="13.2" x14ac:dyDescent="0.2"/>
    <row r="33" spans="98:120" ht="13.2" x14ac:dyDescent="0.2">
      <c r="DO33" s="255"/>
      <c r="DP33" s="255"/>
    </row>
    <row r="34" spans="98:120" ht="13.2" x14ac:dyDescent="0.2">
      <c r="DM34" s="255"/>
    </row>
    <row r="35" spans="98:120" ht="13.2" x14ac:dyDescent="0.2">
      <c r="CT35" s="255"/>
      <c r="CU35" s="255"/>
      <c r="CV35" s="255"/>
      <c r="CY35" s="255"/>
      <c r="CZ35" s="255"/>
      <c r="DA35" s="255"/>
      <c r="DD35" s="255"/>
      <c r="DE35" s="255"/>
      <c r="DF35" s="255"/>
      <c r="DI35" s="255"/>
      <c r="DJ35" s="255"/>
      <c r="DK35" s="255"/>
      <c r="DM35" s="255"/>
      <c r="DN35" s="255"/>
      <c r="DO35" s="255"/>
      <c r="DP35" s="255"/>
    </row>
    <row r="36" spans="98:120" ht="13.2" x14ac:dyDescent="0.2"/>
    <row r="37" spans="98:120" ht="13.2" x14ac:dyDescent="0.2">
      <c r="CW37" s="255"/>
      <c r="DB37" s="255"/>
      <c r="DG37" s="255"/>
      <c r="DL37" s="255"/>
      <c r="DP37" s="255"/>
    </row>
    <row r="38" spans="98:120" ht="13.2" x14ac:dyDescent="0.2">
      <c r="CT38" s="255"/>
      <c r="CU38" s="255"/>
      <c r="CV38" s="255"/>
      <c r="CW38" s="255"/>
      <c r="CY38" s="255"/>
      <c r="CZ38" s="255"/>
      <c r="DA38" s="255"/>
      <c r="DB38" s="255"/>
      <c r="DD38" s="255"/>
      <c r="DE38" s="255"/>
      <c r="DF38" s="255"/>
      <c r="DG38" s="255"/>
      <c r="DI38" s="255"/>
      <c r="DJ38" s="255"/>
      <c r="DK38" s="255"/>
      <c r="DL38" s="255"/>
      <c r="DN38" s="255"/>
      <c r="DO38" s="255"/>
      <c r="DP38" s="255"/>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5"/>
      <c r="DO49" s="255"/>
      <c r="DP49" s="255"/>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5"/>
      <c r="CS63" s="255"/>
      <c r="CX63" s="255"/>
      <c r="DC63" s="255"/>
      <c r="DH63" s="255"/>
    </row>
    <row r="64" spans="22:120" ht="13.2" x14ac:dyDescent="0.2">
      <c r="V64" s="255"/>
    </row>
    <row r="65" spans="15:120" ht="13.2" x14ac:dyDescent="0.2">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ht="13.2" x14ac:dyDescent="0.2">
      <c r="Q66" s="255"/>
      <c r="S66" s="255"/>
      <c r="U66" s="255"/>
      <c r="DM66" s="255"/>
    </row>
    <row r="67" spans="15:120" ht="13.2" x14ac:dyDescent="0.2">
      <c r="O67" s="255"/>
      <c r="P67" s="255"/>
      <c r="R67" s="255"/>
      <c r="T67" s="255"/>
      <c r="Y67" s="255"/>
      <c r="CT67" s="255"/>
      <c r="CV67" s="255"/>
      <c r="CW67" s="255"/>
      <c r="CY67" s="255"/>
      <c r="DA67" s="255"/>
      <c r="DB67" s="255"/>
      <c r="DD67" s="255"/>
      <c r="DF67" s="255"/>
      <c r="DG67" s="255"/>
      <c r="DI67" s="255"/>
      <c r="DK67" s="255"/>
      <c r="DL67" s="255"/>
      <c r="DN67" s="255"/>
      <c r="DO67" s="255"/>
      <c r="DP67" s="255"/>
    </row>
    <row r="68" spans="15:120" ht="13.2" x14ac:dyDescent="0.2"/>
    <row r="69" spans="15:120" ht="13.2" x14ac:dyDescent="0.2"/>
    <row r="70" spans="15:120" ht="13.2" x14ac:dyDescent="0.2"/>
    <row r="71" spans="15:120" ht="13.2" x14ac:dyDescent="0.2"/>
    <row r="72" spans="15:120" ht="13.2" x14ac:dyDescent="0.2">
      <c r="DP72" s="255"/>
    </row>
    <row r="73" spans="15:120" ht="13.2" x14ac:dyDescent="0.2">
      <c r="DP73" s="255"/>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5"/>
      <c r="CX96" s="255"/>
      <c r="DC96" s="255"/>
      <c r="DH96" s="255"/>
    </row>
    <row r="97" spans="24:120" ht="13.2" x14ac:dyDescent="0.2">
      <c r="CS97" s="255"/>
      <c r="CX97" s="255"/>
      <c r="DC97" s="255"/>
      <c r="DH97" s="255"/>
      <c r="DP97" s="256" t="s">
        <v>525</v>
      </c>
    </row>
    <row r="98" spans="24:120" ht="13.2" hidden="1" x14ac:dyDescent="0.2">
      <c r="CS98" s="255"/>
      <c r="CX98" s="255"/>
      <c r="DC98" s="255"/>
      <c r="DH98" s="255"/>
    </row>
    <row r="99" spans="24:120" ht="13.2" hidden="1" x14ac:dyDescent="0.2">
      <c r="CS99" s="255"/>
      <c r="CX99" s="255"/>
      <c r="DC99" s="255"/>
      <c r="DH99" s="255"/>
    </row>
    <row r="101" spans="24:120" ht="12" hidden="1" customHeight="1" x14ac:dyDescent="0.2">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2">
      <c r="CU102" s="255"/>
      <c r="CZ102" s="255"/>
      <c r="DE102" s="255"/>
      <c r="DJ102" s="255"/>
      <c r="DM102" s="255"/>
    </row>
    <row r="103" spans="24:120" ht="13.2" hidden="1" x14ac:dyDescent="0.2">
      <c r="CT103" s="255"/>
      <c r="CV103" s="255"/>
      <c r="CW103" s="255"/>
      <c r="CY103" s="255"/>
      <c r="DA103" s="255"/>
      <c r="DB103" s="255"/>
      <c r="DD103" s="255"/>
      <c r="DF103" s="255"/>
      <c r="DG103" s="255"/>
      <c r="DI103" s="255"/>
      <c r="DK103" s="255"/>
      <c r="DL103" s="255"/>
      <c r="DM103" s="255"/>
      <c r="DN103" s="255"/>
      <c r="DO103" s="255"/>
      <c r="DP103" s="255"/>
    </row>
    <row r="104" spans="24:120" ht="13.2" hidden="1" x14ac:dyDescent="0.2">
      <c r="CV104" s="255"/>
      <c r="CW104" s="255"/>
      <c r="DA104" s="255"/>
      <c r="DB104" s="255"/>
      <c r="DF104" s="255"/>
      <c r="DG104" s="255"/>
      <c r="DK104" s="255"/>
      <c r="DL104" s="255"/>
      <c r="DN104" s="255"/>
      <c r="DO104" s="255"/>
      <c r="DP104" s="255"/>
    </row>
    <row r="105" spans="24:120" ht="12.75" hidden="1" customHeight="1" x14ac:dyDescent="0.2"/>
  </sheetData>
  <sheetProtection password="C5BB"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5546875" style="256" customWidth="1"/>
    <col min="117" max="16384" width="9" style="255" hidden="1"/>
  </cols>
  <sheetData>
    <row r="1" spans="2:116" ht="13.2"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ht="13.2" x14ac:dyDescent="0.2"/>
    <row r="3" spans="2:116" ht="13.2" x14ac:dyDescent="0.2"/>
    <row r="4" spans="2:116" ht="13.2" x14ac:dyDescent="0.2">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ht="13.2" x14ac:dyDescent="0.2">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ht="13.2" x14ac:dyDescent="0.2"/>
    <row r="20" spans="9:116" ht="13.2" x14ac:dyDescent="0.2"/>
    <row r="21" spans="9:116" ht="13.2" x14ac:dyDescent="0.2">
      <c r="DL21" s="255"/>
    </row>
    <row r="22" spans="9:116" ht="13.2" x14ac:dyDescent="0.2">
      <c r="DI22" s="255"/>
      <c r="DJ22" s="255"/>
      <c r="DK22" s="255"/>
      <c r="DL22" s="255"/>
    </row>
    <row r="23" spans="9:116" ht="13.2" x14ac:dyDescent="0.2">
      <c r="CY23" s="255"/>
      <c r="CZ23" s="255"/>
      <c r="DA23" s="255"/>
      <c r="DB23" s="255"/>
      <c r="DC23" s="255"/>
      <c r="DD23" s="255"/>
      <c r="DE23" s="255"/>
      <c r="DF23" s="255"/>
      <c r="DG23" s="255"/>
      <c r="DH23" s="255"/>
      <c r="DI23" s="255"/>
      <c r="DJ23" s="255"/>
      <c r="DK23" s="255"/>
      <c r="DL23" s="255"/>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5"/>
      <c r="DA35" s="255"/>
      <c r="DB35" s="255"/>
      <c r="DC35" s="255"/>
      <c r="DD35" s="255"/>
      <c r="DE35" s="255"/>
      <c r="DF35" s="255"/>
      <c r="DG35" s="255"/>
      <c r="DH35" s="255"/>
      <c r="DI35" s="255"/>
      <c r="DJ35" s="255"/>
      <c r="DK35" s="255"/>
      <c r="DL35" s="255"/>
    </row>
    <row r="36" spans="15:116" ht="13.2" x14ac:dyDescent="0.2"/>
    <row r="37" spans="15:116" ht="13.2" x14ac:dyDescent="0.2">
      <c r="DL37" s="255"/>
    </row>
    <row r="38" spans="15:116" ht="13.2" x14ac:dyDescent="0.2">
      <c r="DI38" s="255"/>
      <c r="DJ38" s="255"/>
      <c r="DK38" s="255"/>
      <c r="DL38" s="255"/>
    </row>
    <row r="39" spans="15:116" ht="13.2" x14ac:dyDescent="0.2"/>
    <row r="40" spans="15:116" ht="13.2" x14ac:dyDescent="0.2"/>
    <row r="41" spans="15:116" ht="13.2" x14ac:dyDescent="0.2"/>
    <row r="42" spans="15:116" ht="13.2" x14ac:dyDescent="0.2"/>
    <row r="43" spans="15:116" ht="13.2" x14ac:dyDescent="0.2">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ht="13.2" x14ac:dyDescent="0.2">
      <c r="DL44" s="255"/>
    </row>
    <row r="45" spans="15:116" ht="13.2" x14ac:dyDescent="0.2"/>
    <row r="46" spans="15:116" ht="13.2" x14ac:dyDescent="0.2">
      <c r="DA46" s="255"/>
      <c r="DB46" s="255"/>
      <c r="DC46" s="255"/>
      <c r="DD46" s="255"/>
      <c r="DE46" s="255"/>
      <c r="DF46" s="255"/>
      <c r="DG46" s="255"/>
      <c r="DH46" s="255"/>
      <c r="DI46" s="255"/>
      <c r="DJ46" s="255"/>
      <c r="DK46" s="255"/>
      <c r="DL46" s="255"/>
    </row>
    <row r="47" spans="15:116" ht="13.2" x14ac:dyDescent="0.2"/>
    <row r="48" spans="15:116" ht="13.2" x14ac:dyDescent="0.2"/>
    <row r="49" spans="104:116" ht="13.2" x14ac:dyDescent="0.2"/>
    <row r="50" spans="104:116" ht="13.2" x14ac:dyDescent="0.2">
      <c r="CZ50" s="255"/>
      <c r="DA50" s="255"/>
      <c r="DB50" s="255"/>
      <c r="DC50" s="255"/>
      <c r="DD50" s="255"/>
      <c r="DE50" s="255"/>
      <c r="DF50" s="255"/>
      <c r="DG50" s="255"/>
      <c r="DH50" s="255"/>
      <c r="DI50" s="255"/>
      <c r="DJ50" s="255"/>
      <c r="DK50" s="255"/>
      <c r="DL50" s="255"/>
    </row>
    <row r="51" spans="104:116" ht="13.2" x14ac:dyDescent="0.2"/>
    <row r="52" spans="104:116" ht="13.2" x14ac:dyDescent="0.2"/>
    <row r="53" spans="104:116" ht="13.2" x14ac:dyDescent="0.2">
      <c r="DL53" s="255"/>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5"/>
      <c r="DD67" s="255"/>
      <c r="DE67" s="255"/>
      <c r="DF67" s="255"/>
      <c r="DG67" s="255"/>
      <c r="DH67" s="255"/>
      <c r="DI67" s="255"/>
      <c r="DJ67" s="255"/>
      <c r="DK67" s="255"/>
      <c r="DL67" s="255"/>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gPfCWCQiAfmI1gv1KxEHVR73roa4jIEiSHwXXHJ4UwdyuMmZiNTP+3jNXqsNjfv8eS9hP06YjdLjPoP5yORGUg==" saltValue="pSLZmyFxLGy+AAUKWPQaX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57" customWidth="1"/>
    <col min="37" max="44" width="17" style="257" customWidth="1"/>
    <col min="45" max="45" width="6.21875" style="264" customWidth="1"/>
    <col min="46" max="46" width="3" style="262" customWidth="1"/>
    <col min="47" max="47" width="19.21875" style="257" hidden="1" customWidth="1"/>
    <col min="48" max="52" width="12.5546875" style="257" hidden="1" customWidth="1"/>
    <col min="53" max="16384" width="8.5546875" style="257" hidden="1"/>
  </cols>
  <sheetData>
    <row r="1" spans="1:46" ht="13.2" x14ac:dyDescent="0.2">
      <c r="AS1" s="258"/>
      <c r="AT1" s="258"/>
    </row>
    <row r="2" spans="1:46" ht="13.2" x14ac:dyDescent="0.2">
      <c r="AS2" s="258"/>
      <c r="AT2" s="258"/>
    </row>
    <row r="3" spans="1:46" ht="13.2" x14ac:dyDescent="0.2">
      <c r="AS3" s="258"/>
      <c r="AT3" s="258"/>
    </row>
    <row r="4" spans="1:46" ht="13.2" x14ac:dyDescent="0.2">
      <c r="AS4" s="258"/>
      <c r="AT4" s="258"/>
    </row>
    <row r="5" spans="1:46" ht="16.2" x14ac:dyDescent="0.2">
      <c r="A5" s="259" t="s">
        <v>526</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ht="13.2" x14ac:dyDescent="0.2">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527</v>
      </c>
      <c r="AL6" s="263"/>
      <c r="AM6" s="263"/>
      <c r="AN6" s="263"/>
      <c r="AO6" s="258"/>
      <c r="AP6" s="258"/>
      <c r="AQ6" s="258"/>
      <c r="AR6" s="258"/>
    </row>
    <row r="7" spans="1:46" ht="13.5" customHeight="1" x14ac:dyDescent="0.2">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82" t="s">
        <v>528</v>
      </c>
      <c r="AP7" s="268"/>
      <c r="AQ7" s="269" t="s">
        <v>529</v>
      </c>
      <c r="AR7" s="270"/>
    </row>
    <row r="8" spans="1:46" ht="13.2" x14ac:dyDescent="0.2">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83"/>
      <c r="AP8" s="274" t="s">
        <v>530</v>
      </c>
      <c r="AQ8" s="275" t="s">
        <v>531</v>
      </c>
      <c r="AR8" s="276" t="s">
        <v>532</v>
      </c>
    </row>
    <row r="9" spans="1:46" ht="13.2" x14ac:dyDescent="0.2">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94" t="s">
        <v>533</v>
      </c>
      <c r="AL9" s="1195"/>
      <c r="AM9" s="1195"/>
      <c r="AN9" s="1196"/>
      <c r="AO9" s="277">
        <v>1077066</v>
      </c>
      <c r="AP9" s="277">
        <v>70530</v>
      </c>
      <c r="AQ9" s="278">
        <v>97040</v>
      </c>
      <c r="AR9" s="279">
        <v>-27.3</v>
      </c>
    </row>
    <row r="10" spans="1:46" ht="13.5" customHeight="1" x14ac:dyDescent="0.2">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94" t="s">
        <v>534</v>
      </c>
      <c r="AL10" s="1195"/>
      <c r="AM10" s="1195"/>
      <c r="AN10" s="1196"/>
      <c r="AO10" s="280">
        <v>22798</v>
      </c>
      <c r="AP10" s="280">
        <v>1493</v>
      </c>
      <c r="AQ10" s="281">
        <v>11799</v>
      </c>
      <c r="AR10" s="282">
        <v>-87.3</v>
      </c>
    </row>
    <row r="11" spans="1:46" ht="13.5" customHeight="1" x14ac:dyDescent="0.2">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94" t="s">
        <v>535</v>
      </c>
      <c r="AL11" s="1195"/>
      <c r="AM11" s="1195"/>
      <c r="AN11" s="1196"/>
      <c r="AO11" s="280">
        <v>3950</v>
      </c>
      <c r="AP11" s="280">
        <v>259</v>
      </c>
      <c r="AQ11" s="281">
        <v>727</v>
      </c>
      <c r="AR11" s="282">
        <v>-64.400000000000006</v>
      </c>
    </row>
    <row r="12" spans="1:46" ht="13.5" customHeight="1" x14ac:dyDescent="0.2">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94" t="s">
        <v>536</v>
      </c>
      <c r="AL12" s="1195"/>
      <c r="AM12" s="1195"/>
      <c r="AN12" s="1196"/>
      <c r="AO12" s="280" t="s">
        <v>537</v>
      </c>
      <c r="AP12" s="280" t="s">
        <v>537</v>
      </c>
      <c r="AQ12" s="281" t="s">
        <v>537</v>
      </c>
      <c r="AR12" s="282" t="s">
        <v>537</v>
      </c>
    </row>
    <row r="13" spans="1:46" ht="13.5" customHeight="1" x14ac:dyDescent="0.2">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94" t="s">
        <v>538</v>
      </c>
      <c r="AL13" s="1195"/>
      <c r="AM13" s="1195"/>
      <c r="AN13" s="1196"/>
      <c r="AO13" s="280" t="s">
        <v>537</v>
      </c>
      <c r="AP13" s="280" t="s">
        <v>537</v>
      </c>
      <c r="AQ13" s="281">
        <v>3250</v>
      </c>
      <c r="AR13" s="282" t="s">
        <v>537</v>
      </c>
    </row>
    <row r="14" spans="1:46" ht="13.5" customHeight="1" x14ac:dyDescent="0.2">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94" t="s">
        <v>539</v>
      </c>
      <c r="AL14" s="1195"/>
      <c r="AM14" s="1195"/>
      <c r="AN14" s="1196"/>
      <c r="AO14" s="280">
        <v>21704</v>
      </c>
      <c r="AP14" s="280">
        <v>1421</v>
      </c>
      <c r="AQ14" s="281">
        <v>2248</v>
      </c>
      <c r="AR14" s="282">
        <v>-36.799999999999997</v>
      </c>
    </row>
    <row r="15" spans="1:46" ht="13.5" customHeight="1" x14ac:dyDescent="0.2">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97" t="s">
        <v>540</v>
      </c>
      <c r="AL15" s="1198"/>
      <c r="AM15" s="1198"/>
      <c r="AN15" s="1199"/>
      <c r="AO15" s="280">
        <v>-70868</v>
      </c>
      <c r="AP15" s="280">
        <v>-4641</v>
      </c>
      <c r="AQ15" s="281">
        <v>-6934</v>
      </c>
      <c r="AR15" s="282">
        <v>-33.1</v>
      </c>
    </row>
    <row r="16" spans="1:46" ht="13.2" x14ac:dyDescent="0.2">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97" t="s">
        <v>188</v>
      </c>
      <c r="AL16" s="1198"/>
      <c r="AM16" s="1198"/>
      <c r="AN16" s="1199"/>
      <c r="AO16" s="280">
        <v>1054650</v>
      </c>
      <c r="AP16" s="280">
        <v>69062</v>
      </c>
      <c r="AQ16" s="281">
        <v>108130</v>
      </c>
      <c r="AR16" s="282">
        <v>-36.1</v>
      </c>
    </row>
    <row r="17" spans="1:46" ht="13.2" x14ac:dyDescent="0.2">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ht="13.2" x14ac:dyDescent="0.2">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ht="13.2" x14ac:dyDescent="0.2">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541</v>
      </c>
      <c r="AL19" s="258"/>
      <c r="AM19" s="258"/>
      <c r="AN19" s="258"/>
      <c r="AO19" s="258"/>
      <c r="AP19" s="258"/>
      <c r="AQ19" s="258"/>
      <c r="AR19" s="258"/>
    </row>
    <row r="20" spans="1:46" ht="13.2" x14ac:dyDescent="0.2">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542</v>
      </c>
      <c r="AP20" s="289" t="s">
        <v>543</v>
      </c>
      <c r="AQ20" s="290" t="s">
        <v>544</v>
      </c>
      <c r="AR20" s="291"/>
    </row>
    <row r="21" spans="1:46" s="297" customFormat="1" ht="13.2" x14ac:dyDescent="0.2">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200" t="s">
        <v>545</v>
      </c>
      <c r="AL21" s="1201"/>
      <c r="AM21" s="1201"/>
      <c r="AN21" s="1202"/>
      <c r="AO21" s="293">
        <v>6.94</v>
      </c>
      <c r="AP21" s="294">
        <v>9.6999999999999993</v>
      </c>
      <c r="AQ21" s="295">
        <v>-2.76</v>
      </c>
      <c r="AR21" s="263"/>
      <c r="AS21" s="296"/>
      <c r="AT21" s="292"/>
    </row>
    <row r="22" spans="1:46" s="297" customFormat="1" ht="13.2" x14ac:dyDescent="0.2">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200" t="s">
        <v>546</v>
      </c>
      <c r="AL22" s="1201"/>
      <c r="AM22" s="1201"/>
      <c r="AN22" s="1202"/>
      <c r="AO22" s="298">
        <v>95</v>
      </c>
      <c r="AP22" s="299">
        <v>96.2</v>
      </c>
      <c r="AQ22" s="300">
        <v>-1.2</v>
      </c>
      <c r="AR22" s="284"/>
      <c r="AS22" s="296"/>
      <c r="AT22" s="292"/>
    </row>
    <row r="23" spans="1:46" s="297" customFormat="1" ht="13.2" x14ac:dyDescent="0.2">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ht="13.2" x14ac:dyDescent="0.2">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ht="13.2" x14ac:dyDescent="0.2">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ht="13.2" x14ac:dyDescent="0.2">
      <c r="A26" s="1193" t="s">
        <v>547</v>
      </c>
      <c r="B26" s="1193"/>
      <c r="C26" s="1193"/>
      <c r="D26" s="1193"/>
      <c r="E26" s="1193"/>
      <c r="F26" s="1193"/>
      <c r="G26" s="1193"/>
      <c r="H26" s="1193"/>
      <c r="I26" s="1193"/>
      <c r="J26" s="1193"/>
      <c r="K26" s="1193"/>
      <c r="L26" s="1193"/>
      <c r="M26" s="1193"/>
      <c r="N26" s="1193"/>
      <c r="O26" s="1193"/>
      <c r="P26" s="1193"/>
      <c r="Q26" s="1193"/>
      <c r="R26" s="1193"/>
      <c r="S26" s="1193"/>
      <c r="T26" s="1193"/>
      <c r="U26" s="1193"/>
      <c r="V26" s="1193"/>
      <c r="W26" s="1193"/>
      <c r="X26" s="1193"/>
      <c r="Y26" s="1193"/>
      <c r="Z26" s="1193"/>
      <c r="AA26" s="1193"/>
      <c r="AB26" s="1193"/>
      <c r="AC26" s="1193"/>
      <c r="AD26" s="1193"/>
      <c r="AE26" s="1193"/>
      <c r="AF26" s="1193"/>
      <c r="AG26" s="1193"/>
      <c r="AH26" s="1193"/>
      <c r="AI26" s="1193"/>
      <c r="AJ26" s="1193"/>
      <c r="AK26" s="1193"/>
      <c r="AL26" s="1193"/>
      <c r="AM26" s="1193"/>
      <c r="AN26" s="1193"/>
      <c r="AO26" s="1193"/>
      <c r="AP26" s="1193"/>
      <c r="AQ26" s="1193"/>
      <c r="AR26" s="1193"/>
      <c r="AS26" s="1193"/>
      <c r="AT26" s="263"/>
    </row>
    <row r="27" spans="1:46" ht="13.2" x14ac:dyDescent="0.2">
      <c r="A27" s="305"/>
      <c r="AO27" s="258"/>
      <c r="AP27" s="258"/>
      <c r="AQ27" s="258"/>
      <c r="AR27" s="258"/>
      <c r="AS27" s="258"/>
      <c r="AT27" s="258"/>
    </row>
    <row r="28" spans="1:46" ht="16.2" x14ac:dyDescent="0.2">
      <c r="A28" s="259" t="s">
        <v>548</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ht="13.2" x14ac:dyDescent="0.2">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549</v>
      </c>
      <c r="AL29" s="263"/>
      <c r="AM29" s="263"/>
      <c r="AN29" s="263"/>
      <c r="AO29" s="258"/>
      <c r="AP29" s="258"/>
      <c r="AQ29" s="258"/>
      <c r="AR29" s="258"/>
      <c r="AS29" s="307"/>
    </row>
    <row r="30" spans="1:46" ht="13.5" customHeight="1" x14ac:dyDescent="0.2">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82" t="s">
        <v>528</v>
      </c>
      <c r="AP30" s="268"/>
      <c r="AQ30" s="269" t="s">
        <v>529</v>
      </c>
      <c r="AR30" s="270"/>
    </row>
    <row r="31" spans="1:46" ht="13.2" x14ac:dyDescent="0.2">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83"/>
      <c r="AP31" s="274" t="s">
        <v>530</v>
      </c>
      <c r="AQ31" s="275" t="s">
        <v>531</v>
      </c>
      <c r="AR31" s="276" t="s">
        <v>532</v>
      </c>
    </row>
    <row r="32" spans="1:46" ht="27" customHeight="1" x14ac:dyDescent="0.2">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84" t="s">
        <v>550</v>
      </c>
      <c r="AL32" s="1185"/>
      <c r="AM32" s="1185"/>
      <c r="AN32" s="1186"/>
      <c r="AO32" s="308">
        <v>448750</v>
      </c>
      <c r="AP32" s="308">
        <v>29386</v>
      </c>
      <c r="AQ32" s="309">
        <v>56400</v>
      </c>
      <c r="AR32" s="310">
        <v>-47.9</v>
      </c>
    </row>
    <row r="33" spans="1:46" ht="13.5" customHeight="1" x14ac:dyDescent="0.2">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84" t="s">
        <v>551</v>
      </c>
      <c r="AL33" s="1185"/>
      <c r="AM33" s="1185"/>
      <c r="AN33" s="1186"/>
      <c r="AO33" s="308" t="s">
        <v>537</v>
      </c>
      <c r="AP33" s="308" t="s">
        <v>537</v>
      </c>
      <c r="AQ33" s="309" t="s">
        <v>537</v>
      </c>
      <c r="AR33" s="310" t="s">
        <v>537</v>
      </c>
    </row>
    <row r="34" spans="1:46" ht="27" customHeight="1" x14ac:dyDescent="0.2">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84" t="s">
        <v>552</v>
      </c>
      <c r="AL34" s="1185"/>
      <c r="AM34" s="1185"/>
      <c r="AN34" s="1186"/>
      <c r="AO34" s="308" t="s">
        <v>537</v>
      </c>
      <c r="AP34" s="308" t="s">
        <v>537</v>
      </c>
      <c r="AQ34" s="309" t="s">
        <v>537</v>
      </c>
      <c r="AR34" s="310" t="s">
        <v>537</v>
      </c>
    </row>
    <row r="35" spans="1:46" ht="27" customHeight="1" x14ac:dyDescent="0.2">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84" t="s">
        <v>553</v>
      </c>
      <c r="AL35" s="1185"/>
      <c r="AM35" s="1185"/>
      <c r="AN35" s="1186"/>
      <c r="AO35" s="308">
        <v>333573</v>
      </c>
      <c r="AP35" s="308">
        <v>21844</v>
      </c>
      <c r="AQ35" s="309">
        <v>20587</v>
      </c>
      <c r="AR35" s="310">
        <v>6.1</v>
      </c>
    </row>
    <row r="36" spans="1:46" ht="27" customHeight="1" x14ac:dyDescent="0.2">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84" t="s">
        <v>554</v>
      </c>
      <c r="AL36" s="1185"/>
      <c r="AM36" s="1185"/>
      <c r="AN36" s="1186"/>
      <c r="AO36" s="308">
        <v>18970</v>
      </c>
      <c r="AP36" s="308">
        <v>1242</v>
      </c>
      <c r="AQ36" s="309">
        <v>2952</v>
      </c>
      <c r="AR36" s="310">
        <v>-57.9</v>
      </c>
    </row>
    <row r="37" spans="1:46" ht="13.5" customHeight="1" x14ac:dyDescent="0.2">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84" t="s">
        <v>555</v>
      </c>
      <c r="AL37" s="1185"/>
      <c r="AM37" s="1185"/>
      <c r="AN37" s="1186"/>
      <c r="AO37" s="308" t="s">
        <v>537</v>
      </c>
      <c r="AP37" s="308" t="s">
        <v>537</v>
      </c>
      <c r="AQ37" s="309">
        <v>596</v>
      </c>
      <c r="AR37" s="310" t="s">
        <v>537</v>
      </c>
    </row>
    <row r="38" spans="1:46" ht="27" customHeight="1" x14ac:dyDescent="0.2">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87" t="s">
        <v>556</v>
      </c>
      <c r="AL38" s="1188"/>
      <c r="AM38" s="1188"/>
      <c r="AN38" s="1189"/>
      <c r="AO38" s="311">
        <v>100</v>
      </c>
      <c r="AP38" s="311">
        <v>7</v>
      </c>
      <c r="AQ38" s="312">
        <v>1</v>
      </c>
      <c r="AR38" s="300">
        <v>600</v>
      </c>
      <c r="AS38" s="307"/>
    </row>
    <row r="39" spans="1:46" ht="13.2" x14ac:dyDescent="0.2">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87" t="s">
        <v>557</v>
      </c>
      <c r="AL39" s="1188"/>
      <c r="AM39" s="1188"/>
      <c r="AN39" s="1189"/>
      <c r="AO39" s="308">
        <v>-4955</v>
      </c>
      <c r="AP39" s="308">
        <v>-324</v>
      </c>
      <c r="AQ39" s="309">
        <v>-2012</v>
      </c>
      <c r="AR39" s="310">
        <v>-83.9</v>
      </c>
      <c r="AS39" s="307"/>
    </row>
    <row r="40" spans="1:46" ht="27" customHeight="1" x14ac:dyDescent="0.2">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84" t="s">
        <v>558</v>
      </c>
      <c r="AL40" s="1185"/>
      <c r="AM40" s="1185"/>
      <c r="AN40" s="1186"/>
      <c r="AO40" s="308">
        <v>-583873</v>
      </c>
      <c r="AP40" s="308">
        <v>-38234</v>
      </c>
      <c r="AQ40" s="309">
        <v>-54414</v>
      </c>
      <c r="AR40" s="310">
        <v>-29.7</v>
      </c>
      <c r="AS40" s="307"/>
    </row>
    <row r="41" spans="1:46" ht="13.2" x14ac:dyDescent="0.2">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90" t="s">
        <v>299</v>
      </c>
      <c r="AL41" s="1191"/>
      <c r="AM41" s="1191"/>
      <c r="AN41" s="1192"/>
      <c r="AO41" s="308">
        <v>212565</v>
      </c>
      <c r="AP41" s="308">
        <v>13920</v>
      </c>
      <c r="AQ41" s="309">
        <v>24110</v>
      </c>
      <c r="AR41" s="310">
        <v>-42.3</v>
      </c>
      <c r="AS41" s="307"/>
    </row>
    <row r="42" spans="1:46" ht="13.2" x14ac:dyDescent="0.2">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559</v>
      </c>
      <c r="AL42" s="258"/>
      <c r="AM42" s="258"/>
      <c r="AN42" s="258"/>
      <c r="AO42" s="258"/>
      <c r="AP42" s="258"/>
      <c r="AQ42" s="284"/>
      <c r="AR42" s="284"/>
      <c r="AS42" s="307"/>
    </row>
    <row r="43" spans="1:46" ht="13.2" x14ac:dyDescent="0.2">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ht="13.2" x14ac:dyDescent="0.2">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ht="13.2" x14ac:dyDescent="0.2">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ht="13.2" x14ac:dyDescent="0.2">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2">
      <c r="A47" s="317" t="s">
        <v>560</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ht="13.2" x14ac:dyDescent="0.2">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561</v>
      </c>
      <c r="AL48" s="318"/>
      <c r="AM48" s="318"/>
      <c r="AN48" s="318"/>
      <c r="AO48" s="318"/>
      <c r="AP48" s="318"/>
      <c r="AQ48" s="319"/>
      <c r="AR48" s="318"/>
    </row>
    <row r="49" spans="1:44" ht="13.5" customHeight="1" x14ac:dyDescent="0.2">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77" t="s">
        <v>528</v>
      </c>
      <c r="AN49" s="1179" t="s">
        <v>562</v>
      </c>
      <c r="AO49" s="1180"/>
      <c r="AP49" s="1180"/>
      <c r="AQ49" s="1180"/>
      <c r="AR49" s="1181"/>
    </row>
    <row r="50" spans="1:44" ht="13.2" x14ac:dyDescent="0.2">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78"/>
      <c r="AN50" s="324" t="s">
        <v>563</v>
      </c>
      <c r="AO50" s="325" t="s">
        <v>564</v>
      </c>
      <c r="AP50" s="326" t="s">
        <v>565</v>
      </c>
      <c r="AQ50" s="327" t="s">
        <v>566</v>
      </c>
      <c r="AR50" s="328" t="s">
        <v>567</v>
      </c>
    </row>
    <row r="51" spans="1:44" ht="13.2" x14ac:dyDescent="0.2">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568</v>
      </c>
      <c r="AL51" s="321"/>
      <c r="AM51" s="329">
        <v>549120</v>
      </c>
      <c r="AN51" s="330">
        <v>35135</v>
      </c>
      <c r="AO51" s="331">
        <v>-8.6999999999999993</v>
      </c>
      <c r="AP51" s="332">
        <v>98899</v>
      </c>
      <c r="AQ51" s="333">
        <v>-14.1</v>
      </c>
      <c r="AR51" s="334">
        <v>5.4</v>
      </c>
    </row>
    <row r="52" spans="1:44" ht="13.2" x14ac:dyDescent="0.2">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569</v>
      </c>
      <c r="AM52" s="337">
        <v>246821</v>
      </c>
      <c r="AN52" s="338">
        <v>15793</v>
      </c>
      <c r="AO52" s="339">
        <v>-26.1</v>
      </c>
      <c r="AP52" s="340">
        <v>43734</v>
      </c>
      <c r="AQ52" s="341">
        <v>-5</v>
      </c>
      <c r="AR52" s="342">
        <v>-21.1</v>
      </c>
    </row>
    <row r="53" spans="1:44" ht="13.2" x14ac:dyDescent="0.2">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570</v>
      </c>
      <c r="AL53" s="321"/>
      <c r="AM53" s="329">
        <v>432618</v>
      </c>
      <c r="AN53" s="330">
        <v>27785</v>
      </c>
      <c r="AO53" s="331">
        <v>-20.9</v>
      </c>
      <c r="AP53" s="332">
        <v>96462</v>
      </c>
      <c r="AQ53" s="333">
        <v>-2.5</v>
      </c>
      <c r="AR53" s="334">
        <v>-18.399999999999999</v>
      </c>
    </row>
    <row r="54" spans="1:44" ht="13.2" x14ac:dyDescent="0.2">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569</v>
      </c>
      <c r="AM54" s="337">
        <v>238347</v>
      </c>
      <c r="AN54" s="338">
        <v>15308</v>
      </c>
      <c r="AO54" s="339">
        <v>-3.1</v>
      </c>
      <c r="AP54" s="340">
        <v>39886</v>
      </c>
      <c r="AQ54" s="341">
        <v>-8.8000000000000007</v>
      </c>
      <c r="AR54" s="342">
        <v>5.7</v>
      </c>
    </row>
    <row r="55" spans="1:44" ht="13.2" x14ac:dyDescent="0.2">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571</v>
      </c>
      <c r="AL55" s="321"/>
      <c r="AM55" s="329">
        <v>444464</v>
      </c>
      <c r="AN55" s="330">
        <v>28764</v>
      </c>
      <c r="AO55" s="331">
        <v>3.5</v>
      </c>
      <c r="AP55" s="332">
        <v>83103</v>
      </c>
      <c r="AQ55" s="333">
        <v>-13.8</v>
      </c>
      <c r="AR55" s="334">
        <v>17.3</v>
      </c>
    </row>
    <row r="56" spans="1:44" ht="13.2" x14ac:dyDescent="0.2">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569</v>
      </c>
      <c r="AM56" s="337">
        <v>279946</v>
      </c>
      <c r="AN56" s="338">
        <v>18117</v>
      </c>
      <c r="AO56" s="339">
        <v>18.3</v>
      </c>
      <c r="AP56" s="340">
        <v>41378</v>
      </c>
      <c r="AQ56" s="341">
        <v>3.7</v>
      </c>
      <c r="AR56" s="342">
        <v>14.6</v>
      </c>
    </row>
    <row r="57" spans="1:44" ht="13.2" x14ac:dyDescent="0.2">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572</v>
      </c>
      <c r="AL57" s="321"/>
      <c r="AM57" s="329">
        <v>642525</v>
      </c>
      <c r="AN57" s="330">
        <v>41782</v>
      </c>
      <c r="AO57" s="331">
        <v>45.3</v>
      </c>
      <c r="AP57" s="332">
        <v>84459</v>
      </c>
      <c r="AQ57" s="333">
        <v>1.6</v>
      </c>
      <c r="AR57" s="334">
        <v>43.7</v>
      </c>
    </row>
    <row r="58" spans="1:44" ht="13.2" x14ac:dyDescent="0.2">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569</v>
      </c>
      <c r="AM58" s="337">
        <v>347971</v>
      </c>
      <c r="AN58" s="338">
        <v>22628</v>
      </c>
      <c r="AO58" s="339">
        <v>24.9</v>
      </c>
      <c r="AP58" s="340">
        <v>47314</v>
      </c>
      <c r="AQ58" s="341">
        <v>14.3</v>
      </c>
      <c r="AR58" s="342">
        <v>10.6</v>
      </c>
    </row>
    <row r="59" spans="1:44" ht="13.2" x14ac:dyDescent="0.2">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573</v>
      </c>
      <c r="AL59" s="321"/>
      <c r="AM59" s="329">
        <v>853455</v>
      </c>
      <c r="AN59" s="330">
        <v>55887</v>
      </c>
      <c r="AO59" s="331">
        <v>33.799999999999997</v>
      </c>
      <c r="AP59" s="332">
        <v>74568</v>
      </c>
      <c r="AQ59" s="333">
        <v>-11.7</v>
      </c>
      <c r="AR59" s="334">
        <v>45.5</v>
      </c>
    </row>
    <row r="60" spans="1:44" ht="13.2" x14ac:dyDescent="0.2">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569</v>
      </c>
      <c r="AM60" s="337">
        <v>491913</v>
      </c>
      <c r="AN60" s="338">
        <v>32212</v>
      </c>
      <c r="AO60" s="339">
        <v>42.4</v>
      </c>
      <c r="AP60" s="340">
        <v>42558</v>
      </c>
      <c r="AQ60" s="341">
        <v>-10.1</v>
      </c>
      <c r="AR60" s="342">
        <v>52.5</v>
      </c>
    </row>
    <row r="61" spans="1:44" ht="13.2" x14ac:dyDescent="0.2">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574</v>
      </c>
      <c r="AL61" s="343"/>
      <c r="AM61" s="344">
        <v>584436</v>
      </c>
      <c r="AN61" s="345">
        <v>37871</v>
      </c>
      <c r="AO61" s="346">
        <v>10.6</v>
      </c>
      <c r="AP61" s="347">
        <v>87498</v>
      </c>
      <c r="AQ61" s="348">
        <v>-8.1</v>
      </c>
      <c r="AR61" s="334">
        <v>18.7</v>
      </c>
    </row>
    <row r="62" spans="1:44" ht="13.2" x14ac:dyDescent="0.2">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569</v>
      </c>
      <c r="AM62" s="337">
        <v>321000</v>
      </c>
      <c r="AN62" s="338">
        <v>20812</v>
      </c>
      <c r="AO62" s="339">
        <v>11.3</v>
      </c>
      <c r="AP62" s="340">
        <v>42974</v>
      </c>
      <c r="AQ62" s="341">
        <v>-1.2</v>
      </c>
      <c r="AR62" s="342">
        <v>12.5</v>
      </c>
    </row>
    <row r="63" spans="1:44" ht="13.2" x14ac:dyDescent="0.2">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ht="13.2" x14ac:dyDescent="0.2">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ht="13.2" x14ac:dyDescent="0.2">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ht="13.2" x14ac:dyDescent="0.2">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2">
      <c r="AK67" s="258"/>
      <c r="AL67" s="258"/>
      <c r="AM67" s="258"/>
      <c r="AN67" s="258"/>
      <c r="AO67" s="258"/>
      <c r="AP67" s="258"/>
      <c r="AQ67" s="258"/>
      <c r="AR67" s="258"/>
      <c r="AS67" s="258"/>
      <c r="AT67" s="258"/>
    </row>
    <row r="68" spans="1:46" ht="13.5" hidden="1" customHeight="1" x14ac:dyDescent="0.2">
      <c r="AK68" s="258"/>
      <c r="AL68" s="258"/>
      <c r="AM68" s="258"/>
      <c r="AN68" s="258"/>
      <c r="AO68" s="258"/>
      <c r="AP68" s="258"/>
      <c r="AQ68" s="258"/>
      <c r="AR68" s="258"/>
    </row>
    <row r="69" spans="1:46" ht="13.5" hidden="1" customHeight="1" x14ac:dyDescent="0.2">
      <c r="AK69" s="258"/>
      <c r="AL69" s="258"/>
      <c r="AM69" s="258"/>
      <c r="AN69" s="258"/>
      <c r="AO69" s="258"/>
      <c r="AP69" s="258"/>
      <c r="AQ69" s="258"/>
      <c r="AR69" s="258"/>
    </row>
    <row r="70" spans="1:46" ht="13.2" hidden="1" x14ac:dyDescent="0.2">
      <c r="AK70" s="258"/>
      <c r="AL70" s="258"/>
      <c r="AM70" s="258"/>
      <c r="AN70" s="258"/>
      <c r="AO70" s="258"/>
      <c r="AP70" s="258"/>
      <c r="AQ70" s="258"/>
      <c r="AR70" s="258"/>
    </row>
    <row r="71" spans="1:46" ht="13.2" hidden="1" x14ac:dyDescent="0.2">
      <c r="AK71" s="258"/>
      <c r="AL71" s="258"/>
      <c r="AM71" s="258"/>
      <c r="AN71" s="258"/>
      <c r="AO71" s="258"/>
      <c r="AP71" s="258"/>
      <c r="AQ71" s="258"/>
      <c r="AR71" s="258"/>
    </row>
    <row r="72" spans="1:46" ht="13.2" hidden="1" x14ac:dyDescent="0.2">
      <c r="AK72" s="258"/>
      <c r="AL72" s="258"/>
      <c r="AM72" s="258"/>
      <c r="AN72" s="258"/>
      <c r="AO72" s="258"/>
      <c r="AP72" s="258"/>
      <c r="AQ72" s="258"/>
      <c r="AR72" s="258"/>
    </row>
    <row r="73" spans="1:46" ht="13.2" hidden="1" x14ac:dyDescent="0.2">
      <c r="AK73" s="258"/>
      <c r="AL73" s="258"/>
      <c r="AM73" s="258"/>
      <c r="AN73" s="258"/>
      <c r="AO73" s="258"/>
      <c r="AP73" s="258"/>
      <c r="AQ73" s="258"/>
      <c r="AR73" s="258"/>
    </row>
  </sheetData>
  <sheetProtection algorithmName="SHA-512" hashValue="7j+Qs394EVi2rADdCgGKv0I7YjlI9g4hLJiFXliPGM77AnoP5lhXlbkqXQpP6G/bJKHLHitT332y6/Sw1p7fmg==" saltValue="YiBl58NnberPGRK3798BP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56" customWidth="1"/>
    <col min="126" max="16384" width="9" style="255" hidden="1"/>
  </cols>
  <sheetData>
    <row r="1" spans="2:125"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ht="13.2" x14ac:dyDescent="0.2">
      <c r="B2" s="255"/>
      <c r="DG2" s="255"/>
    </row>
    <row r="3" spans="2:125" ht="13.2" x14ac:dyDescent="0.2">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ht="13.2" x14ac:dyDescent="0.2"/>
    <row r="5" spans="2:125" ht="13.2" x14ac:dyDescent="0.2"/>
    <row r="6" spans="2:125" ht="13.2" x14ac:dyDescent="0.2"/>
    <row r="7" spans="2:125" ht="13.2" x14ac:dyDescent="0.2"/>
    <row r="8" spans="2:125" ht="13.2" x14ac:dyDescent="0.2"/>
    <row r="9" spans="2:125" ht="13.2" x14ac:dyDescent="0.2">
      <c r="DU9" s="255"/>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5"/>
    </row>
    <row r="18" spans="125:125" ht="13.2" x14ac:dyDescent="0.2"/>
    <row r="19" spans="125:125" ht="13.2" x14ac:dyDescent="0.2"/>
    <row r="20" spans="125:125" ht="13.2" x14ac:dyDescent="0.2">
      <c r="DU20" s="255"/>
    </row>
    <row r="21" spans="125:125" ht="13.2" x14ac:dyDescent="0.2">
      <c r="DU21" s="255"/>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5"/>
    </row>
    <row r="29" spans="125:125" ht="13.2" x14ac:dyDescent="0.2"/>
    <row r="30" spans="125:125" ht="13.2" x14ac:dyDescent="0.2"/>
    <row r="31" spans="125:125" ht="13.2" x14ac:dyDescent="0.2"/>
    <row r="32" spans="125:125" ht="13.2" x14ac:dyDescent="0.2"/>
    <row r="33" spans="2:125" ht="13.2" x14ac:dyDescent="0.2">
      <c r="B33" s="255"/>
      <c r="G33" s="255"/>
      <c r="I33" s="255"/>
    </row>
    <row r="34" spans="2:125" ht="13.2" x14ac:dyDescent="0.2">
      <c r="C34" s="255"/>
      <c r="P34" s="255"/>
      <c r="DE34" s="255"/>
      <c r="DH34" s="255"/>
    </row>
    <row r="35" spans="2:125" ht="13.2" x14ac:dyDescent="0.2">
      <c r="D35" s="255"/>
      <c r="E35" s="255"/>
      <c r="DG35" s="255"/>
      <c r="DJ35" s="255"/>
      <c r="DP35" s="255"/>
      <c r="DQ35" s="255"/>
      <c r="DR35" s="255"/>
      <c r="DS35" s="255"/>
      <c r="DT35" s="255"/>
      <c r="DU35" s="255"/>
    </row>
    <row r="36" spans="2:125" ht="13.2" x14ac:dyDescent="0.2">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ht="13.2" x14ac:dyDescent="0.2">
      <c r="DU37" s="255"/>
    </row>
    <row r="38" spans="2:125" ht="13.2" x14ac:dyDescent="0.2">
      <c r="DT38" s="255"/>
      <c r="DU38" s="255"/>
    </row>
    <row r="39" spans="2:125" ht="13.2" x14ac:dyDescent="0.2"/>
    <row r="40" spans="2:125" ht="13.2" x14ac:dyDescent="0.2">
      <c r="DH40" s="255"/>
    </row>
    <row r="41" spans="2:125" ht="13.2" x14ac:dyDescent="0.2">
      <c r="DE41" s="255"/>
    </row>
    <row r="42" spans="2:125" ht="13.2" x14ac:dyDescent="0.2">
      <c r="DG42" s="255"/>
      <c r="DJ42" s="255"/>
    </row>
    <row r="43" spans="2:125" ht="13.2" x14ac:dyDescent="0.2">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ht="13.2" x14ac:dyDescent="0.2">
      <c r="DU44" s="255"/>
    </row>
    <row r="45" spans="2:125" ht="13.2" x14ac:dyDescent="0.2"/>
    <row r="46" spans="2:125" ht="13.2" x14ac:dyDescent="0.2"/>
    <row r="47" spans="2:125" ht="13.2" x14ac:dyDescent="0.2"/>
    <row r="48" spans="2:125" ht="13.2" x14ac:dyDescent="0.2">
      <c r="DT48" s="255"/>
      <c r="DU48" s="255"/>
    </row>
    <row r="49" spans="120:125" ht="13.2" x14ac:dyDescent="0.2">
      <c r="DU49" s="255"/>
    </row>
    <row r="50" spans="120:125" ht="13.2" x14ac:dyDescent="0.2">
      <c r="DU50" s="255"/>
    </row>
    <row r="51" spans="120:125" ht="13.2" x14ac:dyDescent="0.2">
      <c r="DP51" s="255"/>
      <c r="DQ51" s="255"/>
      <c r="DR51" s="255"/>
      <c r="DS51" s="255"/>
      <c r="DT51" s="255"/>
      <c r="DU51" s="255"/>
    </row>
    <row r="52" spans="120:125" ht="13.2" x14ac:dyDescent="0.2"/>
    <row r="53" spans="120:125" ht="13.2" x14ac:dyDescent="0.2"/>
    <row r="54" spans="120:125" ht="13.2" x14ac:dyDescent="0.2">
      <c r="DU54" s="255"/>
    </row>
    <row r="55" spans="120:125" ht="13.2" x14ac:dyDescent="0.2"/>
    <row r="56" spans="120:125" ht="13.2" x14ac:dyDescent="0.2"/>
    <row r="57" spans="120:125" ht="13.2" x14ac:dyDescent="0.2"/>
    <row r="58" spans="120:125" ht="13.2" x14ac:dyDescent="0.2">
      <c r="DU58" s="255"/>
    </row>
    <row r="59" spans="120:125" ht="13.2" x14ac:dyDescent="0.2"/>
    <row r="60" spans="120:125" ht="13.2" x14ac:dyDescent="0.2"/>
    <row r="61" spans="120:125" ht="13.2" x14ac:dyDescent="0.2"/>
    <row r="62" spans="120:125" ht="13.2" x14ac:dyDescent="0.2"/>
    <row r="63" spans="120:125" ht="13.2" x14ac:dyDescent="0.2">
      <c r="DU63" s="255"/>
    </row>
    <row r="64" spans="120:125" ht="13.2" x14ac:dyDescent="0.2">
      <c r="DT64" s="255"/>
      <c r="DU64" s="255"/>
    </row>
    <row r="65" spans="123:125" ht="13.2" x14ac:dyDescent="0.2"/>
    <row r="66" spans="123:125" ht="13.2" x14ac:dyDescent="0.2"/>
    <row r="67" spans="123:125" ht="13.2" x14ac:dyDescent="0.2"/>
    <row r="68" spans="123:125" ht="13.2" x14ac:dyDescent="0.2"/>
    <row r="69" spans="123:125" ht="13.2" x14ac:dyDescent="0.2">
      <c r="DS69" s="255"/>
      <c r="DT69" s="255"/>
      <c r="DU69" s="255"/>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5"/>
    </row>
    <row r="83" spans="116:125" ht="13.2" x14ac:dyDescent="0.2">
      <c r="DM83" s="255"/>
      <c r="DN83" s="255"/>
      <c r="DO83" s="255"/>
      <c r="DP83" s="255"/>
      <c r="DQ83" s="255"/>
      <c r="DR83" s="255"/>
      <c r="DS83" s="255"/>
      <c r="DT83" s="255"/>
      <c r="DU83" s="255"/>
    </row>
    <row r="84" spans="116:125" ht="13.2" x14ac:dyDescent="0.2"/>
    <row r="85" spans="116:125" ht="13.2" x14ac:dyDescent="0.2"/>
    <row r="86" spans="116:125" ht="13.2" x14ac:dyDescent="0.2"/>
    <row r="87" spans="116:125" ht="13.2" x14ac:dyDescent="0.2"/>
    <row r="88" spans="116:125" ht="13.2" x14ac:dyDescent="0.2">
      <c r="DU88" s="255"/>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5"/>
      <c r="DT94" s="255"/>
      <c r="DU94" s="255"/>
    </row>
    <row r="95" spans="116:125" ht="13.5" customHeight="1" x14ac:dyDescent="0.2">
      <c r="DU95" s="25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5"/>
    </row>
    <row r="102" spans="124:125" ht="13.5" customHeight="1" x14ac:dyDescent="0.2"/>
    <row r="103" spans="124:125" ht="13.5" customHeight="1" x14ac:dyDescent="0.2"/>
    <row r="104" spans="124:125" ht="13.5" customHeight="1" x14ac:dyDescent="0.2">
      <c r="DT104" s="255"/>
      <c r="DU104" s="25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5" t="s">
        <v>576</v>
      </c>
    </row>
    <row r="120" spans="125:125" ht="13.5" hidden="1" customHeight="1" x14ac:dyDescent="0.2"/>
    <row r="121" spans="125:125" ht="13.5" hidden="1" customHeight="1" x14ac:dyDescent="0.2">
      <c r="DU121" s="255"/>
    </row>
  </sheetData>
  <sheetProtection algorithmName="SHA-512" hashValue="jcl8Av7z6VLCNybXtPhAI8m99qRRFoPQVdtmwPrGK6KFSXS+tNKCYxOc4qIkrtjzUk7lNZUaXupd/p+dKNxyiA==" saltValue="GJ56T6wvExyB6XaQDk2mC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56" customWidth="1"/>
    <col min="126" max="142" width="0" style="255" hidden="1" customWidth="1"/>
    <col min="143" max="16384" width="9" style="255" hidden="1"/>
  </cols>
  <sheetData>
    <row r="1" spans="1:125"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ht="13.2" x14ac:dyDescent="0.2">
      <c r="B2" s="255"/>
      <c r="T2" s="255"/>
    </row>
    <row r="3" spans="1:125"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5"/>
      <c r="G33" s="255"/>
      <c r="I33" s="255"/>
    </row>
    <row r="34" spans="2:125" ht="13.2" x14ac:dyDescent="0.2">
      <c r="C34" s="255"/>
      <c r="P34" s="255"/>
      <c r="R34" s="255"/>
      <c r="U34" s="255"/>
    </row>
    <row r="35" spans="2:125" ht="13.2" x14ac:dyDescent="0.2">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ht="13.2" x14ac:dyDescent="0.2">
      <c r="F36" s="255"/>
      <c r="H36" s="255"/>
      <c r="J36" s="255"/>
      <c r="K36" s="255"/>
      <c r="L36" s="255"/>
      <c r="M36" s="255"/>
      <c r="N36" s="255"/>
      <c r="O36" s="255"/>
      <c r="Q36" s="255"/>
      <c r="S36" s="255"/>
      <c r="V36" s="255"/>
    </row>
    <row r="37" spans="2:125" ht="13.2" x14ac:dyDescent="0.2"/>
    <row r="38" spans="2:125" ht="13.2" x14ac:dyDescent="0.2"/>
    <row r="39" spans="2:125" ht="13.2" x14ac:dyDescent="0.2"/>
    <row r="40" spans="2:125" ht="13.2" x14ac:dyDescent="0.2">
      <c r="U40" s="255"/>
    </row>
    <row r="41" spans="2:125" ht="13.2" x14ac:dyDescent="0.2">
      <c r="R41" s="255"/>
    </row>
    <row r="42" spans="2:125" ht="13.2" x14ac:dyDescent="0.2">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ht="13.2" x14ac:dyDescent="0.2">
      <c r="Q43" s="255"/>
      <c r="S43" s="255"/>
      <c r="V43" s="255"/>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6" t="s">
        <v>577</v>
      </c>
    </row>
  </sheetData>
  <sheetProtection algorithmName="SHA-512" hashValue="ow8xd6pa3ob+gs3w+90ZM2GNT77mdp5O0hdaCEhtnpdzl8cZbe8ao0ppH0qTCOSrU0r4qpPyaRUMY3c0AEsk/A==" saltValue="OGYNBIY0154+4563RCv6R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554687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578</v>
      </c>
      <c r="G46" s="8" t="s">
        <v>579</v>
      </c>
      <c r="H46" s="8" t="s">
        <v>580</v>
      </c>
      <c r="I46" s="8" t="s">
        <v>581</v>
      </c>
      <c r="J46" s="9" t="s">
        <v>582</v>
      </c>
    </row>
    <row r="47" spans="2:10" ht="57.75" customHeight="1" x14ac:dyDescent="0.2">
      <c r="B47" s="10"/>
      <c r="C47" s="1203" t="s">
        <v>3</v>
      </c>
      <c r="D47" s="1203"/>
      <c r="E47" s="1204"/>
      <c r="F47" s="11">
        <v>37.869999999999997</v>
      </c>
      <c r="G47" s="12">
        <v>41.4</v>
      </c>
      <c r="H47" s="12">
        <v>39.53</v>
      </c>
      <c r="I47" s="12">
        <v>39.049999999999997</v>
      </c>
      <c r="J47" s="13">
        <v>40.28</v>
      </c>
    </row>
    <row r="48" spans="2:10" ht="57.75" customHeight="1" x14ac:dyDescent="0.2">
      <c r="B48" s="14"/>
      <c r="C48" s="1205" t="s">
        <v>4</v>
      </c>
      <c r="D48" s="1205"/>
      <c r="E48" s="1206"/>
      <c r="F48" s="15">
        <v>7.31</v>
      </c>
      <c r="G48" s="16">
        <v>5.16</v>
      </c>
      <c r="H48" s="16">
        <v>4.1900000000000004</v>
      </c>
      <c r="I48" s="16">
        <v>4.4800000000000004</v>
      </c>
      <c r="J48" s="17">
        <v>5.85</v>
      </c>
    </row>
    <row r="49" spans="2:10" ht="57.75" customHeight="1" thickBot="1" x14ac:dyDescent="0.25">
      <c r="B49" s="18"/>
      <c r="C49" s="1207" t="s">
        <v>5</v>
      </c>
      <c r="D49" s="1207"/>
      <c r="E49" s="1208"/>
      <c r="F49" s="19" t="s">
        <v>583</v>
      </c>
      <c r="G49" s="20" t="s">
        <v>584</v>
      </c>
      <c r="H49" s="20" t="s">
        <v>585</v>
      </c>
      <c r="I49" s="20">
        <v>0.62</v>
      </c>
      <c r="J49" s="21">
        <v>2.34</v>
      </c>
    </row>
    <row r="50" spans="2:10" ht="13.2" x14ac:dyDescent="0.2"/>
  </sheetData>
  <sheetProtection algorithmName="SHA-512" hashValue="Rh2/f1L8f3OyCTCTKZ88+WFcUxBfr8IINNM1Ybg8PMdQ4jg7orTyUE/LI3cwNKMLRqFNhLtL92o7YK4B1X/ebw==" saltValue="OrZ4VP1Y57ze5acUr3Yf8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