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23040" windowHeight="916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<sst xmlns="http://schemas.openxmlformats.org/spreadsheetml/2006/main" count="1163" uniqueCount="640">
  <si>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</si>
  <si>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</si>
  <si>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</si>
  <si>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</si>
  <si>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</si>
  <si>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</si>
  <si>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</si>
  <si>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</si>
  <si>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</si>
  <si>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</si>
  <si>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</si>
  <si>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</si>
  <si>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</si>
  <si>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</si>
  <si>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</si>
  <si>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</si>
  <si>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</si>
  <si>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</si>
  <si>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</si>
  <si>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</si>
  <si>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</si>
  <si>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</si>
  <si>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</si>
  <si>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</si>
  <si>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</si>
  <si>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</si>
  <si>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</si>
  <si>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</si>
  <si>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</si>
  <si>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</si>
  <si>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</si>
  <si>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</si>
  <si>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</si>
  <si>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</si>
  <si>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</si>
  <si>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</si>
  <si>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</si>
  <si>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</si>
  <si>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</si>
  <si>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</si>
  <si>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</si>
  <si>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</si>
  <si>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</si>
  <si>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</si>
  <si>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</si>
  <si>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</si>
  <si>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</si>
  <si>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</si>
  <si>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</si>
  <si>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</si>
  <si>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</si>
  <si>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</si>
  <si>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</si>
  <si>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</si>
  <si>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</si>
  <si>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</si>
  <si>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</si>
  <si>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</si>
  <si>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</si>
  <si>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</si>
  <si>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</si>
  <si>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</si>
  <si>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</si>
  <si>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</si>
  <si>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</si>
  <si>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</si>
  <si>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</si>
  <si>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</si>
  <si>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</si>
  <si>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</si>
  <si>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</si>
  <si>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</si>
  <si>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</si>
  <si>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</si>
  <si>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</si>
  <si>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</si>
  <si>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</si>
  <si>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</si>
  <si>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</si>
  <si>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</si>
  <si>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</si>
  <si>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</si>
  <si>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</si>
  <si>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</si>
  <si>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</si>
  <si>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</si>
  <si>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</si>
  <si>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</si>
  <si>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</si>
  <si>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</si>
  <si>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</si>
  <si>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</si>
  <si>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</si>
  <si>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</si>
  <si>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</si>
  <si>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</si>
  <si>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</si>
  <si>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</si>
  <si>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</si>
  <si>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</si>
  <si>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</si>
  <si>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</si>
  <si>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</si>
  <si>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</si>
  <si>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</si>
  <si>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</si>
  <si>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</si>
  <si>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</si>
  <si>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</si>
  <si>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</si>
  <si>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</si>
  <si>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</si>
  <si>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</si>
  <si>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</si>
  <si>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</si>
  <si>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</si>
  <si>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</si>
  <si>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</si>
  <si>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</si>
  <si>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</si>
  <si>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</si>
  <si>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</si>
  <si>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</si>
  <si>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</si>
  <si>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</si>
  <si>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</si>
  <si>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</si>
  <si>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</si>
  <si>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</si>
  <si>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</si>
  <si>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</si>
  <si>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</si>
  <si>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</si>
  <si>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</si>
  <si>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</si>
  <si>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</si>
  <si>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</si>
  <si>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</si>
  <si>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</si>
  <si>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</si>
  <si>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</si>
  <si>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</si>
  <si>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</si>
  <si>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</si>
  <si>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</si>
  <si>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</si>
  <si>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</si>
  <si>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</si>
  <si>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</si>
  <si>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</si>
  <si>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</si>
  <si>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</si>
  <si>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</si>
  <si>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</si>
  <si>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</si>
  <si>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</si>
  <si>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</si>
  <si>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</si>
  <si>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</si>
  <si>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</si>
  <si>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</si>
  <si>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</si>
  <si>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</si>
  <si>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</si>
  <si>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</si>
  <si>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</si>
  <si>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</si>
  <si>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</si>
  <si>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</si>
  <si>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</si>
  <si>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</si>
  <si>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</si>
  <si>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</si>
  <si>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</si>
  <si>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</si>
  <si>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</si>
  <si>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</si>
  <si>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</si>
  <si>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</si>
  <si>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</si>
  <si>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</si>
  <si>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</si>
  <si>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</si>
  <si>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</si>
  <si>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</si>
  <si>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</si>
  <si>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</si>
  <si>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</si>
  <si>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</si>
  <si>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</si>
  <si>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</si>
  <si>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</si>
  <si>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</si>
  <si>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</si>
  <si>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</si>
  <si>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</si>
  <si>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</si>
  <si>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</si>
  <si>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</si>
  <si>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</si>
  <si>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</si>
  <si>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</si>
  <si>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</si>
  <si>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</si>
  <si>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</si>
  <si>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</si>
  <si>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</si>
  <si>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</si>
  <si>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</si>
  <si>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</si>
  <si>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</si>
  <si>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</si>
  <si>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</si>
  <si>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</si>
  <si>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</si>
  <si>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</si>
  <si>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</si>
  <si>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</si>
  <si>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</si>
  <si>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</si>
  <si>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</si>
  <si>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</si>
  <si>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</si>
  <si>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</si>
  <si>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</si>
  <si>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</si>
  <si>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</si>
  <si>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</si>
  <si>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</si>
  <si>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</si>
  <si>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</si>
  <si>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</si>
  <si>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</si>
  <si>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</si>
  <si>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</si>
  <si>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</si>
  <si>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</si>
  <si>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</si>
  <si>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</si>
  <si>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</si>
  <si>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</si>
  <si>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</si>
  <si>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</si>
  <si>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</si>
  <si>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</si>
  <si>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</si>
  <si>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</si>
  <si>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</si>
  <si>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</si>
  <si>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</si>
  <si>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</si>
  <si>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</si>
  <si>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</si>
  <si>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</si>
  <si>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</si>
  <si>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</si>
  <si>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</si>
  <si>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</si>
  <si>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</si>
  <si>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</si>
  <si>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</si>
  <si>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</si>
  <si>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</si>
  <si>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</si>
  <si>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</si>
  <si>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</si>
  <si>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</si>
  <si>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</si>
  <si>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</si>
  <si>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</si>
  <si>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</si>
  <si>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</si>
  <si>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</si>
  <si>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</si>
  <si>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</si>
  <si>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</si>
  <si>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</si>
  <si>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</si>
  <si>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</si>
  <si>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</si>
  <si>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</si>
  <si>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</si>
  <si>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</si>
  <si>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</si>
  <si>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</si>
  <si>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</si>
  <si>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</si>
  <si>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</si>
  <si>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</si>
  <si>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</si>
  <si>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</si>
  <si>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</si>
  <si>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</si>
  <si>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</si>
  <si>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</si>
  <si>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</si>
  <si>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</si>
  <si>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</si>
  <si>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</si>
  <si>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</si>
  <si>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</si>
  <si>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</si>
  <si>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</si>
  <si>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</si>
  <si>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</si>
  <si>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</si>
  <si>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</si>
  <si>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</si>
  <si>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</si>
  <si>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</si>
  <si>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</si>
  <si>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</si>
  <si>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</si>
  <si>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</si>
  <si>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</si>
  <si>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</si>
  <si>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</si>
  <si>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</si>
  <si>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</si>
  <si>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</si>
  <si>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</si>
  <si>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</si>
  <si>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</si>
  <si>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</si>
  <si>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</si>
  <si>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</si>
  <si>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</si>
  <si>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</si>
  <si>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</si>
  <si>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</si>
  <si>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</si>
  <si>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</si>
  <si>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</si>
  <si>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</si>
  <si>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</si>
  <si>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</si>
  <si>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</si>
  <si>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</si>
  <si>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</si>
  <si>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</si>
  <si>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</si>
  <si>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</si>
  <si>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</si>
  <si>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</si>
  <si>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</si>
  <si>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</si>
  <si>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</si>
  <si>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</si>
  <si>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</si>
  <si>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</si>
  <si>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</si>
  <si>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</si>
  <si>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</si>
  <si>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</si>
  <si>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</si>
  <si>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</si>
  <si>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</si>
  <si>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</si>
  <si>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</si>
  <si>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</si>
  <si>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</si>
  <si>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</si>
  <si>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</si>
  <si>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</si>
  <si>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</si>
  <si>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</si>
  <si>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</si>
  <si>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</si>
  <si>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</si>
  <si>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</si>
  <si>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</si>
  <si>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</si>
  <si>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</si>
  <si>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</si>
  <si>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</si>
  <si>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</si>
  <si>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</si>
  <si>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</si>
  <si>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</si>
  <si>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</si>
  <si>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</si>
  <si>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</si>
  <si>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</si>
  <si>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</si>
  <si>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</si>
  <si>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</si>
  <si>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</si>
  <si>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</si>
  <si>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</si>
  <si>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</si>
  <si>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</si>
  <si>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</si>
  <si>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</si>
  <si>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</si>
  <si>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</si>
  <si>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</si>
  <si>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</si>
  <si>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</si>
  <si>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</si>
  <si>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</si>
  <si>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</si>
  <si>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</si>
  <si>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</si>
  <si>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</si>
  <si>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</si>
  <si>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</si>
  <si>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</si>
  <si>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</si>
  <si>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</si>
  <si>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</si>
  <si>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</si>
  <si>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</si>
  <si>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</si>
  <si>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</si>
  <si>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</si>
  <si>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</si>
  <si>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</si>
  <si>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</si>
  <si>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</si>
  <si>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</si>
  <si>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</si>
  <si>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</si>
  <si>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</si>
  <si>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</si>
  <si>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</si>
  <si>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</si>
  <si>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</si>
  <si>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</si>
  <si>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</si>
  <si>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</si>
  <si>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</si>
  <si>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</si>
  <si>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</si>
  <si>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</si>
  <si>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</si>
  <si>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</si>
  <si>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</si>
  <si>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</si>
  <si>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</si>
  <si>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</si>
  <si>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</si>
  <si>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</si>
  <si>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</si>
  <si>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</si>
  <si>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</si>
  <si>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</si>
  <si>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</si>
  <si>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</si>
  <si>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</si>
  <si>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</si>
  <si>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</si>
  <si>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</si>
  <si>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</si>
  <si>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</si>
  <si>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</si>
  <si>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</si>
  <si>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</si>
  <si>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</si>
  <si>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</si>
  <si>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</si>
  <si>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</si>
  <si>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</si>
  <si>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</si>
  <si>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</si>
  <si>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</si>
  <si>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</si>
  <si>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</si>
  <si>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</si>
  <si>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</si>
  <si>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</si>
  <si>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</si>
  <si>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</si>
  <si>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</si>
  <si>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</si>
  <si>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</si>
  <si>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</si>
  <si>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</si>
  <si>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</si>
  <si>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</si>
  <si>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</si>
  <si>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</si>
  <si>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</si>
  <si>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</si>
  <si>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</si>
  <si>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</si>
  <si>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</si>
  <si>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</si>
  <si>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</si>
  <si>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</si>
  <si>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</si>
  <si>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</si>
  <si>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</si>
  <si>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</si>
  <si>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</si>
  <si>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</si>
  <si>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</si>
  <si>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</si>
  <si>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</si>
  <si>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</si>
  <si>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</si>
  <si>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</si>
  <si>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</si>
  <si>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</si>
  <si>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</si>
  <si>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</si>
  <si>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</si>
  <si>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</si>
  <si>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</si>
  <si>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</si>
  <si>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</si>
  <si>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</si>
  <si>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</si>
  <si>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</si>
  <si>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</si>
  <si>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</si>
  <si>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</si>
  <si>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</si>
  <si>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</si>
  <si>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</si>
  <si>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</si>
  <si>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</si>
  <si>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</si>
  <si>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</si>
  <si>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</si>
  <si>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</si>
  <si>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</si>
  <si>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</si>
  <si>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</si>
  <si>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</si>
  <si>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</si>
  <si>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</si>
  <si>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</si>
  <si>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</si>
  <si>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</si>
  <si>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</si>
  <si>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</si>
  <si>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</si>
  <si>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</si>
  <si>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</si>
  <si>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</si>
  <si>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</si>
  <si>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</si>
  <si>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</si>
  <si>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</si>
  <si>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</si>
  <si>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</si>
  <si>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</si>
  <si>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</si>
  <si>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</si>
  <si>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</si>
  <si>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</si>
  <si>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</si>
  <si>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</si>
  <si>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</si>
  <si>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</si>
  <si>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</si>
  <si>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</si>
  <si>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</si>
  <si>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</si>
  <si>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</si>
  <si>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</si>
  <si>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</si>
  <si>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</si>
  <si>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</si>
  <si>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</si>
  <si>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</si>
  <si>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</si>
  <si>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</si>
  <si>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</si>
  <si>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</si>
  <si>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</si>
  <si>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2.48</t>
  </si>
  <si>
    <t>▲ 4.01</t>
  </si>
  <si>
    <t>▲ 8.13</t>
  </si>
  <si>
    <t>▲ 3.85</t>
  </si>
  <si>
    <t>▲ 1.87</t>
  </si>
  <si>
    <t>一般会計</t>
  </si>
  <si>
    <t>公共下水道事業会計</t>
  </si>
  <si>
    <t>水道事業会計</t>
  </si>
  <si>
    <t>病院事業会計</t>
  </si>
  <si>
    <t>工業用水道事業会計</t>
  </si>
  <si>
    <t>国民健康保険事業特別会計</t>
  </si>
  <si>
    <t>農業集落排水事業特別会計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</si>
  <si>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</si>
  <si>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</si>
  <si>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</si>
  <si>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</si>
  <si>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</si>
  <si>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</si>
  <si>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</si>
  <si>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</si>
  <si>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</si>
  <si>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</si>
  <si>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</si>
  <si>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</si>
  <si>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</si>
  <si>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</si>
  <si>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</si>
  <si>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</si>
  <si>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</si>
  <si>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</si>
  <si>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</si>
  <si>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</si>
  <si>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</si>
  <si>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</si>
  <si>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</si>
  <si>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</si>
  <si>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</si>
  <si>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</si>
  <si>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</si>
  <si>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t>
    <phoneticPr fontId="2"/>
  </si>
  <si>
    <t>-</t>
    <phoneticPr fontId="2"/>
  </si>
  <si>
    <t>-</t>
    <phoneticPr fontId="2"/>
  </si>
  <si>
    <t>-</t>
    <phoneticPr fontId="2"/>
  </si>
  <si>
    <t>-</t>
    <phoneticPr fontId="2"/>
  </si>
  <si>
    <t>-</t>
    <phoneticPr fontId="2"/>
  </si>
  <si>
    <t>-</t>
    <phoneticPr fontId="2"/>
  </si>
  <si>
    <t>-</t>
    <phoneticPr fontId="2"/>
  </si>
  <si>
    <t>亀山市地域社会振興会</t>
  </si>
  <si>
    <t>亀山市土地開発公社</t>
  </si>
  <si>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</si>
  <si>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9"/>
  </si>
  <si>
    <t>庁舎建設基金</t>
    <rPh sb="0" eb="2">
      <t>チョウシャ</t>
    </rPh>
    <rPh sb="2" eb="4">
      <t>ケンセツ</t>
    </rPh>
    <rPh sb="4" eb="6">
      <t>キキン</t>
    </rPh>
    <phoneticPr fontId="19"/>
  </si>
  <si>
    <t>市民まちづくり基金</t>
    <rPh sb="0" eb="2">
      <t>シミン</t>
    </rPh>
    <rPh sb="7" eb="9">
      <t>キキン</t>
    </rPh>
    <phoneticPr fontId="19"/>
  </si>
  <si>
    <t>関宿にぎわいづくり基金</t>
    <rPh sb="0" eb="1">
      <t>セキ</t>
    </rPh>
    <rPh sb="1" eb="2">
      <t>ジュク</t>
    </rPh>
    <rPh sb="9" eb="11">
      <t>キキン</t>
    </rPh>
    <phoneticPr fontId="19"/>
  </si>
  <si>
    <t>地域福祉基金</t>
    <rPh sb="0" eb="2">
      <t>チイキ</t>
    </rPh>
    <rPh sb="2" eb="4">
      <t>フクシ</t>
    </rPh>
    <rPh sb="4" eb="6">
      <t>キキン</t>
    </rPh>
    <phoneticPr fontId="19"/>
  </si>
  <si>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</si>
  <si>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</si>
  <si>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</si>
  <si>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</si>
  <si>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</si>
  <si>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</si>
  <si>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</si>
  <si>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</si>
  <si>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</si>
  <si>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</si>
  <si>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</si>
  <si>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</si>
  <si>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phoneticPr fontId="5"/>
  </si>
  <si>
    <t>将来負担比率については、比率としては生じていないものの、地方債残高が減となったことなどから改善しています。
有形固定資産減価償却率も改善しており、その要因としては、公共施設の整備を行ったことによるものです。</t>
    <rPh sb="66" eb="68">
      <t>カイゼン</t>
    </rPh>
    <rPh sb="82" eb="86">
      <t>コウキョウシセツ</t>
    </rPh>
    <rPh sb="87" eb="89">
      <t>セイビ</t>
    </rPh>
    <rPh sb="90" eb="9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</si>
</sst>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76347</c:v>
                </c:pt>
                <c:pt idx="4">
                  <c:v>69604</c:v>
                </c:pt>
              </c:numCache>
            </c:numRef>
          </c:val>
          <c:smooth val="0"/>
          <c:extLst>
            <c:ext xmlns:c16="http://schemas.microsoft.com/office/drawing/2014/chart" uri="{C3380CC4-5D6E-409C-BE32-E72D297353CC}">
              <c16:uniqueId val="{00000000-E6D2-4281-B149-E8813FFD53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52110</c:v>
                </c:pt>
                <c:pt idx="1">
                  <c:v>44003</c:v>
                </c:pt>
                <c:pt idx="2">
                  <c:v>56571</c:v>
                </c:pt>
                <c:pt idx="3">
                  <c:v>55071</c:v>
                </c:pt>
                <c:pt idx="4">
                  <c:v>58648</c:v>
                </c:pt>
              </c:numCache>
            </c:numRef>
          </c:val>
          <c:smooth val="0"/>
          <c:extLst>
            <c:ext xmlns:c16="http://schemas.microsoft.com/office/drawing/2014/chart" uri="{C3380CC4-5D6E-409C-BE32-E72D297353CC}">
              <c16:uniqueId val="{00000001-E6D2-4281-B149-E8813FFD53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5.25</c:v>
                </c:pt>
                <c:pt idx="1">
                  <c:v>7.73</c:v>
                </c:pt>
                <c:pt idx="2">
                  <c:v>5.1100000000000003</c:v>
                </c:pt>
                <c:pt idx="3">
                  <c:v>6.75</c:v>
                </c:pt>
                <c:pt idx="4">
                  <c:v>7.88</c:v>
                </c:pt>
              </c:numCache>
            </c:numRef>
          </c:val>
          <c:extLst>
            <c:ext xmlns:c16="http://schemas.microsoft.com/office/drawing/2014/chart" uri="{C3380CC4-5D6E-409C-BE32-E72D297353CC}">
              <c16:uniqueId val="{00000000-EA06-4932-9843-BB9DAF2895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27.15</c:v>
                </c:pt>
                <c:pt idx="1">
                  <c:v>22.59</c:v>
                </c:pt>
                <c:pt idx="2">
                  <c:v>21.96</c:v>
                </c:pt>
                <c:pt idx="3">
                  <c:v>17.93</c:v>
                </c:pt>
                <c:pt idx="4">
                  <c:v>17.12</c:v>
                </c:pt>
              </c:numCache>
            </c:numRef>
          </c:val>
          <c:extLst>
            <c:ext xmlns:c16="http://schemas.microsoft.com/office/drawing/2014/chart" uri="{C3380CC4-5D6E-409C-BE32-E72D297353CC}">
              <c16:uniqueId val="{00000001-EA06-4932-9843-BB9DAF2895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-2.48</c:v>
                </c:pt>
                <c:pt idx="1">
                  <c:v>-4.01</c:v>
                </c:pt>
                <c:pt idx="2">
                  <c:v>-8.1300000000000008</c:v>
                </c:pt>
                <c:pt idx="3">
                  <c:v>-3.85</c:v>
                </c:pt>
                <c:pt idx="4">
                  <c:v>-1.87</c:v>
                </c:pt>
              </c:numCache>
            </c:numRef>
          </c:val>
          <c:smooth val="0"/>
          <c:extLst>
            <c:ext xmlns:c16="http://schemas.microsoft.com/office/drawing/2014/chart" uri="{C3380CC4-5D6E-409C-BE32-E72D297353CC}">
              <c16:uniqueId val="{00000002-EA06-4932-9843-BB9DAF2895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0A-4777-AAE6-26EA5F8785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0A-4777-AAE6-26EA5F87856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0.19</c:v>
                </c:pt>
                <c:pt idx="4">
                  <c:v>#N/A</c:v>
                </c:pt>
                <c:pt idx="5">
                  <c:v>0.01</c:v>
                </c:pt>
                <c:pt idx="6">
                  <c:v>#N/A</c:v>
                </c:pt>
                <c:pt idx="7">
                  <c:v>0.08</c:v>
                </c:pt>
                <c:pt idx="8">
                  <c:v>#N/A</c:v>
                </c:pt>
                <c:pt idx="9">
                  <c:v>0.02</c:v>
                </c:pt>
              </c:numCache>
            </c:numRef>
          </c:val>
          <c:extLst>
            <c:ext xmlns:c16="http://schemas.microsoft.com/office/drawing/2014/chart" uri="{C3380CC4-5D6E-409C-BE32-E72D297353CC}">
              <c16:uniqueId val="{00000002-F10A-4777-AAE6-26EA5F87856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0.05</c:v>
                </c:pt>
                <c:pt idx="4">
                  <c:v>#N/A</c:v>
                </c:pt>
                <c:pt idx="5">
                  <c:v>0.12</c:v>
                </c:pt>
                <c:pt idx="6">
                  <c:v>#N/A</c:v>
                </c:pt>
                <c:pt idx="7">
                  <c:v>0.05</c:v>
                </c:pt>
                <c:pt idx="8">
                  <c:v>#N/A</c:v>
                </c:pt>
                <c:pt idx="9">
                  <c:v>0.4</c:v>
                </c:pt>
              </c:numCache>
            </c:numRef>
          </c:val>
          <c:extLst>
            <c:ext xmlns:c16="http://schemas.microsoft.com/office/drawing/2014/chart" uri="{C3380CC4-5D6E-409C-BE32-E72D297353CC}">
              <c16:uniqueId val="{00000003-F10A-4777-AAE6-26EA5F87856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0.45</c:v>
                </c:pt>
                <c:pt idx="2">
                  <c:v>#N/A</c:v>
                </c:pt>
                <c:pt idx="3">
                  <c:v>0.15</c:v>
                </c:pt>
                <c:pt idx="4">
                  <c:v>#N/A</c:v>
                </c:pt>
                <c:pt idx="5">
                  <c:v>0.18</c:v>
                </c:pt>
                <c:pt idx="6">
                  <c:v>#N/A</c:v>
                </c:pt>
                <c:pt idx="7">
                  <c:v>0.57999999999999996</c:v>
                </c:pt>
                <c:pt idx="8">
                  <c:v>#N/A</c:v>
                </c:pt>
                <c:pt idx="9">
                  <c:v>0.71</c:v>
                </c:pt>
              </c:numCache>
            </c:numRef>
          </c:val>
          <c:extLst>
            <c:ext xmlns:c16="http://schemas.microsoft.com/office/drawing/2014/chart" uri="{C3380CC4-5D6E-409C-BE32-E72D297353CC}">
              <c16:uniqueId val="{00000004-F10A-4777-AAE6-26EA5F878561}"/>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1.76</c:v>
                </c:pt>
                <c:pt idx="2">
                  <c:v>#N/A</c:v>
                </c:pt>
                <c:pt idx="3">
                  <c:v>1.91</c:v>
                </c:pt>
                <c:pt idx="4">
                  <c:v>#N/A</c:v>
                </c:pt>
                <c:pt idx="5">
                  <c:v>2.1800000000000002</c:v>
                </c:pt>
                <c:pt idx="6">
                  <c:v>#N/A</c:v>
                </c:pt>
                <c:pt idx="7">
                  <c:v>2.02</c:v>
                </c:pt>
                <c:pt idx="8">
                  <c:v>#N/A</c:v>
                </c:pt>
                <c:pt idx="9">
                  <c:v>1.91</c:v>
                </c:pt>
              </c:numCache>
            </c:numRef>
          </c:val>
          <c:extLst>
            <c:ext xmlns:c16="http://schemas.microsoft.com/office/drawing/2014/chart" uri="{C3380CC4-5D6E-409C-BE32-E72D297353CC}">
              <c16:uniqueId val="{00000005-F10A-4777-AAE6-26EA5F87856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2.4300000000000002</c:v>
                </c:pt>
                <c:pt idx="2">
                  <c:v>#N/A</c:v>
                </c:pt>
                <c:pt idx="3">
                  <c:v>2.52</c:v>
                </c:pt>
                <c:pt idx="4">
                  <c:v>#N/A</c:v>
                </c:pt>
                <c:pt idx="5">
                  <c:v>2.64</c:v>
                </c:pt>
                <c:pt idx="6">
                  <c:v>#N/A</c:v>
                </c:pt>
                <c:pt idx="7">
                  <c:v>3.27</c:v>
                </c:pt>
                <c:pt idx="8">
                  <c:v>#N/A</c:v>
                </c:pt>
                <c:pt idx="9">
                  <c:v>3.75</c:v>
                </c:pt>
              </c:numCache>
            </c:numRef>
          </c:val>
          <c:extLst>
            <c:ext xmlns:c16="http://schemas.microsoft.com/office/drawing/2014/chart" uri="{C3380CC4-5D6E-409C-BE32-E72D297353CC}">
              <c16:uniqueId val="{00000006-F10A-4777-AAE6-26EA5F87856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4.5</c:v>
                </c:pt>
                <c:pt idx="2">
                  <c:v>#N/A</c:v>
                </c:pt>
                <c:pt idx="3">
                  <c:v>5.0199999999999996</c:v>
                </c:pt>
                <c:pt idx="4">
                  <c:v>#N/A</c:v>
                </c:pt>
                <c:pt idx="5">
                  <c:v>5.05</c:v>
                </c:pt>
                <c:pt idx="6">
                  <c:v>#N/A</c:v>
                </c:pt>
                <c:pt idx="7">
                  <c:v>5.23</c:v>
                </c:pt>
                <c:pt idx="8">
                  <c:v>#N/A</c:v>
                </c:pt>
                <c:pt idx="9">
                  <c:v>4.5599999999999996</c:v>
                </c:pt>
              </c:numCache>
            </c:numRef>
          </c:val>
          <c:extLst>
            <c:ext xmlns:c16="http://schemas.microsoft.com/office/drawing/2014/chart" uri="{C3380CC4-5D6E-409C-BE32-E72D297353CC}">
              <c16:uniqueId val="{00000007-F10A-4777-AAE6-26EA5F87856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4.12</c:v>
                </c:pt>
                <c:pt idx="2">
                  <c:v>#N/A</c:v>
                </c:pt>
                <c:pt idx="3">
                  <c:v>4.42</c:v>
                </c:pt>
                <c:pt idx="4">
                  <c:v>#N/A</c:v>
                </c:pt>
                <c:pt idx="5">
                  <c:v>4.95</c:v>
                </c:pt>
                <c:pt idx="6">
                  <c:v>#N/A</c:v>
                </c:pt>
                <c:pt idx="7">
                  <c:v>5.29</c:v>
                </c:pt>
                <c:pt idx="8">
                  <c:v>#N/A</c:v>
                </c:pt>
                <c:pt idx="9">
                  <c:v>5.81</c:v>
                </c:pt>
              </c:numCache>
            </c:numRef>
          </c:val>
          <c:extLst>
            <c:ext xmlns:c16="http://schemas.microsoft.com/office/drawing/2014/chart" uri="{C3380CC4-5D6E-409C-BE32-E72D297353CC}">
              <c16:uniqueId val="{00000008-F10A-4777-AAE6-26EA5F8785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5.24</c:v>
                </c:pt>
                <c:pt idx="2">
                  <c:v>#N/A</c:v>
                </c:pt>
                <c:pt idx="3">
                  <c:v>7.73</c:v>
                </c:pt>
                <c:pt idx="4">
                  <c:v>#N/A</c:v>
                </c:pt>
                <c:pt idx="5">
                  <c:v>5.1100000000000003</c:v>
                </c:pt>
                <c:pt idx="6">
                  <c:v>#N/A</c:v>
                </c:pt>
                <c:pt idx="7">
                  <c:v>6.74</c:v>
                </c:pt>
                <c:pt idx="8">
                  <c:v>#N/A</c:v>
                </c:pt>
                <c:pt idx="9">
                  <c:v>7.88</c:v>
                </c:pt>
              </c:numCache>
            </c:numRef>
          </c:val>
          <c:extLst>
            <c:ext xmlns:c16="http://schemas.microsoft.com/office/drawing/2014/chart" uri="{C3380CC4-5D6E-409C-BE32-E72D297353CC}">
              <c16:uniqueId val="{00000009-F10A-4777-AAE6-26EA5F8785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2715</c:v>
                </c:pt>
                <c:pt idx="5">
                  <c:v>2779</c:v>
                </c:pt>
                <c:pt idx="8">
                  <c:v>2251</c:v>
                </c:pt>
                <c:pt idx="11">
                  <c:v>2294</c:v>
                </c:pt>
                <c:pt idx="14">
                  <c:v>2248</c:v>
                </c:pt>
              </c:numCache>
            </c:numRef>
          </c:val>
          <c:extLst>
            <c:ext xmlns:c16="http://schemas.microsoft.com/office/drawing/2014/chart" uri="{C3380CC4-5D6E-409C-BE32-E72D297353CC}">
              <c16:uniqueId val="{00000000-DD52-474F-BBE1-B845DE85C0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52-474F-BBE1-B845DE85C0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52-474F-BBE1-B845DE85C0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52-474F-BBE1-B845DE85C0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651</c:v>
                </c:pt>
                <c:pt idx="3">
                  <c:v>689</c:v>
                </c:pt>
                <c:pt idx="6">
                  <c:v>706</c:v>
                </c:pt>
                <c:pt idx="9">
                  <c:v>674</c:v>
                </c:pt>
                <c:pt idx="12">
                  <c:v>674</c:v>
                </c:pt>
              </c:numCache>
            </c:numRef>
          </c:val>
          <c:extLst>
            <c:ext xmlns:c16="http://schemas.microsoft.com/office/drawing/2014/chart" uri="{C3380CC4-5D6E-409C-BE32-E72D297353CC}">
              <c16:uniqueId val="{00000004-DD52-474F-BBE1-B845DE85C0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5-DD52-474F-BBE1-B845DE85C0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52-474F-BBE1-B845DE85C0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2226</c:v>
                </c:pt>
                <c:pt idx="3">
                  <c:v>2221</c:v>
                </c:pt>
                <c:pt idx="6">
                  <c:v>1858</c:v>
                </c:pt>
                <c:pt idx="9">
                  <c:v>1851</c:v>
                </c:pt>
                <c:pt idx="12">
                  <c:v>1903</c:v>
                </c:pt>
              </c:numCache>
            </c:numRef>
          </c:val>
          <c:extLst>
            <c:ext xmlns:c16="http://schemas.microsoft.com/office/drawing/2014/chart" uri="{C3380CC4-5D6E-409C-BE32-E72D297353CC}">
              <c16:uniqueId val="{00000007-DD52-474F-BBE1-B845DE85C0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162</c:v>
                </c:pt>
                <c:pt idx="2">
                  <c:v>#N/A</c:v>
                </c:pt>
                <c:pt idx="3">
                  <c:v>#N/A</c:v>
                </c:pt>
                <c:pt idx="4">
                  <c:v>131</c:v>
                </c:pt>
                <c:pt idx="5">
                  <c:v>#N/A</c:v>
                </c:pt>
                <c:pt idx="6">
                  <c:v>#N/A</c:v>
                </c:pt>
                <c:pt idx="7">
                  <c:v>313</c:v>
                </c:pt>
                <c:pt idx="8">
                  <c:v>#N/A</c:v>
                </c:pt>
                <c:pt idx="9">
                  <c:v>#N/A</c:v>
                </c:pt>
                <c:pt idx="10">
                  <c:v>231</c:v>
                </c:pt>
                <c:pt idx="11">
                  <c:v>#N/A</c:v>
                </c:pt>
                <c:pt idx="12">
                  <c:v>#N/A</c:v>
                </c:pt>
                <c:pt idx="13">
                  <c:v>333</c:v>
                </c:pt>
                <c:pt idx="14">
                  <c:v>#N/A</c:v>
                </c:pt>
              </c:numCache>
            </c:numRef>
          </c:val>
          <c:smooth val="0"/>
          <c:extLst>
            <c:ext xmlns:c16="http://schemas.microsoft.com/office/drawing/2014/chart" uri="{C3380CC4-5D6E-409C-BE32-E72D297353CC}">
              <c16:uniqueId val="{00000008-DD52-474F-BBE1-B845DE85C0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19355</c:v>
                </c:pt>
                <c:pt idx="5">
                  <c:v>18745</c:v>
                </c:pt>
                <c:pt idx="8">
                  <c:v>18186</c:v>
                </c:pt>
                <c:pt idx="11">
                  <c:v>18261</c:v>
                </c:pt>
                <c:pt idx="14">
                  <c:v>18305</c:v>
                </c:pt>
              </c:numCache>
            </c:numRef>
          </c:val>
          <c:extLst>
            <c:ext xmlns:c16="http://schemas.microsoft.com/office/drawing/2014/chart" uri="{C3380CC4-5D6E-409C-BE32-E72D297353CC}">
              <c16:uniqueId val="{00000000-623E-4E34-B9DF-E87DC6A05D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7093</c:v>
                </c:pt>
                <c:pt idx="5">
                  <c:v>6707</c:v>
                </c:pt>
                <c:pt idx="8">
                  <c:v>7130</c:v>
                </c:pt>
                <c:pt idx="11">
                  <c:v>7686</c:v>
                </c:pt>
                <c:pt idx="14">
                  <c:v>7868</c:v>
                </c:pt>
              </c:numCache>
            </c:numRef>
          </c:val>
          <c:extLst>
            <c:ext xmlns:c16="http://schemas.microsoft.com/office/drawing/2014/chart" uri="{C3380CC4-5D6E-409C-BE32-E72D297353CC}">
              <c16:uniqueId val="{00000001-623E-4E34-B9DF-E87DC6A05D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7228</c:v>
                </c:pt>
                <c:pt idx="5">
                  <c:v>6778</c:v>
                </c:pt>
                <c:pt idx="8">
                  <c:v>6727</c:v>
                </c:pt>
                <c:pt idx="11">
                  <c:v>6432</c:v>
                </c:pt>
                <c:pt idx="14">
                  <c:v>6971</c:v>
                </c:pt>
              </c:numCache>
            </c:numRef>
          </c:val>
          <c:extLst>
            <c:ext xmlns:c16="http://schemas.microsoft.com/office/drawing/2014/chart" uri="{C3380CC4-5D6E-409C-BE32-E72D297353CC}">
              <c16:uniqueId val="{00000002-623E-4E34-B9DF-E87DC6A05D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3E-4E34-B9DF-E87DC6A05D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3E-4E34-B9DF-E87DC6A05D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51</c:v>
                </c:pt>
                <c:pt idx="3">
                  <c:v>51</c:v>
                </c:pt>
                <c:pt idx="6">
                  <c:v>25</c:v>
                </c:pt>
                <c:pt idx="9">
                  <c:v>55</c:v>
                </c:pt>
                <c:pt idx="12">
                  <c:v>118</c:v>
                </c:pt>
              </c:numCache>
            </c:numRef>
          </c:val>
          <c:extLst>
            <c:ext xmlns:c16="http://schemas.microsoft.com/office/drawing/2014/chart" uri="{C3380CC4-5D6E-409C-BE32-E72D297353CC}">
              <c16:uniqueId val="{00000005-623E-4E34-B9DF-E87DC6A05D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2790</c:v>
                </c:pt>
                <c:pt idx="3">
                  <c:v>2758</c:v>
                </c:pt>
                <c:pt idx="6">
                  <c:v>2867</c:v>
                </c:pt>
                <c:pt idx="9">
                  <c:v>2851</c:v>
                </c:pt>
                <c:pt idx="12">
                  <c:v>2820</c:v>
                </c:pt>
              </c:numCache>
            </c:numRef>
          </c:val>
          <c:extLst>
            <c:ext xmlns:c16="http://schemas.microsoft.com/office/drawing/2014/chart" uri="{C3380CC4-5D6E-409C-BE32-E72D297353CC}">
              <c16:uniqueId val="{00000006-623E-4E34-B9DF-E87DC6A05D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62</c:v>
                </c:pt>
                <c:pt idx="3">
                  <c:v>52</c:v>
                </c:pt>
                <c:pt idx="6">
                  <c:v>43</c:v>
                </c:pt>
                <c:pt idx="9">
                  <c:v>33</c:v>
                </c:pt>
                <c:pt idx="12">
                  <c:v>24</c:v>
                </c:pt>
              </c:numCache>
            </c:numRef>
          </c:val>
          <c:extLst>
            <c:ext xmlns:c16="http://schemas.microsoft.com/office/drawing/2014/chart" uri="{C3380CC4-5D6E-409C-BE32-E72D297353CC}">
              <c16:uniqueId val="{00000007-623E-4E34-B9DF-E87DC6A05D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10023</c:v>
                </c:pt>
                <c:pt idx="3">
                  <c:v>9487</c:v>
                </c:pt>
                <c:pt idx="6">
                  <c:v>9518</c:v>
                </c:pt>
                <c:pt idx="9">
                  <c:v>9652</c:v>
                </c:pt>
                <c:pt idx="12">
                  <c:v>9516</c:v>
                </c:pt>
              </c:numCache>
            </c:numRef>
          </c:val>
          <c:extLst>
            <c:ext xmlns:c16="http://schemas.microsoft.com/office/drawing/2014/chart" uri="{C3380CC4-5D6E-409C-BE32-E72D297353CC}">
              <c16:uniqueId val="{00000008-623E-4E34-B9DF-E87DC6A05D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3E-4E34-B9DF-E87DC6A05D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16285</c:v>
                </c:pt>
                <c:pt idx="3">
                  <c:v>15939</c:v>
                </c:pt>
                <c:pt idx="6">
                  <c:v>15659</c:v>
                </c:pt>
                <c:pt idx="9">
                  <c:v>15771</c:v>
                </c:pt>
                <c:pt idx="12">
                  <c:v>16086</c:v>
                </c:pt>
              </c:numCache>
            </c:numRef>
          </c:val>
          <c:extLst>
            <c:ext xmlns:c16="http://schemas.microsoft.com/office/drawing/2014/chart" uri="{C3380CC4-5D6E-409C-BE32-E72D297353CC}">
              <c16:uniqueId val="{0000000A-623E-4E34-B9DF-E87DC6A05D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3E-4E34-B9DF-E87DC6A05D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2809</c:v>
                </c:pt>
                <c:pt idx="1">
                  <c:v>2384</c:v>
                </c:pt>
                <c:pt idx="2">
                  <c:v>2377</c:v>
                </c:pt>
              </c:numCache>
            </c:numRef>
          </c:val>
          <c:extLst>
            <c:ext xmlns:c16="http://schemas.microsoft.com/office/drawing/2014/chart" uri="{C3380CC4-5D6E-409C-BE32-E72D297353CC}">
              <c16:uniqueId val="{00000000-5825-4E81-8645-B4B2C4E2EF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328</c:v>
                </c:pt>
                <c:pt idx="1">
                  <c:v>329</c:v>
                </c:pt>
                <c:pt idx="2">
                  <c:v>665</c:v>
                </c:pt>
              </c:numCache>
            </c:numRef>
          </c:val>
          <c:extLst>
            <c:ext xmlns:c16="http://schemas.microsoft.com/office/drawing/2014/chart" uri="{C3380CC4-5D6E-409C-BE32-E72D297353CC}">
              <c16:uniqueId val="{00000001-5825-4E81-8645-B4B2C4E2EF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4277</c:v>
                </c:pt>
                <c:pt idx="1">
                  <c:v>4354</c:v>
                </c:pt>
                <c:pt idx="2">
                  <c:v>4391</c:v>
                </c:pt>
              </c:numCache>
            </c:numRef>
          </c:val>
          <c:extLst>
            <c:ext xmlns:c16="http://schemas.microsoft.com/office/drawing/2014/chart" uri="{C3380CC4-5D6E-409C-BE32-E72D297353CC}">
              <c16:uniqueId val="{00000002-5825-4E81-8645-B4B2C4E2EF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{7FCC0F38-56B0-4316-8868-EBBD6AA8CC05}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A94-4050-BA56-EE0CBD1288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{5BC2D755-5735-44A5-8A3D-77FE023E8FA2}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94-4050-BA56-EE0CBD1288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{AD8C064B-150B-4F44-B716-7E22E7745206}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94-4050-BA56-EE0CBD1288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{5CF58C33-B849-4749-88EB-B77D7FEF8396}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94-4050-BA56-EE0CBD1288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{823EF78E-0E48-4A18-AC0E-6EB020986347}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94-4050-BA56-EE0CBD1288D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{90706188-0DE3-40AC-A02A-B1050BE09280}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A94-4050-BA56-EE0CBD1288D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{D5927212-A399-4840-80A1-339331D82A31}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A94-4050-BA56-EE0CBD1288D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{170AF1F8-E137-4AF9-B86A-BF51E8D736DF}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A94-4050-BA56-EE0CBD1288D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{EAEAB207-5033-4A7E-AED9-84D9D7100EF8}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A94-4050-BA56-EE0CBD1288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66.7</c:v>
                </c:pt>
                <c:pt idx="16">
                  <c:v>67.8</c:v>
                </c:pt>
                <c:pt idx="24">
                  <c:v>70.099999999999994</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94-4050-BA56-EE0CBD1288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{66473A7D-2E2D-4CDB-A8B6-DC8AA393CD3F}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A94-4050-BA56-EE0CBD1288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{57A2BC4D-9F5E-4477-86BB-A1B9AD307279}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94-4050-BA56-EE0CBD1288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{C8E7AC06-4F65-422B-8BCC-3A81AD9C5B65}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94-4050-BA56-EE0CBD1288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{647F802A-AB75-42B3-BC2E-B07AB6C08210}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94-4050-BA56-EE0CBD1288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{9D7FDBA3-C7E0-46A8-8C04-4B4F47E196E9}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94-4050-BA56-EE0CBD1288D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{6922EE34-219D-4D8A-ADBE-FE2F59763877}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A94-4050-BA56-EE0CBD1288D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{AF336BD4-CD78-4286-AFA5-E34CB1884368}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A94-4050-BA56-EE0CBD1288D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{94480A9E-4B56-49F9-B895-7768129FC325}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A94-4050-BA56-EE0CBD1288D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{55098A34-DDA8-437B-81D6-811E3C356EF3}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A94-4050-BA56-EE0CBD1288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61.9</c:v>
                </c:pt>
                <c:pt idx="32">
                  <c:v>63.1</c:v>
                </c:pt>
              </c:numCache>
            </c:numRef>
          </c:xVal>
          <c:yVal>
            <c:numRef>
              <c:f>公会計指標分析・財政指標組合せ分析表!$BP$55:$DC$55</c:f>
              <c:numCache>
                <c:formatCode>#,##0.0;"▲ "#,##0.0</c:formatCode>
                <c:ptCount val="40"/>
                <c:pt idx="0">
                  <c:v>31.3</c:v>
                </c:pt>
                <c:pt idx="8">
                  <c:v>25.3</c:v>
                </c:pt>
                <c:pt idx="16">
                  <c:v>25.5</c:v>
                </c:pt>
                <c:pt idx="24">
                  <c:v>37.299999999999997</c:v>
                </c:pt>
                <c:pt idx="32">
                  <c:v>25.1</c:v>
                </c:pt>
              </c:numCache>
            </c:numRef>
          </c:yVal>
          <c:smooth val="0"/>
          <c:extLst>
            <c:ext xmlns:c16="http://schemas.microsoft.com/office/drawing/2014/chart" uri="{C3380CC4-5D6E-409C-BE32-E72D297353CC}">
              <c16:uniqueId val="{00000013-1A94-4050-BA56-EE0CBD1288DA}"/>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{E00CDFFF-1765-4E67-9C4E-E11AC1CB7EA4}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33C-4D36-9345-2892DBF06F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{2CC29F05-E77F-409C-9EC2-BA1E8FFFD27A}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3C-4D36-9345-2892DBF06F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{7321F4F5-96F7-4AF0-8F63-0620741F2562}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3C-4D36-9345-2892DBF06F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{FA33028B-4CEC-456D-B1D9-6AE61A19AD1A}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3C-4D36-9345-2892DBF06F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{645A17F4-1E6A-4059-80B2-CD89D02AC53D}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3C-4D36-9345-2892DBF06F5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{1C7C52F8-74B9-449C-852E-818A2F05A877}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33C-4D36-9345-2892DBF06F5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{F643C959-327B-4ADF-9AB3-0BC96F5F08A8}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33C-4D36-9345-2892DBF06F5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{4BC935CF-8911-488A-91CA-027B69E95BE4}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33C-4D36-9345-2892DBF06F5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{DAC57536-091D-46D6-93DF-C958B98CE81A}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33C-4D36-9345-2892DBF06F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1.1000000000000001</c:v>
                </c:pt>
                <c:pt idx="16">
                  <c:v>1.8</c:v>
                </c:pt>
                <c:pt idx="24">
                  <c:v>2</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33C-4D36-9345-2892DBF06F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{C5A6D280-5708-475E-94C2-1D9F763CA7D8}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33C-4D36-9345-2892DBF06F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{F6587188-102C-45D7-9240-E6D6062E0546}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3C-4D36-9345-2892DBF06F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{34C0E733-400F-4D4F-88D0-11383704D13F}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3C-4D36-9345-2892DBF06F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{58DB87FB-25D7-4A35-AD9F-C8BFBEFC029A}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3C-4D36-9345-2892DBF06F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{D2C6FC64-788D-46A8-99BE-6A6096CA3267}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3C-4D36-9345-2892DBF06F5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{9D8C9594-666D-4CD5-B5BF-ADE4961C03E1}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33C-4D36-9345-2892DBF06F5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{BAF41DC8-CBC9-4862-8436-28B4B18F32EF}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33C-4D36-9345-2892DBF06F5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{71CDDFF8-8534-4246-9742-3270BBB7E056}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33C-4D36-9345-2892DBF06F5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{DD804FFD-F320-4666-8FD3-0947FC907684}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33C-4D36-9345-2892DBF06F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8.6</c:v>
                </c:pt>
                <c:pt idx="32">
                  <c:v>8.3000000000000007</c:v>
                </c:pt>
              </c:numCache>
            </c:numRef>
          </c:xVal>
          <c:yVal>
            <c:numRef>
              <c:f>公会計指標分析・財政指標組合せ分析表!$BP$77:$DC$77</c:f>
              <c:numCache>
                <c:formatCode>#,##0.0;"▲ "#,##0.0</c:formatCode>
                <c:ptCount val="40"/>
                <c:pt idx="0">
                  <c:v>31.3</c:v>
                </c:pt>
                <c:pt idx="8">
                  <c:v>25.3</c:v>
                </c:pt>
                <c:pt idx="16">
                  <c:v>25.5</c:v>
                </c:pt>
                <c:pt idx="24">
                  <c:v>37.299999999999997</c:v>
                </c:pt>
                <c:pt idx="32">
                  <c:v>25.1</c:v>
                </c:pt>
              </c:numCache>
            </c:numRef>
          </c:yVal>
          <c:smooth val="0"/>
          <c:extLst>
            <c:ext xmlns:c16="http://schemas.microsoft.com/office/drawing/2014/chart" uri="{C3380CC4-5D6E-409C-BE32-E72D297353CC}">
              <c16:uniqueId val="{00000013-833C-4D36-9345-2892DBF06F5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一般会計において、元利償還金は減少傾向であ</a:t>
          </a:r>
          <a:r>
            <a:rPr lang="ja-JP" altLang="en-US" sz="1100" b="1" i="0">
              <a:solidFill>
                <a:schemeClr val="dk1"/>
              </a:solidFill>
              <a:effectLst/>
              <a:latin typeface="+mn-lt"/>
              <a:ea typeface="+mn-ea"/>
              <a:cs typeface="+mn-cs"/>
            </a:rPr>
            <a:t>るものの</a:t>
          </a:r>
          <a:r>
            <a:rPr lang="ja-JP" altLang="ja-JP" sz="1100" b="1" i="0">
              <a:solidFill>
                <a:schemeClr val="dk1"/>
              </a:solidFill>
              <a:effectLst/>
              <a:latin typeface="+mn-lt"/>
              <a:ea typeface="+mn-ea"/>
              <a:cs typeface="+mn-cs"/>
            </a:rPr>
            <a:t>、</a:t>
          </a:r>
          <a:r>
            <a:rPr lang="ja-JP" altLang="ja-JP" sz="1100" b="1">
              <a:solidFill>
                <a:schemeClr val="dk1"/>
              </a:solidFill>
              <a:effectLst/>
              <a:latin typeface="+mn-lt"/>
              <a:ea typeface="+mn-ea"/>
              <a:cs typeface="+mn-cs"/>
            </a:rPr>
            <a:t>亀山駅周辺２ブロック地区市街地再開発組合に貸付けた都市開発資金貸付金の増などに</a:t>
          </a:r>
          <a:r>
            <a:rPr lang="ja-JP" altLang="ja-JP" sz="1100" b="1" i="0">
              <a:solidFill>
                <a:schemeClr val="dk1"/>
              </a:solidFill>
              <a:effectLst/>
              <a:latin typeface="+mn-lt"/>
              <a:ea typeface="+mn-ea"/>
              <a:cs typeface="+mn-cs"/>
            </a:rPr>
            <a:t>より</a:t>
          </a:r>
          <a:r>
            <a:rPr lang="ja-JP" altLang="en-US" sz="1100" b="1" i="0">
              <a:solidFill>
                <a:schemeClr val="dk1"/>
              </a:solidFill>
              <a:effectLst/>
              <a:latin typeface="+mn-lt"/>
              <a:ea typeface="+mn-ea"/>
              <a:cs typeface="+mn-cs"/>
            </a:rPr>
            <a:t>増加しました。</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また、公営企業債の元利償還金に対する繰入金は前年度並みとなっておりますが、公営企業債の元利償還金は増加傾向</a:t>
          </a:r>
          <a:r>
            <a:rPr lang="ja-JP" altLang="en-US" sz="1100" b="1" i="0">
              <a:solidFill>
                <a:schemeClr val="dk1"/>
              </a:solidFill>
              <a:effectLst/>
              <a:latin typeface="+mn-lt"/>
              <a:ea typeface="+mn-ea"/>
              <a:cs typeface="+mn-cs"/>
            </a:rPr>
            <a:t>にあ</a:t>
          </a:r>
          <a:r>
            <a:rPr lang="ja-JP" altLang="ja-JP" sz="1100" b="1" i="0">
              <a:solidFill>
                <a:schemeClr val="dk1"/>
              </a:solidFill>
              <a:effectLst/>
              <a:latin typeface="+mn-lt"/>
              <a:ea typeface="+mn-ea"/>
              <a:cs typeface="+mn-cs"/>
            </a:rPr>
            <a:t>ります。</a:t>
          </a:r>
          <a:endParaRPr lang="ja-JP" altLang="ja-JP" sz="1400">
            <a:effectLst/>
          </a:endParaRPr>
        </a:p>
        <a:p>
          <a:pPr algn="l" rtl="1"/>
          <a:r>
            <a:rPr lang="ja-JP" altLang="ja-JP" sz="1100" b="1" i="0">
              <a:solidFill>
                <a:schemeClr val="dk1"/>
              </a:solidFill>
              <a:effectLst/>
              <a:latin typeface="+mn-lt"/>
              <a:ea typeface="+mn-ea"/>
              <a:cs typeface="+mn-cs"/>
            </a:rPr>
            <a:t>　一般会計においては</a:t>
          </a:r>
          <a:r>
            <a:rPr lang="ja-JP" altLang="en-US" sz="1100" b="1" i="0">
              <a:solidFill>
                <a:schemeClr val="dk1"/>
              </a:solidFill>
              <a:effectLst/>
              <a:latin typeface="+mn-lt"/>
              <a:ea typeface="+mn-ea"/>
              <a:cs typeface="+mn-cs"/>
            </a:rPr>
            <a:t>、</a:t>
          </a:r>
          <a:r>
            <a:rPr lang="ja-JP" altLang="ja-JP" sz="1100" b="1" i="0">
              <a:solidFill>
                <a:schemeClr val="dk1"/>
              </a:solidFill>
              <a:effectLst/>
              <a:latin typeface="+mn-lt"/>
              <a:ea typeface="+mn-ea"/>
              <a:cs typeface="+mn-cs"/>
            </a:rPr>
            <a:t>従来より、合併特例債などの交付税措置のある起債を優先して借入しており、平成２</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年度を公債費償還のピークとして、今後についても一定程度の推移で減少する見込みであります。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100" b="1" i="0" baseline="0">
              <a:solidFill>
                <a:schemeClr val="dk1"/>
              </a:solidFill>
              <a:effectLst/>
              <a:latin typeface="+mn-lt"/>
              <a:ea typeface="+mn-ea"/>
              <a:cs typeface="+mn-cs"/>
            </a:rPr>
            <a:t>　満期一括償還地方債の借入はあるが、その財源として積み立てた額はない。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過去からの起債抑制により、一般会計等に係る地方債の現在</a:t>
          </a:r>
          <a:r>
            <a:rPr lang="ja-JP" altLang="ja-JP" sz="1100" b="1" i="0">
              <a:solidFill>
                <a:sysClr val="windowText" lastClr="000000"/>
              </a:solidFill>
              <a:effectLst/>
              <a:latin typeface="+mn-lt"/>
              <a:ea typeface="+mn-ea"/>
              <a:cs typeface="+mn-cs"/>
            </a:rPr>
            <a:t>高は、平成２０年度をピークに減少傾向にあ</a:t>
          </a:r>
          <a:r>
            <a:rPr lang="ja-JP" altLang="en-US" sz="1100" b="1" i="0">
              <a:solidFill>
                <a:sysClr val="windowText" lastClr="000000"/>
              </a:solidFill>
              <a:effectLst/>
              <a:latin typeface="+mn-lt"/>
              <a:ea typeface="+mn-ea"/>
              <a:cs typeface="+mn-cs"/>
            </a:rPr>
            <a:t>るものの、</a:t>
          </a:r>
          <a:r>
            <a:rPr lang="ja-JP" altLang="ja-JP" sz="1100" b="1">
              <a:solidFill>
                <a:schemeClr val="dk1"/>
              </a:solidFill>
              <a:effectLst/>
              <a:latin typeface="+mn-lt"/>
              <a:ea typeface="+mn-ea"/>
              <a:cs typeface="+mn-cs"/>
            </a:rPr>
            <a:t>亀山駅周辺整備事業</a:t>
          </a:r>
          <a:r>
            <a:rPr lang="ja-JP" altLang="en-US" sz="1100" b="1">
              <a:solidFill>
                <a:schemeClr val="dk1"/>
              </a:solidFill>
              <a:effectLst/>
              <a:latin typeface="+mn-lt"/>
              <a:ea typeface="+mn-ea"/>
              <a:cs typeface="+mn-cs"/>
            </a:rPr>
            <a:t>や、追加交付された</a:t>
          </a:r>
          <a:r>
            <a:rPr lang="ja-JP" altLang="ja-JP" sz="1100" b="1" i="0">
              <a:solidFill>
                <a:schemeClr val="dk1"/>
              </a:solidFill>
              <a:effectLst/>
              <a:latin typeface="+mn-lt"/>
              <a:ea typeface="+mn-ea"/>
              <a:cs typeface="+mn-cs"/>
            </a:rPr>
            <a:t>臨時財政対策債</a:t>
          </a:r>
          <a:r>
            <a:rPr lang="ja-JP" altLang="ja-JP" sz="1100" b="1">
              <a:solidFill>
                <a:schemeClr val="dk1"/>
              </a:solidFill>
              <a:effectLst/>
              <a:latin typeface="+mn-lt"/>
              <a:ea typeface="+mn-ea"/>
              <a:cs typeface="+mn-cs"/>
            </a:rPr>
            <a:t>などに</a:t>
          </a:r>
          <a:r>
            <a:rPr lang="ja-JP" altLang="ja-JP" sz="1100" b="1" i="0">
              <a:solidFill>
                <a:schemeClr val="dk1"/>
              </a:solidFill>
              <a:effectLst/>
              <a:latin typeface="+mn-lt"/>
              <a:ea typeface="+mn-ea"/>
              <a:cs typeface="+mn-cs"/>
            </a:rPr>
            <a:t>より増加しました。</a:t>
          </a:r>
          <a:endParaRPr lang="ja-JP" altLang="ja-JP" sz="1400">
            <a:solidFill>
              <a:sysClr val="windowText" lastClr="000000"/>
            </a:solidFill>
            <a:effectLst/>
          </a:endParaRPr>
        </a:p>
        <a:p>
          <a:pPr algn="l" rtl="1"/>
          <a:r>
            <a:rPr lang="ja-JP" altLang="ja-JP" sz="1100" b="1" i="0">
              <a:solidFill>
                <a:schemeClr val="dk1"/>
              </a:solidFill>
              <a:effectLst/>
              <a:latin typeface="+mn-lt"/>
              <a:ea typeface="+mn-ea"/>
              <a:cs typeface="+mn-cs"/>
            </a:rPr>
            <a:t>　今後も、市税収</a:t>
          </a:r>
          <a:r>
            <a:rPr lang="ja-JP" altLang="en-US" sz="1100" b="1" i="0">
              <a:solidFill>
                <a:schemeClr val="dk1"/>
              </a:solidFill>
              <a:effectLst/>
              <a:latin typeface="+mn-lt"/>
              <a:ea typeface="+mn-ea"/>
              <a:cs typeface="+mn-cs"/>
            </a:rPr>
            <a:t>入は</a:t>
          </a:r>
          <a:r>
            <a:rPr lang="ja-JP" altLang="ja-JP" sz="1100" b="1" i="0">
              <a:solidFill>
                <a:schemeClr val="dk1"/>
              </a:solidFill>
              <a:effectLst/>
              <a:latin typeface="+mn-lt"/>
              <a:ea typeface="+mn-ea"/>
              <a:cs typeface="+mn-cs"/>
            </a:rPr>
            <a:t>横ばい傾向</a:t>
          </a:r>
          <a:r>
            <a:rPr lang="ja-JP" altLang="en-US" sz="1100" b="1" i="0">
              <a:solidFill>
                <a:schemeClr val="dk1"/>
              </a:solidFill>
              <a:effectLst/>
              <a:latin typeface="+mn-lt"/>
              <a:ea typeface="+mn-ea"/>
              <a:cs typeface="+mn-cs"/>
            </a:rPr>
            <a:t>と</a:t>
          </a:r>
          <a:r>
            <a:rPr lang="ja-JP" altLang="ja-JP" sz="1100" b="1" i="0">
              <a:solidFill>
                <a:schemeClr val="dk1"/>
              </a:solidFill>
              <a:effectLst/>
              <a:latin typeface="+mn-lt"/>
              <a:ea typeface="+mn-ea"/>
              <a:cs typeface="+mn-cs"/>
            </a:rPr>
            <a:t>見込まれるものの、継続的な行政サービスを提供するため、地方債の借入、充当可能基金の取崩しなどにより将来負担比率の分子が増加することが見込まれます。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今後についても、借入を行う場合には、交付税措置のある起債の借入を行い、財政の健全化を図ります。</a:t>
          </a:r>
          <a:endParaRPr lang="en-US" altLang="ja-JP" sz="1100" b="1" i="0">
            <a:solidFill>
              <a:schemeClr val="dk1"/>
            </a:solidFill>
            <a:effectLst/>
            <a:latin typeface="+mn-lt"/>
            <a:ea typeface="+mn-ea"/>
            <a:cs typeface="+mn-cs"/>
          </a:endParaRPr>
        </a:p>
        <a:p>
          <a:pPr algn="l"/>
          <a:endParaRPr lang="en-US" altLang="ja-JP" sz="1100" b="1" i="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リニア中央新幹線亀山駅整備基金と庁舎建設基金の積立を継続して実施してい</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ます</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が、将来の公債費負担に備えるため</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、追加交付された</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普通交付税を</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減債基金へ積立てたことから、</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基金全体としては３億</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しております。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今後の積立に関しては、リニア中央新幹線亀山駅整備基金と庁舎建設基金の積立を継続して、それぞれの基金残高を約２０億円と約１５億円とする予定で</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す</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が、今後</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財政調整基金を取崩していくことになるため、基金全体としては減少傾向</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になると</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予想されます。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・リニア中央新幹線亀山駅整備基金：リニア中央新幹線の市内における停車駅を整備する資金に充てる。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・庁舎建設基金：庁舎の建設のための資金に充てる。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・市民まちづくり基金：市民参画・協働及び地域づくりに寄与する活動の支援</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・整備</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に要する資金に充てる。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・関宿にぎわいづくり基金：関宿及びその周辺地域のにぎわいづくりに寄与する活動の支援に要する資金に充てる。</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・地域福祉基金：保健福祉の増進のための資金に充てる。</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リニア中央新幹線亀山駅整備基金と庁舎建設基金の積立を継続して実施しているため増加しております。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保有する基金については、財政状況を勘案し、設置目的を推進するよう有効に活用するとともに、基金繰入までの間は、資金運用の原資として活用します。</a:t>
          </a:r>
          <a:endParaRPr lang="ja-JP" altLang="ja-JP" sz="1300" b="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また、ふるさと納税制度の対象となる基金については、受け皿として存続します。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年度間における財政調整を行うために取崩したことにより、前年度に比べて基金残高は減少しております。</a:t>
          </a:r>
          <a:endParaRPr lang="ja-JP" altLang="ja-JP" sz="1300" b="0">
            <a:effectLst/>
            <a:latin typeface="ＭＳ ゴシック" panose="020B0609070205080204" pitchFamily="49" charset="-128"/>
            <a:ea typeface="ＭＳ ゴシック" panose="020B0609070205080204" pitchFamily="49" charset="-128"/>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algn="l" defTabSz="914400" rtl="1" eaLnBrk="1" fontAlgn="auto" latinLnBrk="0" hangingPunct="1">
            <a:lnSpc>
              <a:spcPct val="100000"/>
            </a:lnSpc>
            <a:spcBef>
              <a:spcPts val="0"/>
            </a:spcBef>
            <a:spcAft>
              <a:spcPts val="0"/>
            </a:spcAft>
            <a:buClrTx/>
            <a:buSzTx/>
            <a:buFontTx/>
            <a:buNone/>
            <a:tabLst/>
            <a:defRPr/>
          </a:pP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経済事情の影響による財源不足が生じたときなど、年度間の財源の不均衡を調整するために活用を行うとともに、決算剰余金の積立を行います。また</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、交付税措置のある起債の借入などを行うとともに、持続可能な健全財政を目指して行財政改革に取組み、財政の健全化を図ります。</a:t>
          </a:r>
          <a:endParaRPr lang="ja-JP" altLang="ja-JP" sz="1300" b="0">
            <a:effectLst/>
            <a:latin typeface="ＭＳ ゴシック" panose="020B0609070205080204" pitchFamily="49" charset="-128"/>
            <a:ea typeface="ＭＳ ゴシック" panose="020B0609070205080204" pitchFamily="49" charset="-128"/>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将来の公債費負担に備えるた</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め、追加交付された</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普通交付税を減債基金へ積立てたことから、</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前年度に比べて</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しております。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今後も引き続き、公債費負担の一般財源を約２２億円に平準化する額として取崩し、充当することにより、</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将来にわたる財政の</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健全化を図ってまいります。</a:t>
          </a:r>
          <a:endParaRPr lang="ja-JP" altLang="ja-JP" sz="1300" b="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全国・県平均、類似団体平均値を上回っており、施設の老朽化が懸念されます。</a:t>
          </a:r>
          <a:endParaRPr lang="ja-JP" altLang="ja-JP">
            <a:effectLst/>
          </a:endParaRPr>
        </a:p>
        <a:p>
          <a:r>
            <a:rPr lang="ja-JP" altLang="ja-JP" sz="1100" b="1" i="0">
              <a:solidFill>
                <a:schemeClr val="dk1"/>
              </a:solidFill>
              <a:effectLst/>
              <a:latin typeface="+mn-lt"/>
              <a:ea typeface="+mn-ea"/>
              <a:cs typeface="+mn-cs"/>
            </a:rPr>
            <a:t>今後も引き続き、</a:t>
          </a:r>
          <a:r>
            <a:rPr kumimoji="1" lang="ja-JP" altLang="ja-JP" sz="1100" b="1">
              <a:solidFill>
                <a:schemeClr val="dk1"/>
              </a:solidFill>
              <a:effectLst/>
              <a:latin typeface="+mn-lt"/>
              <a:ea typeface="+mn-ea"/>
              <a:cs typeface="+mn-cs"/>
            </a:rPr>
            <a:t>「亀山市公共施設総合管理計画」に基づき、中長期的な視点で施設の更新や統廃合、長寿命化等を検討する必要があります。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77" name="直線コネクタ 76"/>
        <xdr:cNvCxnSpPr/>
      </xdr:nvCxnSpPr>
      <xdr:spPr>
        <a:xfrm flipV="1">
          <a:off x="4206240" y="5093335"/>
          <a:ext cx="1270" cy="146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8" name="有形固定資産減価償却率最小値テキスト"/>
        <xdr:cNvSpPr txBox="1"/>
      </xdr:nvSpPr>
      <xdr:spPr>
        <a:xfrm>
          <a:off x="4258945" y="65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9" name="直線コネクタ 78"/>
        <xdr:cNvCxnSpPr/>
      </xdr:nvCxnSpPr>
      <xdr:spPr>
        <a:xfrm>
          <a:off x="4119245" y="65610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80" name="有形固定資産減価償却率最大値テキスト"/>
        <xdr:cNvSpPr txBox="1"/>
      </xdr:nvSpPr>
      <xdr:spPr>
        <a:xfrm>
          <a:off x="4258945" y="48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1" name="直線コネクタ 80"/>
        <xdr:cNvCxnSpPr/>
      </xdr:nvCxnSpPr>
      <xdr:spPr>
        <a:xfrm>
          <a:off x="4119245" y="50933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82" name="有形固定資産減価償却率平均値テキスト"/>
        <xdr:cNvSpPr txBox="1"/>
      </xdr:nvSpPr>
      <xdr:spPr>
        <a:xfrm>
          <a:off x="4258945" y="5662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3" name="フローチャート: 判断 82"/>
        <xdr:cNvSpPr/>
      </xdr:nvSpPr>
      <xdr:spPr>
        <a:xfrm>
          <a:off x="4157345" y="580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84" name="フローチャート: 判断 83"/>
        <xdr:cNvSpPr/>
      </xdr:nvSpPr>
      <xdr:spPr>
        <a:xfrm>
          <a:off x="3537585" y="5773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111669</xdr:rowOff>
    </xdr:from>
    <xdr:to>
      <xdr:col>15</xdr:col>
      <xdr:colOff>187325</xdr:colOff>
      <xdr:row>30</xdr:row>
      <xdr:rowOff>41819</xdr:rowOff>
    </xdr:to>
    <xdr:sp macro="" textlink="">
      <xdr:nvSpPr>
        <xdr:cNvPr id="85" name="フローチャート: 判断 84"/>
        <xdr:cNvSpPr/>
      </xdr:nvSpPr>
      <xdr:spPr>
        <a:xfrm>
          <a:off x="2867025" y="5742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74658</xdr:rowOff>
    </xdr:from>
    <xdr:to>
      <xdr:col>11</xdr:col>
      <xdr:colOff>187325</xdr:colOff>
      <xdr:row>30</xdr:row>
      <xdr:rowOff>4808</xdr:rowOff>
    </xdr:to>
    <xdr:sp macro="" textlink="">
      <xdr:nvSpPr>
        <xdr:cNvPr id="86" name="フローチャート: 判断 85"/>
        <xdr:cNvSpPr/>
      </xdr:nvSpPr>
      <xdr:spPr>
        <a:xfrm>
          <a:off x="2196465" y="570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7" name="フローチャート: 判断 86"/>
        <xdr:cNvSpPr/>
      </xdr:nvSpPr>
      <xdr:spPr>
        <a:xfrm>
          <a:off x="1525905" y="5665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93" name="楕円 92"/>
        <xdr:cNvSpPr/>
      </xdr:nvSpPr>
      <xdr:spPr>
        <a:xfrm>
          <a:off x="4157345" y="600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94" name="有形固定資産減価償却率該当値テキスト"/>
        <xdr:cNvSpPr txBox="1"/>
      </xdr:nvSpPr>
      <xdr:spPr>
        <a:xfrm>
          <a:off x="4258945" y="59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52524</xdr:rowOff>
    </xdr:from>
    <xdr:to>
      <xdr:col>19</xdr:col>
      <xdr:colOff>187325</xdr:colOff>
      <xdr:row>31</xdr:row>
      <xdr:rowOff>154124</xdr:rowOff>
    </xdr:to>
    <xdr:sp macro="" textlink="">
      <xdr:nvSpPr>
        <xdr:cNvPr id="95" name="楕円 94"/>
        <xdr:cNvSpPr/>
      </xdr:nvSpPr>
      <xdr:spPr>
        <a:xfrm>
          <a:off x="3537585" y="6018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31</xdr:row>
      <xdr:rowOff>103324</xdr:rowOff>
    </xdr:to>
    <xdr:cxnSp macro="">
      <xdr:nvCxnSpPr>
        <xdr:cNvPr id="96" name="直線コネクタ 95"/>
        <xdr:cNvCxnSpPr/>
      </xdr:nvCxnSpPr>
      <xdr:spPr>
        <a:xfrm flipV="1">
          <a:off x="3588385" y="6057446"/>
          <a:ext cx="61976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7" name="楕円 96"/>
        <xdr:cNvSpPr/>
      </xdr:nvSpPr>
      <xdr:spPr>
        <a:xfrm>
          <a:off x="286702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103324</xdr:rowOff>
    </xdr:to>
    <xdr:cxnSp macro="">
      <xdr:nvCxnSpPr>
        <xdr:cNvPr id="98" name="直線コネクタ 97"/>
        <xdr:cNvCxnSpPr/>
      </xdr:nvCxnSpPr>
      <xdr:spPr>
        <a:xfrm>
          <a:off x="2917825" y="5998845"/>
          <a:ext cx="67056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119108</xdr:rowOff>
    </xdr:from>
    <xdr:to>
      <xdr:col>11</xdr:col>
      <xdr:colOff>187325</xdr:colOff>
      <xdr:row>31</xdr:row>
      <xdr:rowOff>49258</xdr:rowOff>
    </xdr:to>
    <xdr:sp macro="" textlink="">
      <xdr:nvSpPr>
        <xdr:cNvPr id="99" name="楕円 98"/>
        <xdr:cNvSpPr/>
      </xdr:nvSpPr>
      <xdr:spPr>
        <a:xfrm>
          <a:off x="2196465" y="5917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169908</xdr:rowOff>
    </xdr:from>
    <xdr:to>
      <xdr:col>15</xdr:col>
      <xdr:colOff>136525</xdr:colOff>
      <xdr:row>31</xdr:row>
      <xdr:rowOff>32385</xdr:rowOff>
    </xdr:to>
    <xdr:cxnSp macro="">
      <xdr:nvCxnSpPr>
        <xdr:cNvPr id="100" name="直線コネクタ 99"/>
        <xdr:cNvCxnSpPr/>
      </xdr:nvCxnSpPr>
      <xdr:spPr>
        <a:xfrm>
          <a:off x="2247265" y="5968728"/>
          <a:ext cx="67056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101" name="楕円 100"/>
        <xdr:cNvSpPr/>
      </xdr:nvSpPr>
      <xdr:spPr>
        <a:xfrm>
          <a:off x="1525905" y="5908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30</xdr:row>
      <xdr:rowOff>169908</xdr:rowOff>
    </xdr:to>
    <xdr:cxnSp macro="">
      <xdr:nvCxnSpPr>
        <xdr:cNvPr id="102" name="直線コネクタ 101"/>
        <xdr:cNvCxnSpPr/>
      </xdr:nvCxnSpPr>
      <xdr:spPr>
        <a:xfrm>
          <a:off x="1576705" y="5959475"/>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103" name="n_1aveValue有形固定資産減価償却率"/>
        <xdr:cNvSpPr txBox="1"/>
      </xdr:nvSpPr>
      <xdr:spPr>
        <a:xfrm>
          <a:off x="3395989" y="555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58346</xdr:rowOff>
    </xdr:from>
    <xdr:ext cx="405111" cy="259045"/>
    <xdr:sp macro="" textlink="">
      <xdr:nvSpPr>
        <xdr:cNvPr id="104" name="n_2aveValue有形固定資産減価償却率"/>
        <xdr:cNvSpPr txBox="1"/>
      </xdr:nvSpPr>
      <xdr:spPr>
        <a:xfrm>
          <a:off x="2738129" y="552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21335</xdr:rowOff>
    </xdr:from>
    <xdr:ext cx="405111" cy="259045"/>
    <xdr:sp macro="" textlink="">
      <xdr:nvSpPr>
        <xdr:cNvPr id="105" name="n_3aveValue有形固定資産減価償却率"/>
        <xdr:cNvSpPr txBox="1"/>
      </xdr:nvSpPr>
      <xdr:spPr>
        <a:xfrm>
          <a:off x="2067569" y="5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6" name="n_4aveValue有形固定資産減価償却率"/>
        <xdr:cNvSpPr txBox="1"/>
      </xdr:nvSpPr>
      <xdr:spPr>
        <a:xfrm>
          <a:off x="1397009" y="544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145251</xdr:rowOff>
    </xdr:from>
    <xdr:ext cx="405111" cy="259045"/>
    <xdr:sp macro="" textlink="">
      <xdr:nvSpPr>
        <xdr:cNvPr id="107" name="n_1mainValue有形固定資産減価償却率"/>
        <xdr:cNvSpPr txBox="1"/>
      </xdr:nvSpPr>
      <xdr:spPr>
        <a:xfrm>
          <a:off x="3395989" y="611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74312</xdr:rowOff>
    </xdr:from>
    <xdr:ext cx="405111" cy="259045"/>
    <xdr:sp macro="" textlink="">
      <xdr:nvSpPr>
        <xdr:cNvPr id="108" name="n_2mainValue有形固定資産減価償却率"/>
        <xdr:cNvSpPr txBox="1"/>
      </xdr:nvSpPr>
      <xdr:spPr>
        <a:xfrm>
          <a:off x="273812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40385</xdr:rowOff>
    </xdr:from>
    <xdr:ext cx="405111" cy="259045"/>
    <xdr:sp macro="" textlink="">
      <xdr:nvSpPr>
        <xdr:cNvPr id="109" name="n_3mainValue有形固定資産減価償却率"/>
        <xdr:cNvSpPr txBox="1"/>
      </xdr:nvSpPr>
      <xdr:spPr>
        <a:xfrm>
          <a:off x="2067569" y="600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10" name="n_4mainValue有形固定資産減価償却率"/>
        <xdr:cNvSpPr txBox="1"/>
      </xdr:nvSpPr>
      <xdr:spPr>
        <a:xfrm>
          <a:off x="139700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３．</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ポイント好転しておりますが、</a:t>
          </a:r>
          <a:r>
            <a:rPr kumimoji="1" lang="ja-JP" altLang="ja-JP" sz="1100" b="1">
              <a:solidFill>
                <a:schemeClr val="dk1"/>
              </a:solidFill>
              <a:effectLst/>
              <a:latin typeface="+mn-lt"/>
              <a:ea typeface="+mn-ea"/>
              <a:cs typeface="+mn-cs"/>
            </a:rPr>
            <a:t>全国・県平均、類似団体平均値を下回っているため、</a:t>
          </a:r>
          <a:r>
            <a:rPr lang="ja-JP" altLang="ja-JP" sz="1100" b="1">
              <a:solidFill>
                <a:schemeClr val="dk1"/>
              </a:solidFill>
              <a:effectLst/>
              <a:latin typeface="+mn-lt"/>
              <a:ea typeface="+mn-ea"/>
              <a:cs typeface="+mn-cs"/>
            </a:rPr>
            <a:t>債務償還能力は高い団体であります。</a:t>
          </a:r>
          <a:endParaRPr lang="ja-JP" altLang="ja-JP">
            <a:effectLst/>
          </a:endParaRPr>
        </a:p>
        <a:p>
          <a:pPr algn="l" rtl="1" eaLnBrk="1" fontAlgn="auto" latinLnBrk="0" hangingPunct="1"/>
          <a:r>
            <a:rPr lang="ja-JP" altLang="ja-JP" sz="1100" b="1" i="0">
              <a:solidFill>
                <a:schemeClr val="dk1"/>
              </a:solidFill>
              <a:effectLst/>
              <a:latin typeface="+mn-lt"/>
              <a:ea typeface="+mn-ea"/>
              <a:cs typeface="+mn-cs"/>
            </a:rPr>
            <a:t>今後も引き続き、財政指標を注視しつつ、交付税措置等を考慮した地方債発行に努めます。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6" name="テキスト ボックス 135"/>
        <xdr:cNvSpPr txBox="1"/>
      </xdr:nvSpPr>
      <xdr:spPr>
        <a:xfrm>
          <a:off x="9542936" y="51218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40" name="直線コネクタ 139"/>
        <xdr:cNvCxnSpPr/>
      </xdr:nvCxnSpPr>
      <xdr:spPr>
        <a:xfrm flipV="1">
          <a:off x="13027660" y="5195316"/>
          <a:ext cx="1269" cy="1295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41" name="債務償還比率最小値テキスト"/>
        <xdr:cNvSpPr txBox="1"/>
      </xdr:nvSpPr>
      <xdr:spPr>
        <a:xfrm>
          <a:off x="13080365" y="64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42" name="直線コネクタ 141"/>
        <xdr:cNvCxnSpPr/>
      </xdr:nvCxnSpPr>
      <xdr:spPr>
        <a:xfrm>
          <a:off x="12963525" y="6490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43" name="債務償還比率最大値テキスト"/>
        <xdr:cNvSpPr txBox="1"/>
      </xdr:nvSpPr>
      <xdr:spPr>
        <a:xfrm>
          <a:off x="13080365" y="497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44" name="直線コネクタ 143"/>
        <xdr:cNvCxnSpPr/>
      </xdr:nvCxnSpPr>
      <xdr:spPr>
        <a:xfrm>
          <a:off x="12963525" y="5195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61104</xdr:rowOff>
    </xdr:from>
    <xdr:ext cx="469744" cy="259045"/>
    <xdr:sp macro="" textlink="">
      <xdr:nvSpPr>
        <xdr:cNvPr id="145" name="債務償還比率平均値テキスト"/>
        <xdr:cNvSpPr txBox="1"/>
      </xdr:nvSpPr>
      <xdr:spPr>
        <a:xfrm>
          <a:off x="13080365" y="5692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46" name="フローチャート: 判断 145"/>
        <xdr:cNvSpPr/>
      </xdr:nvSpPr>
      <xdr:spPr>
        <a:xfrm>
          <a:off x="13001625" y="5713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47" name="フローチャート: 判断 146"/>
        <xdr:cNvSpPr/>
      </xdr:nvSpPr>
      <xdr:spPr>
        <a:xfrm>
          <a:off x="12359005" y="5954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132704</xdr:rowOff>
    </xdr:from>
    <xdr:to>
      <xdr:col>68</xdr:col>
      <xdr:colOff>123825</xdr:colOff>
      <xdr:row>31</xdr:row>
      <xdr:rowOff>62854</xdr:rowOff>
    </xdr:to>
    <xdr:sp macro="" textlink="">
      <xdr:nvSpPr>
        <xdr:cNvPr id="148" name="フローチャート: 判断 147"/>
        <xdr:cNvSpPr/>
      </xdr:nvSpPr>
      <xdr:spPr>
        <a:xfrm>
          <a:off x="11688445" y="5931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104278</xdr:rowOff>
    </xdr:from>
    <xdr:to>
      <xdr:col>64</xdr:col>
      <xdr:colOff>123825</xdr:colOff>
      <xdr:row>31</xdr:row>
      <xdr:rowOff>34428</xdr:rowOff>
    </xdr:to>
    <xdr:sp macro="" textlink="">
      <xdr:nvSpPr>
        <xdr:cNvPr id="149" name="フローチャート: 判断 148"/>
        <xdr:cNvSpPr/>
      </xdr:nvSpPr>
      <xdr:spPr>
        <a:xfrm>
          <a:off x="11017885" y="5903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140441</xdr:rowOff>
    </xdr:from>
    <xdr:to>
      <xdr:col>60</xdr:col>
      <xdr:colOff>123825</xdr:colOff>
      <xdr:row>31</xdr:row>
      <xdr:rowOff>70591</xdr:rowOff>
    </xdr:to>
    <xdr:sp macro="" textlink="">
      <xdr:nvSpPr>
        <xdr:cNvPr id="150" name="フローチャート: 判断 149"/>
        <xdr:cNvSpPr/>
      </xdr:nvSpPr>
      <xdr:spPr>
        <a:xfrm>
          <a:off x="10347325" y="5939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142198</xdr:rowOff>
    </xdr:from>
    <xdr:to>
      <xdr:col>76</xdr:col>
      <xdr:colOff>73025</xdr:colOff>
      <xdr:row>27</xdr:row>
      <xdr:rowOff>72348</xdr:rowOff>
    </xdr:to>
    <xdr:sp macro="" textlink="">
      <xdr:nvSpPr>
        <xdr:cNvPr id="156" name="楕円 155"/>
        <xdr:cNvSpPr/>
      </xdr:nvSpPr>
      <xdr:spPr>
        <a:xfrm>
          <a:off x="13001625" y="5270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57125</xdr:rowOff>
    </xdr:from>
    <xdr:ext cx="469744" cy="259045"/>
    <xdr:sp macro="" textlink="">
      <xdr:nvSpPr>
        <xdr:cNvPr id="157" name="債務償還比率該当値テキスト"/>
        <xdr:cNvSpPr txBox="1"/>
      </xdr:nvSpPr>
      <xdr:spPr>
        <a:xfrm>
          <a:off x="13080365" y="51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84995</xdr:rowOff>
    </xdr:from>
    <xdr:to>
      <xdr:col>72</xdr:col>
      <xdr:colOff>123825</xdr:colOff>
      <xdr:row>28</xdr:row>
      <xdr:rowOff>15145</xdr:rowOff>
    </xdr:to>
    <xdr:sp macro="" textlink="">
      <xdr:nvSpPr>
        <xdr:cNvPr id="158" name="楕円 157"/>
        <xdr:cNvSpPr/>
      </xdr:nvSpPr>
      <xdr:spPr>
        <a:xfrm>
          <a:off x="12359005" y="5380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21548</xdr:rowOff>
    </xdr:from>
    <xdr:to>
      <xdr:col>76</xdr:col>
      <xdr:colOff>22225</xdr:colOff>
      <xdr:row>27</xdr:row>
      <xdr:rowOff>135795</xdr:rowOff>
    </xdr:to>
    <xdr:cxnSp macro="">
      <xdr:nvCxnSpPr>
        <xdr:cNvPr id="159" name="直線コネクタ 158"/>
        <xdr:cNvCxnSpPr/>
      </xdr:nvCxnSpPr>
      <xdr:spPr>
        <a:xfrm flipV="1">
          <a:off x="12409805" y="5317448"/>
          <a:ext cx="619760" cy="1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139329</xdr:rowOff>
    </xdr:from>
    <xdr:to>
      <xdr:col>68</xdr:col>
      <xdr:colOff>123825</xdr:colOff>
      <xdr:row>28</xdr:row>
      <xdr:rowOff>69479</xdr:rowOff>
    </xdr:to>
    <xdr:sp macro="" textlink="">
      <xdr:nvSpPr>
        <xdr:cNvPr id="160" name="楕円 159"/>
        <xdr:cNvSpPr/>
      </xdr:nvSpPr>
      <xdr:spPr>
        <a:xfrm>
          <a:off x="11688445" y="5435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135795</xdr:rowOff>
    </xdr:from>
    <xdr:to>
      <xdr:col>72</xdr:col>
      <xdr:colOff>73025</xdr:colOff>
      <xdr:row>28</xdr:row>
      <xdr:rowOff>18679</xdr:rowOff>
    </xdr:to>
    <xdr:cxnSp macro="">
      <xdr:nvCxnSpPr>
        <xdr:cNvPr id="161" name="直線コネクタ 160"/>
        <xdr:cNvCxnSpPr/>
      </xdr:nvCxnSpPr>
      <xdr:spPr>
        <a:xfrm flipV="1">
          <a:off x="11739245" y="5431695"/>
          <a:ext cx="670560" cy="5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77978</xdr:rowOff>
    </xdr:from>
    <xdr:to>
      <xdr:col>64</xdr:col>
      <xdr:colOff>123825</xdr:colOff>
      <xdr:row>28</xdr:row>
      <xdr:rowOff>8128</xdr:rowOff>
    </xdr:to>
    <xdr:sp macro="" textlink="">
      <xdr:nvSpPr>
        <xdr:cNvPr id="162" name="楕円 161"/>
        <xdr:cNvSpPr/>
      </xdr:nvSpPr>
      <xdr:spPr>
        <a:xfrm>
          <a:off x="11017885" y="537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128778</xdr:rowOff>
    </xdr:from>
    <xdr:to>
      <xdr:col>68</xdr:col>
      <xdr:colOff>73025</xdr:colOff>
      <xdr:row>28</xdr:row>
      <xdr:rowOff>18679</xdr:rowOff>
    </xdr:to>
    <xdr:cxnSp macro="">
      <xdr:nvCxnSpPr>
        <xdr:cNvPr id="163" name="直線コネクタ 162"/>
        <xdr:cNvCxnSpPr/>
      </xdr:nvCxnSpPr>
      <xdr:spPr>
        <a:xfrm>
          <a:off x="11068685" y="5424678"/>
          <a:ext cx="670560" cy="5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96150</xdr:rowOff>
    </xdr:from>
    <xdr:to>
      <xdr:col>60</xdr:col>
      <xdr:colOff>123825</xdr:colOff>
      <xdr:row>28</xdr:row>
      <xdr:rowOff>26300</xdr:rowOff>
    </xdr:to>
    <xdr:sp macro="" textlink="">
      <xdr:nvSpPr>
        <xdr:cNvPr id="164" name="楕円 163"/>
        <xdr:cNvSpPr/>
      </xdr:nvSpPr>
      <xdr:spPr>
        <a:xfrm>
          <a:off x="10347325" y="5392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128778</xdr:rowOff>
    </xdr:from>
    <xdr:to>
      <xdr:col>64</xdr:col>
      <xdr:colOff>73025</xdr:colOff>
      <xdr:row>27</xdr:row>
      <xdr:rowOff>146950</xdr:rowOff>
    </xdr:to>
    <xdr:cxnSp macro="">
      <xdr:nvCxnSpPr>
        <xdr:cNvPr id="165" name="直線コネクタ 164"/>
        <xdr:cNvCxnSpPr/>
      </xdr:nvCxnSpPr>
      <xdr:spPr>
        <a:xfrm flipV="1">
          <a:off x="10398125" y="5424678"/>
          <a:ext cx="670560" cy="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76831</xdr:rowOff>
    </xdr:from>
    <xdr:ext cx="469744" cy="259045"/>
    <xdr:sp macro="" textlink="">
      <xdr:nvSpPr>
        <xdr:cNvPr id="166" name="n_1aveValue債務償還比率"/>
        <xdr:cNvSpPr txBox="1"/>
      </xdr:nvSpPr>
      <xdr:spPr>
        <a:xfrm>
          <a:off x="12185092" y="604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53981</xdr:rowOff>
    </xdr:from>
    <xdr:ext cx="469744" cy="259045"/>
    <xdr:sp macro="" textlink="">
      <xdr:nvSpPr>
        <xdr:cNvPr id="167" name="n_2aveValue債務償還比率"/>
        <xdr:cNvSpPr txBox="1"/>
      </xdr:nvSpPr>
      <xdr:spPr>
        <a:xfrm>
          <a:off x="11527232" y="602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25555</xdr:rowOff>
    </xdr:from>
    <xdr:ext cx="469744" cy="259045"/>
    <xdr:sp macro="" textlink="">
      <xdr:nvSpPr>
        <xdr:cNvPr id="168" name="n_3aveValue債務償還比率"/>
        <xdr:cNvSpPr txBox="1"/>
      </xdr:nvSpPr>
      <xdr:spPr>
        <a:xfrm>
          <a:off x="10856672" y="599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61718</xdr:rowOff>
    </xdr:from>
    <xdr:ext cx="469744" cy="259045"/>
    <xdr:sp macro="" textlink="">
      <xdr:nvSpPr>
        <xdr:cNvPr id="169" name="n_4aveValue債務償還比率"/>
        <xdr:cNvSpPr txBox="1"/>
      </xdr:nvSpPr>
      <xdr:spPr>
        <a:xfrm>
          <a:off x="10186112" y="602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31672</xdr:rowOff>
    </xdr:from>
    <xdr:ext cx="469744" cy="259045"/>
    <xdr:sp macro="" textlink="">
      <xdr:nvSpPr>
        <xdr:cNvPr id="170" name="n_1mainValue債務償還比率"/>
        <xdr:cNvSpPr txBox="1"/>
      </xdr:nvSpPr>
      <xdr:spPr>
        <a:xfrm>
          <a:off x="12185092" y="51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86006</xdr:rowOff>
    </xdr:from>
    <xdr:ext cx="469744" cy="259045"/>
    <xdr:sp macro="" textlink="">
      <xdr:nvSpPr>
        <xdr:cNvPr id="171" name="n_2mainValue債務償還比率"/>
        <xdr:cNvSpPr txBox="1"/>
      </xdr:nvSpPr>
      <xdr:spPr>
        <a:xfrm>
          <a:off x="11527232" y="521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24655</xdr:rowOff>
    </xdr:from>
    <xdr:ext cx="469744" cy="259045"/>
    <xdr:sp macro="" textlink="">
      <xdr:nvSpPr>
        <xdr:cNvPr id="172" name="n_3mainValue債務償還比率"/>
        <xdr:cNvSpPr txBox="1"/>
      </xdr:nvSpPr>
      <xdr:spPr>
        <a:xfrm>
          <a:off x="10856672" y="515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42827</xdr:rowOff>
    </xdr:from>
    <xdr:ext cx="469744" cy="259045"/>
    <xdr:sp macro="" textlink="">
      <xdr:nvSpPr>
        <xdr:cNvPr id="173" name="n_4mainValue債務償還比率"/>
        <xdr:cNvSpPr txBox="1"/>
      </xdr:nvSpPr>
      <xdr:spPr>
        <a:xfrm>
          <a:off x="10186112" y="517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xdr:cNvCxnSpPr/>
      </xdr:nvCxnSpPr>
      <xdr:spPr>
        <a:xfrm flipV="1">
          <a:off x="4086225" y="55759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xdr:cNvSpPr txBox="1"/>
      </xdr:nvSpPr>
      <xdr:spPr>
        <a:xfrm>
          <a:off x="412496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xdr:cNvCxnSpPr/>
      </xdr:nvCxnSpPr>
      <xdr:spPr>
        <a:xfrm>
          <a:off x="4020820" y="7004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12496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02082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xdr:cNvSpPr txBox="1"/>
      </xdr:nvSpPr>
      <xdr:spPr>
        <a:xfrm>
          <a:off x="412496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03606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312160" y="632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51460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46355</xdr:rowOff>
    </xdr:from>
    <xdr:to>
      <xdr:col>10</xdr:col>
      <xdr:colOff>165100</xdr:colOff>
      <xdr:row>37</xdr:row>
      <xdr:rowOff>147955</xdr:rowOff>
    </xdr:to>
    <xdr:sp macro="" textlink="">
      <xdr:nvSpPr>
        <xdr:cNvPr id="66" name="フローチャート: 判断 65"/>
        <xdr:cNvSpPr/>
      </xdr:nvSpPr>
      <xdr:spPr>
        <a:xfrm>
          <a:off x="17399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158750</xdr:rowOff>
    </xdr:from>
    <xdr:to>
      <xdr:col>6</xdr:col>
      <xdr:colOff>38100</xdr:colOff>
      <xdr:row>37</xdr:row>
      <xdr:rowOff>88900</xdr:rowOff>
    </xdr:to>
    <xdr:sp macro="" textlink="">
      <xdr:nvSpPr>
        <xdr:cNvPr id="67" name="フローチャート: 判断 66"/>
        <xdr:cNvSpPr/>
      </xdr:nvSpPr>
      <xdr:spPr>
        <a:xfrm>
          <a:off x="965200" y="619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xdr:cNvSpPr/>
      </xdr:nvSpPr>
      <xdr:spPr>
        <a:xfrm>
          <a:off x="403606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4" name="【道路】&#10;有形固定資産減価償却率該当値テキスト"/>
        <xdr:cNvSpPr txBox="1"/>
      </xdr:nvSpPr>
      <xdr:spPr>
        <a:xfrm>
          <a:off x="412496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xdr:cNvSpPr/>
      </xdr:nvSpPr>
      <xdr:spPr>
        <a:xfrm>
          <a:off x="3312160" y="6437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118110</xdr:rowOff>
    </xdr:to>
    <xdr:cxnSp macro="">
      <xdr:nvCxnSpPr>
        <xdr:cNvPr id="76" name="直線コネクタ 75"/>
        <xdr:cNvCxnSpPr/>
      </xdr:nvCxnSpPr>
      <xdr:spPr>
        <a:xfrm flipV="1">
          <a:off x="3355340" y="648271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xdr:cNvSpPr/>
      </xdr:nvSpPr>
      <xdr:spPr>
        <a:xfrm>
          <a:off x="2514600" y="644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118110</xdr:rowOff>
    </xdr:from>
    <xdr:to>
      <xdr:col>19</xdr:col>
      <xdr:colOff>177800</xdr:colOff>
      <xdr:row>38</xdr:row>
      <xdr:rowOff>123825</xdr:rowOff>
    </xdr:to>
    <xdr:cxnSp macro="">
      <xdr:nvCxnSpPr>
        <xdr:cNvPr id="78" name="直線コネクタ 77"/>
        <xdr:cNvCxnSpPr/>
      </xdr:nvCxnSpPr>
      <xdr:spPr>
        <a:xfrm flipV="1">
          <a:off x="2565400" y="648843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xdr:cNvSpPr/>
      </xdr:nvSpPr>
      <xdr:spPr>
        <a:xfrm>
          <a:off x="17399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123825</xdr:rowOff>
    </xdr:to>
    <xdr:cxnSp macro="">
      <xdr:nvCxnSpPr>
        <xdr:cNvPr id="80" name="直線コネクタ 79"/>
        <xdr:cNvCxnSpPr/>
      </xdr:nvCxnSpPr>
      <xdr:spPr>
        <a:xfrm>
          <a:off x="1790700" y="646747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44450</xdr:rowOff>
    </xdr:from>
    <xdr:to>
      <xdr:col>6</xdr:col>
      <xdr:colOff>38100</xdr:colOff>
      <xdr:row>38</xdr:row>
      <xdr:rowOff>146050</xdr:rowOff>
    </xdr:to>
    <xdr:sp macro="" textlink="">
      <xdr:nvSpPr>
        <xdr:cNvPr id="81" name="楕円 80"/>
        <xdr:cNvSpPr/>
      </xdr:nvSpPr>
      <xdr:spPr>
        <a:xfrm>
          <a:off x="965200" y="6414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95250</xdr:rowOff>
    </xdr:from>
    <xdr:to>
      <xdr:col>10</xdr:col>
      <xdr:colOff>114300</xdr:colOff>
      <xdr:row>38</xdr:row>
      <xdr:rowOff>97155</xdr:rowOff>
    </xdr:to>
    <xdr:cxnSp macro="">
      <xdr:nvCxnSpPr>
        <xdr:cNvPr id="82" name="直線コネクタ 81"/>
        <xdr:cNvCxnSpPr/>
      </xdr:nvCxnSpPr>
      <xdr:spPr>
        <a:xfrm>
          <a:off x="1008380" y="646557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xdr:cNvSpPr txBox="1"/>
      </xdr:nvSpPr>
      <xdr:spPr>
        <a:xfrm>
          <a:off x="317056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aveValue【道路】&#10;有形固定資産減価償却率"/>
        <xdr:cNvSpPr txBox="1"/>
      </xdr:nvSpPr>
      <xdr:spPr>
        <a:xfrm>
          <a:off x="23857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5" name="n_3aveValue【道路】&#10;有形固定資産減価償却率"/>
        <xdr:cNvSpPr txBox="1"/>
      </xdr:nvSpPr>
      <xdr:spPr>
        <a:xfrm>
          <a:off x="161100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105427</xdr:rowOff>
    </xdr:from>
    <xdr:ext cx="405111" cy="259045"/>
    <xdr:sp macro="" textlink="">
      <xdr:nvSpPr>
        <xdr:cNvPr id="86" name="n_4aveValue【道路】&#10;有形固定資産減価償却率"/>
        <xdr:cNvSpPr txBox="1"/>
      </xdr:nvSpPr>
      <xdr:spPr>
        <a:xfrm>
          <a:off x="83630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xdr:cNvSpPr txBox="1"/>
      </xdr:nvSpPr>
      <xdr:spPr>
        <a:xfrm>
          <a:off x="317056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165752</xdr:rowOff>
    </xdr:from>
    <xdr:ext cx="405111" cy="259045"/>
    <xdr:sp macro="" textlink="">
      <xdr:nvSpPr>
        <xdr:cNvPr id="88" name="n_2mainValue【道路】&#10;有形固定資産減価償却率"/>
        <xdr:cNvSpPr txBox="1"/>
      </xdr:nvSpPr>
      <xdr:spPr>
        <a:xfrm>
          <a:off x="238570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xdr:cNvSpPr txBox="1"/>
      </xdr:nvSpPr>
      <xdr:spPr>
        <a:xfrm>
          <a:off x="16110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137177</xdr:rowOff>
    </xdr:from>
    <xdr:ext cx="405111" cy="259045"/>
    <xdr:sp macro="" textlink="">
      <xdr:nvSpPr>
        <xdr:cNvPr id="90" name="n_4mainValue【道路】&#10;有形固定資産減価償却率"/>
        <xdr:cNvSpPr txBox="1"/>
      </xdr:nvSpPr>
      <xdr:spPr>
        <a:xfrm>
          <a:off x="83630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xdr:cNvCxnSpPr/>
      </xdr:nvCxnSpPr>
      <xdr:spPr>
        <a:xfrm flipV="1">
          <a:off x="9219565" y="5667821"/>
          <a:ext cx="0" cy="133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xdr:cNvSpPr txBox="1"/>
      </xdr:nvSpPr>
      <xdr:spPr>
        <a:xfrm>
          <a:off x="9258300" y="70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xdr:cNvCxnSpPr/>
      </xdr:nvCxnSpPr>
      <xdr:spPr>
        <a:xfrm>
          <a:off x="9154160" y="70012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xdr:cNvSpPr txBox="1"/>
      </xdr:nvSpPr>
      <xdr:spPr>
        <a:xfrm>
          <a:off x="9258300" y="544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xdr:cNvCxnSpPr/>
      </xdr:nvCxnSpPr>
      <xdr:spPr>
        <a:xfrm>
          <a:off x="9154160" y="5667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1" name="【道路】&#10;一人当たり延長平均値テキスト"/>
        <xdr:cNvSpPr txBox="1"/>
      </xdr:nvSpPr>
      <xdr:spPr>
        <a:xfrm>
          <a:off x="9258300" y="6352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xdr:cNvSpPr/>
      </xdr:nvSpPr>
      <xdr:spPr>
        <a:xfrm>
          <a:off x="9192260" y="64970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xdr:cNvSpPr/>
      </xdr:nvSpPr>
      <xdr:spPr>
        <a:xfrm>
          <a:off x="8445500" y="6526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112007</xdr:rowOff>
    </xdr:from>
    <xdr:to>
      <xdr:col>46</xdr:col>
      <xdr:colOff>38100</xdr:colOff>
      <xdr:row>40</xdr:row>
      <xdr:rowOff>42157</xdr:rowOff>
    </xdr:to>
    <xdr:sp macro="" textlink="">
      <xdr:nvSpPr>
        <xdr:cNvPr id="124" name="フローチャート: 判断 123"/>
        <xdr:cNvSpPr/>
      </xdr:nvSpPr>
      <xdr:spPr>
        <a:xfrm>
          <a:off x="7670800" y="6649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117264</xdr:rowOff>
    </xdr:from>
    <xdr:to>
      <xdr:col>41</xdr:col>
      <xdr:colOff>101600</xdr:colOff>
      <xdr:row>40</xdr:row>
      <xdr:rowOff>47414</xdr:rowOff>
    </xdr:to>
    <xdr:sp macro="" textlink="">
      <xdr:nvSpPr>
        <xdr:cNvPr id="125" name="フローチャート: 判断 124"/>
        <xdr:cNvSpPr/>
      </xdr:nvSpPr>
      <xdr:spPr>
        <a:xfrm>
          <a:off x="6873240" y="6655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43852</xdr:rowOff>
    </xdr:from>
    <xdr:to>
      <xdr:col>36</xdr:col>
      <xdr:colOff>165100</xdr:colOff>
      <xdr:row>39</xdr:row>
      <xdr:rowOff>145452</xdr:rowOff>
    </xdr:to>
    <xdr:sp macro="" textlink="">
      <xdr:nvSpPr>
        <xdr:cNvPr id="126" name="フローチャート: 判断 125"/>
        <xdr:cNvSpPr/>
      </xdr:nvSpPr>
      <xdr:spPr>
        <a:xfrm>
          <a:off x="6098540" y="658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20273</xdr:rowOff>
    </xdr:from>
    <xdr:to>
      <xdr:col>55</xdr:col>
      <xdr:colOff>50800</xdr:colOff>
      <xdr:row>40</xdr:row>
      <xdr:rowOff>121873</xdr:rowOff>
    </xdr:to>
    <xdr:sp macro="" textlink="">
      <xdr:nvSpPr>
        <xdr:cNvPr id="132" name="楕円 131"/>
        <xdr:cNvSpPr/>
      </xdr:nvSpPr>
      <xdr:spPr>
        <a:xfrm>
          <a:off x="9192260" y="6725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170150</xdr:rowOff>
    </xdr:from>
    <xdr:ext cx="534377" cy="259045"/>
    <xdr:sp macro="" textlink="">
      <xdr:nvSpPr>
        <xdr:cNvPr id="133" name="【道路】&#10;一人当たり延長該当値テキスト"/>
        <xdr:cNvSpPr txBox="1"/>
      </xdr:nvSpPr>
      <xdr:spPr>
        <a:xfrm>
          <a:off x="9258300" y="67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18901</xdr:rowOff>
    </xdr:from>
    <xdr:to>
      <xdr:col>50</xdr:col>
      <xdr:colOff>165100</xdr:colOff>
      <xdr:row>40</xdr:row>
      <xdr:rowOff>120501</xdr:rowOff>
    </xdr:to>
    <xdr:sp macro="" textlink="">
      <xdr:nvSpPr>
        <xdr:cNvPr id="134" name="楕円 133"/>
        <xdr:cNvSpPr/>
      </xdr:nvSpPr>
      <xdr:spPr>
        <a:xfrm>
          <a:off x="8445500" y="672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69701</xdr:rowOff>
    </xdr:from>
    <xdr:to>
      <xdr:col>55</xdr:col>
      <xdr:colOff>0</xdr:colOff>
      <xdr:row>40</xdr:row>
      <xdr:rowOff>71073</xdr:rowOff>
    </xdr:to>
    <xdr:cxnSp macro="">
      <xdr:nvCxnSpPr>
        <xdr:cNvPr id="135" name="直線コネクタ 134"/>
        <xdr:cNvCxnSpPr/>
      </xdr:nvCxnSpPr>
      <xdr:spPr>
        <a:xfrm>
          <a:off x="8496300" y="6775301"/>
          <a:ext cx="7239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23734</xdr:rowOff>
    </xdr:from>
    <xdr:to>
      <xdr:col>46</xdr:col>
      <xdr:colOff>38100</xdr:colOff>
      <xdr:row>40</xdr:row>
      <xdr:rowOff>125334</xdr:rowOff>
    </xdr:to>
    <xdr:sp macro="" textlink="">
      <xdr:nvSpPr>
        <xdr:cNvPr id="136" name="楕円 135"/>
        <xdr:cNvSpPr/>
      </xdr:nvSpPr>
      <xdr:spPr>
        <a:xfrm>
          <a:off x="7670800" y="67293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69701</xdr:rowOff>
    </xdr:from>
    <xdr:to>
      <xdr:col>50</xdr:col>
      <xdr:colOff>114300</xdr:colOff>
      <xdr:row>40</xdr:row>
      <xdr:rowOff>74534</xdr:rowOff>
    </xdr:to>
    <xdr:cxnSp macro="">
      <xdr:nvCxnSpPr>
        <xdr:cNvPr id="137" name="直線コネクタ 136"/>
        <xdr:cNvCxnSpPr/>
      </xdr:nvCxnSpPr>
      <xdr:spPr>
        <a:xfrm flipV="1">
          <a:off x="7713980" y="6775301"/>
          <a:ext cx="78232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25139</xdr:rowOff>
    </xdr:from>
    <xdr:to>
      <xdr:col>41</xdr:col>
      <xdr:colOff>101600</xdr:colOff>
      <xdr:row>40</xdr:row>
      <xdr:rowOff>126739</xdr:rowOff>
    </xdr:to>
    <xdr:sp macro="" textlink="">
      <xdr:nvSpPr>
        <xdr:cNvPr id="138" name="楕円 137"/>
        <xdr:cNvSpPr/>
      </xdr:nvSpPr>
      <xdr:spPr>
        <a:xfrm>
          <a:off x="6873240" y="67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74534</xdr:rowOff>
    </xdr:from>
    <xdr:to>
      <xdr:col>45</xdr:col>
      <xdr:colOff>177800</xdr:colOff>
      <xdr:row>40</xdr:row>
      <xdr:rowOff>75939</xdr:rowOff>
    </xdr:to>
    <xdr:cxnSp macro="">
      <xdr:nvCxnSpPr>
        <xdr:cNvPr id="139" name="直線コネクタ 138"/>
        <xdr:cNvCxnSpPr/>
      </xdr:nvCxnSpPr>
      <xdr:spPr>
        <a:xfrm flipV="1">
          <a:off x="6924040" y="6780134"/>
          <a:ext cx="78994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27196</xdr:rowOff>
    </xdr:from>
    <xdr:to>
      <xdr:col>36</xdr:col>
      <xdr:colOff>165100</xdr:colOff>
      <xdr:row>40</xdr:row>
      <xdr:rowOff>128796</xdr:rowOff>
    </xdr:to>
    <xdr:sp macro="" textlink="">
      <xdr:nvSpPr>
        <xdr:cNvPr id="140" name="楕円 139"/>
        <xdr:cNvSpPr/>
      </xdr:nvSpPr>
      <xdr:spPr>
        <a:xfrm>
          <a:off x="6098540" y="67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75939</xdr:rowOff>
    </xdr:from>
    <xdr:to>
      <xdr:col>41</xdr:col>
      <xdr:colOff>50800</xdr:colOff>
      <xdr:row>40</xdr:row>
      <xdr:rowOff>77996</xdr:rowOff>
    </xdr:to>
    <xdr:cxnSp macro="">
      <xdr:nvCxnSpPr>
        <xdr:cNvPr id="141" name="直線コネクタ 140"/>
        <xdr:cNvCxnSpPr/>
      </xdr:nvCxnSpPr>
      <xdr:spPr>
        <a:xfrm flipV="1">
          <a:off x="6149340" y="6781539"/>
          <a:ext cx="7747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2" name="n_1aveValue【道路】&#10;一人当たり延長"/>
        <xdr:cNvSpPr txBox="1"/>
      </xdr:nvSpPr>
      <xdr:spPr>
        <a:xfrm>
          <a:off x="8239271" y="630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58684</xdr:rowOff>
    </xdr:from>
    <xdr:ext cx="534377" cy="259045"/>
    <xdr:sp macro="" textlink="">
      <xdr:nvSpPr>
        <xdr:cNvPr id="143" name="n_2aveValue【道路】&#10;一人当たり延長"/>
        <xdr:cNvSpPr txBox="1"/>
      </xdr:nvSpPr>
      <xdr:spPr>
        <a:xfrm>
          <a:off x="747727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63941</xdr:rowOff>
    </xdr:from>
    <xdr:ext cx="534377" cy="259045"/>
    <xdr:sp macro="" textlink="">
      <xdr:nvSpPr>
        <xdr:cNvPr id="144" name="n_3aveValue【道路】&#10;一人当たり延長"/>
        <xdr:cNvSpPr txBox="1"/>
      </xdr:nvSpPr>
      <xdr:spPr>
        <a:xfrm>
          <a:off x="6702571" y="643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161979</xdr:rowOff>
    </xdr:from>
    <xdr:ext cx="534377" cy="259045"/>
    <xdr:sp macro="" textlink="">
      <xdr:nvSpPr>
        <xdr:cNvPr id="145" name="n_4aveValue【道路】&#10;一人当たり延長"/>
        <xdr:cNvSpPr txBox="1"/>
      </xdr:nvSpPr>
      <xdr:spPr>
        <a:xfrm>
          <a:off x="5905011" y="636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111628</xdr:rowOff>
    </xdr:from>
    <xdr:ext cx="534377" cy="259045"/>
    <xdr:sp macro="" textlink="">
      <xdr:nvSpPr>
        <xdr:cNvPr id="146" name="n_1mainValue【道路】&#10;一人当たり延長"/>
        <xdr:cNvSpPr txBox="1"/>
      </xdr:nvSpPr>
      <xdr:spPr>
        <a:xfrm>
          <a:off x="8239271" y="68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116461</xdr:rowOff>
    </xdr:from>
    <xdr:ext cx="534377" cy="259045"/>
    <xdr:sp macro="" textlink="">
      <xdr:nvSpPr>
        <xdr:cNvPr id="147" name="n_2mainValue【道路】&#10;一人当たり延長"/>
        <xdr:cNvSpPr txBox="1"/>
      </xdr:nvSpPr>
      <xdr:spPr>
        <a:xfrm>
          <a:off x="7477271" y="682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117866</xdr:rowOff>
    </xdr:from>
    <xdr:ext cx="534377" cy="259045"/>
    <xdr:sp macro="" textlink="">
      <xdr:nvSpPr>
        <xdr:cNvPr id="148" name="n_3mainValue【道路】&#10;一人当たり延長"/>
        <xdr:cNvSpPr txBox="1"/>
      </xdr:nvSpPr>
      <xdr:spPr>
        <a:xfrm>
          <a:off x="6702571" y="682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119923</xdr:rowOff>
    </xdr:from>
    <xdr:ext cx="534377" cy="259045"/>
    <xdr:sp macro="" textlink="">
      <xdr:nvSpPr>
        <xdr:cNvPr id="149" name="n_4mainValue【道路】&#10;一人当たり延長"/>
        <xdr:cNvSpPr txBox="1"/>
      </xdr:nvSpPr>
      <xdr:spPr>
        <a:xfrm>
          <a:off x="5905011" y="68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xdr:cNvCxnSpPr/>
      </xdr:nvCxnSpPr>
      <xdr:spPr>
        <a:xfrm flipV="1">
          <a:off x="4086225" y="9436825"/>
          <a:ext cx="0" cy="134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xdr:cNvSpPr txBox="1"/>
      </xdr:nvSpPr>
      <xdr:spPr>
        <a:xfrm>
          <a:off x="4124960" y="107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xdr:cNvCxnSpPr/>
      </xdr:nvCxnSpPr>
      <xdr:spPr>
        <a:xfrm>
          <a:off x="4020820" y="1078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xdr:cNvSpPr txBox="1"/>
      </xdr:nvSpPr>
      <xdr:spPr>
        <a:xfrm>
          <a:off x="4124960" y="921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xdr:cNvCxnSpPr/>
      </xdr:nvCxnSpPr>
      <xdr:spPr>
        <a:xfrm>
          <a:off x="4020820" y="9436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0" name="【橋りょう・トンネル】&#10;有形固定資産減価償却率平均値テキスト"/>
        <xdr:cNvSpPr txBox="1"/>
      </xdr:nvSpPr>
      <xdr:spPr>
        <a:xfrm>
          <a:off x="412496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xdr:cNvSpPr/>
      </xdr:nvSpPr>
      <xdr:spPr>
        <a:xfrm>
          <a:off x="4036060" y="1025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xdr:cNvSpPr/>
      </xdr:nvSpPr>
      <xdr:spPr>
        <a:xfrm>
          <a:off x="3312160" y="102487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4" name="フローチャート: 判断 183"/>
        <xdr:cNvSpPr/>
      </xdr:nvSpPr>
      <xdr:spPr>
        <a:xfrm>
          <a:off x="17399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5" name="フローチャート: 判断 184"/>
        <xdr:cNvSpPr/>
      </xdr:nvSpPr>
      <xdr:spPr>
        <a:xfrm>
          <a:off x="965200" y="10123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3084</xdr:rowOff>
    </xdr:from>
    <xdr:to>
      <xdr:col>24</xdr:col>
      <xdr:colOff>114300</xdr:colOff>
      <xdr:row>64</xdr:row>
      <xdr:rowOff>104684</xdr:rowOff>
    </xdr:to>
    <xdr:sp macro="" textlink="">
      <xdr:nvSpPr>
        <xdr:cNvPr id="191" name="楕円 190"/>
        <xdr:cNvSpPr/>
      </xdr:nvSpPr>
      <xdr:spPr>
        <a:xfrm>
          <a:off x="4036060" y="107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89461</xdr:rowOff>
    </xdr:from>
    <xdr:ext cx="405111" cy="259045"/>
    <xdr:sp macro="" textlink="">
      <xdr:nvSpPr>
        <xdr:cNvPr id="192" name="【橋りょう・トンネル】&#10;有形固定資産減価償却率該当値テキスト"/>
        <xdr:cNvSpPr txBox="1"/>
      </xdr:nvSpPr>
      <xdr:spPr>
        <a:xfrm>
          <a:off x="4124960" y="10650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32476</xdr:rowOff>
    </xdr:from>
    <xdr:to>
      <xdr:col>20</xdr:col>
      <xdr:colOff>38100</xdr:colOff>
      <xdr:row>64</xdr:row>
      <xdr:rowOff>134076</xdr:rowOff>
    </xdr:to>
    <xdr:sp macro="" textlink="">
      <xdr:nvSpPr>
        <xdr:cNvPr id="193" name="楕円 192"/>
        <xdr:cNvSpPr/>
      </xdr:nvSpPr>
      <xdr:spPr>
        <a:xfrm>
          <a:off x="3312160" y="10761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53884</xdr:rowOff>
    </xdr:from>
    <xdr:to>
      <xdr:col>24</xdr:col>
      <xdr:colOff>63500</xdr:colOff>
      <xdr:row>64</xdr:row>
      <xdr:rowOff>83276</xdr:rowOff>
    </xdr:to>
    <xdr:cxnSp macro="">
      <xdr:nvCxnSpPr>
        <xdr:cNvPr id="194" name="直線コネクタ 193"/>
        <xdr:cNvCxnSpPr/>
      </xdr:nvCxnSpPr>
      <xdr:spPr>
        <a:xfrm flipV="1">
          <a:off x="3355340" y="10782844"/>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63500</xdr:rowOff>
    </xdr:from>
    <xdr:to>
      <xdr:col>15</xdr:col>
      <xdr:colOff>101600</xdr:colOff>
      <xdr:row>64</xdr:row>
      <xdr:rowOff>165100</xdr:rowOff>
    </xdr:to>
    <xdr:sp macro="" textlink="">
      <xdr:nvSpPr>
        <xdr:cNvPr id="195" name="楕円 194"/>
        <xdr:cNvSpPr/>
      </xdr:nvSpPr>
      <xdr:spPr>
        <a:xfrm>
          <a:off x="25146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83276</xdr:rowOff>
    </xdr:from>
    <xdr:to>
      <xdr:col>19</xdr:col>
      <xdr:colOff>177800</xdr:colOff>
      <xdr:row>64</xdr:row>
      <xdr:rowOff>114300</xdr:rowOff>
    </xdr:to>
    <xdr:cxnSp macro="">
      <xdr:nvCxnSpPr>
        <xdr:cNvPr id="196" name="直線コネクタ 195"/>
        <xdr:cNvCxnSpPr/>
      </xdr:nvCxnSpPr>
      <xdr:spPr>
        <a:xfrm flipV="1">
          <a:off x="2565400" y="10812236"/>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7" name="楕円 196"/>
        <xdr:cNvSpPr/>
      </xdr:nvSpPr>
      <xdr:spPr>
        <a:xfrm>
          <a:off x="173990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64</xdr:row>
      <xdr:rowOff>114300</xdr:rowOff>
    </xdr:to>
    <xdr:cxnSp macro="">
      <xdr:nvCxnSpPr>
        <xdr:cNvPr id="198" name="直線コネクタ 197"/>
        <xdr:cNvCxnSpPr/>
      </xdr:nvCxnSpPr>
      <xdr:spPr>
        <a:xfrm>
          <a:off x="1790700" y="10341973"/>
          <a:ext cx="774700"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71665</xdr:rowOff>
    </xdr:from>
    <xdr:to>
      <xdr:col>6</xdr:col>
      <xdr:colOff>38100</xdr:colOff>
      <xdr:row>62</xdr:row>
      <xdr:rowOff>1815</xdr:rowOff>
    </xdr:to>
    <xdr:sp macro="" textlink="">
      <xdr:nvSpPr>
        <xdr:cNvPr id="199" name="楕円 198"/>
        <xdr:cNvSpPr/>
      </xdr:nvSpPr>
      <xdr:spPr>
        <a:xfrm>
          <a:off x="965200" y="1029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122465</xdr:rowOff>
    </xdr:to>
    <xdr:cxnSp macro="">
      <xdr:nvCxnSpPr>
        <xdr:cNvPr id="200" name="直線コネクタ 199"/>
        <xdr:cNvCxnSpPr/>
      </xdr:nvCxnSpPr>
      <xdr:spPr>
        <a:xfrm flipV="1">
          <a:off x="1008380" y="10341973"/>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1" name="n_1aveValue【橋りょう・トンネル】&#10;有形固定資産減価償却率"/>
        <xdr:cNvSpPr txBox="1"/>
      </xdr:nvSpPr>
      <xdr:spPr>
        <a:xfrm>
          <a:off x="3170564" y="1003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3" name="n_3aveValue【橋りょう・トンネル】&#10;有形固定資産減価償却率"/>
        <xdr:cNvSpPr txBox="1"/>
      </xdr:nvSpPr>
      <xdr:spPr>
        <a:xfrm>
          <a:off x="16110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4" name="n_4aveValue【橋りょう・トンネル】&#10;有形固定資産減価償却率"/>
        <xdr:cNvSpPr txBox="1"/>
      </xdr:nvSpPr>
      <xdr:spPr>
        <a:xfrm>
          <a:off x="8363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125203</xdr:rowOff>
    </xdr:from>
    <xdr:ext cx="405111" cy="259045"/>
    <xdr:sp macro="" textlink="">
      <xdr:nvSpPr>
        <xdr:cNvPr id="205" name="n_1mainValue【橋りょう・トンネル】&#10;有形固定資産減価償却率"/>
        <xdr:cNvSpPr txBox="1"/>
      </xdr:nvSpPr>
      <xdr:spPr>
        <a:xfrm>
          <a:off x="3170564" y="1085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156227</xdr:rowOff>
    </xdr:from>
    <xdr:ext cx="405111" cy="259045"/>
    <xdr:sp macro="" textlink="">
      <xdr:nvSpPr>
        <xdr:cNvPr id="206" name="n_2mainValue【橋りょう・トンネル】&#10;有形固定資産減価償却率"/>
        <xdr:cNvSpPr txBox="1"/>
      </xdr:nvSpPr>
      <xdr:spPr>
        <a:xfrm>
          <a:off x="238570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7" name="n_3mainValue【橋りょう・トンネル】&#10;有形固定資産減価償却率"/>
        <xdr:cNvSpPr txBox="1"/>
      </xdr:nvSpPr>
      <xdr:spPr>
        <a:xfrm>
          <a:off x="161100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164392</xdr:rowOff>
    </xdr:from>
    <xdr:ext cx="405111" cy="259045"/>
    <xdr:sp macro="" textlink="">
      <xdr:nvSpPr>
        <xdr:cNvPr id="208" name="n_4mainValue【橋りょう・トンネル】&#10;有形固定資産減価償却率"/>
        <xdr:cNvSpPr txBox="1"/>
      </xdr:nvSpPr>
      <xdr:spPr>
        <a:xfrm>
          <a:off x="83630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xdr:cNvCxnSpPr/>
      </xdr:nvCxnSpPr>
      <xdr:spPr>
        <a:xfrm flipV="1">
          <a:off x="9219565" y="9357009"/>
          <a:ext cx="0" cy="14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xdr:cNvSpPr txBox="1"/>
      </xdr:nvSpPr>
      <xdr:spPr>
        <a:xfrm>
          <a:off x="9258300" y="1084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xdr:cNvCxnSpPr/>
      </xdr:nvCxnSpPr>
      <xdr:spPr>
        <a:xfrm>
          <a:off x="9154160" y="10844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xdr:cNvSpPr txBox="1"/>
      </xdr:nvSpPr>
      <xdr:spPr>
        <a:xfrm>
          <a:off x="9258300" y="913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xdr:cNvCxnSpPr/>
      </xdr:nvCxnSpPr>
      <xdr:spPr>
        <a:xfrm>
          <a:off x="9154160" y="935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39" name="【橋りょう・トンネル】&#10;一人当たり有形固定資産（償却資産）額平均値テキスト"/>
        <xdr:cNvSpPr txBox="1"/>
      </xdr:nvSpPr>
      <xdr:spPr>
        <a:xfrm>
          <a:off x="9258300" y="10307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xdr:cNvSpPr/>
      </xdr:nvSpPr>
      <xdr:spPr>
        <a:xfrm>
          <a:off x="9192260" y="10328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xdr:cNvSpPr/>
      </xdr:nvSpPr>
      <xdr:spPr>
        <a:xfrm>
          <a:off x="8445500" y="10379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94501</xdr:rowOff>
    </xdr:from>
    <xdr:to>
      <xdr:col>46</xdr:col>
      <xdr:colOff>38100</xdr:colOff>
      <xdr:row>63</xdr:row>
      <xdr:rowOff>24651</xdr:rowOff>
    </xdr:to>
    <xdr:sp macro="" textlink="">
      <xdr:nvSpPr>
        <xdr:cNvPr id="242" name="フローチャート: 判断 241"/>
        <xdr:cNvSpPr/>
      </xdr:nvSpPr>
      <xdr:spPr>
        <a:xfrm>
          <a:off x="7670800" y="104881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96634</xdr:rowOff>
    </xdr:from>
    <xdr:to>
      <xdr:col>41</xdr:col>
      <xdr:colOff>101600</xdr:colOff>
      <xdr:row>63</xdr:row>
      <xdr:rowOff>26784</xdr:rowOff>
    </xdr:to>
    <xdr:sp macro="" textlink="">
      <xdr:nvSpPr>
        <xdr:cNvPr id="243" name="フローチャート: 判断 242"/>
        <xdr:cNvSpPr/>
      </xdr:nvSpPr>
      <xdr:spPr>
        <a:xfrm>
          <a:off x="6873240" y="10490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103911</xdr:rowOff>
    </xdr:from>
    <xdr:to>
      <xdr:col>36</xdr:col>
      <xdr:colOff>165100</xdr:colOff>
      <xdr:row>63</xdr:row>
      <xdr:rowOff>34061</xdr:rowOff>
    </xdr:to>
    <xdr:sp macro="" textlink="">
      <xdr:nvSpPr>
        <xdr:cNvPr id="244" name="フローチャート: 判断 243"/>
        <xdr:cNvSpPr/>
      </xdr:nvSpPr>
      <xdr:spPr>
        <a:xfrm>
          <a:off x="6098540" y="10497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63174</xdr:rowOff>
    </xdr:from>
    <xdr:to>
      <xdr:col>55</xdr:col>
      <xdr:colOff>50800</xdr:colOff>
      <xdr:row>61</xdr:row>
      <xdr:rowOff>164774</xdr:rowOff>
    </xdr:to>
    <xdr:sp macro="" textlink="">
      <xdr:nvSpPr>
        <xdr:cNvPr id="250" name="楕円 249"/>
        <xdr:cNvSpPr/>
      </xdr:nvSpPr>
      <xdr:spPr>
        <a:xfrm>
          <a:off x="9192260" y="1028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86051</xdr:rowOff>
    </xdr:from>
    <xdr:ext cx="599010" cy="259045"/>
    <xdr:sp macro="" textlink="">
      <xdr:nvSpPr>
        <xdr:cNvPr id="251" name="【橋りょう・トンネル】&#10;一人当たり有形固定資産（償却資産）額該当値テキスト"/>
        <xdr:cNvSpPr txBox="1"/>
      </xdr:nvSpPr>
      <xdr:spPr>
        <a:xfrm>
          <a:off x="9258300" y="1014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74406</xdr:rowOff>
    </xdr:from>
    <xdr:to>
      <xdr:col>50</xdr:col>
      <xdr:colOff>165100</xdr:colOff>
      <xdr:row>62</xdr:row>
      <xdr:rowOff>4556</xdr:rowOff>
    </xdr:to>
    <xdr:sp macro="" textlink="">
      <xdr:nvSpPr>
        <xdr:cNvPr id="252" name="楕円 251"/>
        <xdr:cNvSpPr/>
      </xdr:nvSpPr>
      <xdr:spPr>
        <a:xfrm>
          <a:off x="8445500" y="10300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113974</xdr:rowOff>
    </xdr:from>
    <xdr:to>
      <xdr:col>55</xdr:col>
      <xdr:colOff>0</xdr:colOff>
      <xdr:row>61</xdr:row>
      <xdr:rowOff>125206</xdr:rowOff>
    </xdr:to>
    <xdr:cxnSp macro="">
      <xdr:nvCxnSpPr>
        <xdr:cNvPr id="253" name="直線コネクタ 252"/>
        <xdr:cNvCxnSpPr/>
      </xdr:nvCxnSpPr>
      <xdr:spPr>
        <a:xfrm flipV="1">
          <a:off x="8496300" y="10340014"/>
          <a:ext cx="7239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85890</xdr:rowOff>
    </xdr:from>
    <xdr:to>
      <xdr:col>46</xdr:col>
      <xdr:colOff>38100</xdr:colOff>
      <xdr:row>62</xdr:row>
      <xdr:rowOff>16040</xdr:rowOff>
    </xdr:to>
    <xdr:sp macro="" textlink="">
      <xdr:nvSpPr>
        <xdr:cNvPr id="254" name="楕円 253"/>
        <xdr:cNvSpPr/>
      </xdr:nvSpPr>
      <xdr:spPr>
        <a:xfrm>
          <a:off x="7670800" y="1031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125206</xdr:rowOff>
    </xdr:from>
    <xdr:to>
      <xdr:col>50</xdr:col>
      <xdr:colOff>114300</xdr:colOff>
      <xdr:row>61</xdr:row>
      <xdr:rowOff>136690</xdr:rowOff>
    </xdr:to>
    <xdr:cxnSp macro="">
      <xdr:nvCxnSpPr>
        <xdr:cNvPr id="255" name="直線コネクタ 254"/>
        <xdr:cNvCxnSpPr/>
      </xdr:nvCxnSpPr>
      <xdr:spPr>
        <a:xfrm flipV="1">
          <a:off x="7713980" y="10351246"/>
          <a:ext cx="78232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90284</xdr:rowOff>
    </xdr:from>
    <xdr:to>
      <xdr:col>41</xdr:col>
      <xdr:colOff>101600</xdr:colOff>
      <xdr:row>62</xdr:row>
      <xdr:rowOff>20434</xdr:rowOff>
    </xdr:to>
    <xdr:sp macro="" textlink="">
      <xdr:nvSpPr>
        <xdr:cNvPr id="256" name="楕円 255"/>
        <xdr:cNvSpPr/>
      </xdr:nvSpPr>
      <xdr:spPr>
        <a:xfrm>
          <a:off x="6873240" y="1031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136690</xdr:rowOff>
    </xdr:from>
    <xdr:to>
      <xdr:col>45</xdr:col>
      <xdr:colOff>177800</xdr:colOff>
      <xdr:row>61</xdr:row>
      <xdr:rowOff>141084</xdr:rowOff>
    </xdr:to>
    <xdr:cxnSp macro="">
      <xdr:nvCxnSpPr>
        <xdr:cNvPr id="257" name="直線コネクタ 256"/>
        <xdr:cNvCxnSpPr/>
      </xdr:nvCxnSpPr>
      <xdr:spPr>
        <a:xfrm flipV="1">
          <a:off x="6924040" y="10362730"/>
          <a:ext cx="78994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97265</xdr:rowOff>
    </xdr:from>
    <xdr:to>
      <xdr:col>36</xdr:col>
      <xdr:colOff>165100</xdr:colOff>
      <xdr:row>62</xdr:row>
      <xdr:rowOff>27415</xdr:rowOff>
    </xdr:to>
    <xdr:sp macro="" textlink="">
      <xdr:nvSpPr>
        <xdr:cNvPr id="258" name="楕円 257"/>
        <xdr:cNvSpPr/>
      </xdr:nvSpPr>
      <xdr:spPr>
        <a:xfrm>
          <a:off x="6098540" y="1032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141084</xdr:rowOff>
    </xdr:from>
    <xdr:to>
      <xdr:col>41</xdr:col>
      <xdr:colOff>50800</xdr:colOff>
      <xdr:row>61</xdr:row>
      <xdr:rowOff>148065</xdr:rowOff>
    </xdr:to>
    <xdr:cxnSp macro="">
      <xdr:nvCxnSpPr>
        <xdr:cNvPr id="259" name="直線コネクタ 258"/>
        <xdr:cNvCxnSpPr/>
      </xdr:nvCxnSpPr>
      <xdr:spPr>
        <a:xfrm flipV="1">
          <a:off x="6149340" y="10367124"/>
          <a:ext cx="7747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74996</xdr:rowOff>
    </xdr:from>
    <xdr:ext cx="599010" cy="259045"/>
    <xdr:sp macro="" textlink="">
      <xdr:nvSpPr>
        <xdr:cNvPr id="260" name="n_1aveValue【橋りょう・トンネル】&#10;一人当たり有形固定資産（償却資産）額"/>
        <xdr:cNvSpPr txBox="1"/>
      </xdr:nvSpPr>
      <xdr:spPr>
        <a:xfrm>
          <a:off x="8214575" y="104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15778</xdr:rowOff>
    </xdr:from>
    <xdr:ext cx="599010" cy="259045"/>
    <xdr:sp macro="" textlink="">
      <xdr:nvSpPr>
        <xdr:cNvPr id="261" name="n_2aveValue【橋りょう・トンネル】&#10;一人当たり有形固定資産（償却資産）額"/>
        <xdr:cNvSpPr txBox="1"/>
      </xdr:nvSpPr>
      <xdr:spPr>
        <a:xfrm>
          <a:off x="7444955" y="105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17911</xdr:rowOff>
    </xdr:from>
    <xdr:ext cx="599010" cy="259045"/>
    <xdr:sp macro="" textlink="">
      <xdr:nvSpPr>
        <xdr:cNvPr id="262" name="n_3aveValue【橋りょう・トンネル】&#10;一人当たり有形固定資産（償却資産）額"/>
        <xdr:cNvSpPr txBox="1"/>
      </xdr:nvSpPr>
      <xdr:spPr>
        <a:xfrm>
          <a:off x="6670255" y="1057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25188</xdr:rowOff>
    </xdr:from>
    <xdr:ext cx="599010" cy="259045"/>
    <xdr:sp macro="" textlink="">
      <xdr:nvSpPr>
        <xdr:cNvPr id="263" name="n_4aveValue【橋りょう・トンネル】&#10;一人当たり有形固定資産（償却資産）額"/>
        <xdr:cNvSpPr txBox="1"/>
      </xdr:nvSpPr>
      <xdr:spPr>
        <a:xfrm>
          <a:off x="5872695" y="1058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21083</xdr:rowOff>
    </xdr:from>
    <xdr:ext cx="599010" cy="259045"/>
    <xdr:sp macro="" textlink="">
      <xdr:nvSpPr>
        <xdr:cNvPr id="264" name="n_1mainValue【橋りょう・トンネル】&#10;一人当たり有形固定資産（償却資産）額"/>
        <xdr:cNvSpPr txBox="1"/>
      </xdr:nvSpPr>
      <xdr:spPr>
        <a:xfrm>
          <a:off x="8214575" y="100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32567</xdr:rowOff>
    </xdr:from>
    <xdr:ext cx="599010" cy="259045"/>
    <xdr:sp macro="" textlink="">
      <xdr:nvSpPr>
        <xdr:cNvPr id="265" name="n_2mainValue【橋りょう・トンネル】&#10;一人当たり有形固定資産（償却資産）額"/>
        <xdr:cNvSpPr txBox="1"/>
      </xdr:nvSpPr>
      <xdr:spPr>
        <a:xfrm>
          <a:off x="7444955" y="100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36961</xdr:rowOff>
    </xdr:from>
    <xdr:ext cx="599010" cy="259045"/>
    <xdr:sp macro="" textlink="">
      <xdr:nvSpPr>
        <xdr:cNvPr id="266" name="n_3mainValue【橋りょう・トンネル】&#10;一人当たり有形固定資産（償却資産）額"/>
        <xdr:cNvSpPr txBox="1"/>
      </xdr:nvSpPr>
      <xdr:spPr>
        <a:xfrm>
          <a:off x="6670255" y="1009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43942</xdr:rowOff>
    </xdr:from>
    <xdr:ext cx="599010" cy="259045"/>
    <xdr:sp macro="" textlink="">
      <xdr:nvSpPr>
        <xdr:cNvPr id="267" name="n_4mainValue【橋りょう・トンネル】&#10;一人当たり有形固定資産（償却資産）額"/>
        <xdr:cNvSpPr txBox="1"/>
      </xdr:nvSpPr>
      <xdr:spPr>
        <a:xfrm>
          <a:off x="5872695" y="1010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xdr:cNvCxnSpPr/>
      </xdr:nvCxnSpPr>
      <xdr:spPr>
        <a:xfrm flipV="1">
          <a:off x="4086225" y="1302448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xdr:cNvSpPr txBox="1"/>
      </xdr:nvSpPr>
      <xdr:spPr>
        <a:xfrm>
          <a:off x="4124960" y="1449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xdr:cNvCxnSpPr/>
      </xdr:nvCxnSpPr>
      <xdr:spPr>
        <a:xfrm>
          <a:off x="4020820" y="14491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xdr:cNvSpPr txBox="1"/>
      </xdr:nvSpPr>
      <xdr:spPr>
        <a:xfrm>
          <a:off x="4124960"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xdr:cNvCxnSpPr/>
      </xdr:nvCxnSpPr>
      <xdr:spPr>
        <a:xfrm>
          <a:off x="4020820" y="13024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xdr:cNvSpPr txBox="1"/>
      </xdr:nvSpPr>
      <xdr:spPr>
        <a:xfrm>
          <a:off x="4124960" y="1366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xdr:cNvSpPr/>
      </xdr:nvSpPr>
      <xdr:spPr>
        <a:xfrm>
          <a:off x="3312160" y="137756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300" name="フローチャート: 判断 299"/>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107314</xdr:rowOff>
    </xdr:from>
    <xdr:to>
      <xdr:col>10</xdr:col>
      <xdr:colOff>165100</xdr:colOff>
      <xdr:row>83</xdr:row>
      <xdr:rowOff>37464</xdr:rowOff>
    </xdr:to>
    <xdr:sp macro="" textlink="">
      <xdr:nvSpPr>
        <xdr:cNvPr id="301" name="フローチャート: 判断 300"/>
        <xdr:cNvSpPr/>
      </xdr:nvSpPr>
      <xdr:spPr>
        <a:xfrm>
          <a:off x="173990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302" name="フローチャート: 判断 301"/>
        <xdr:cNvSpPr/>
      </xdr:nvSpPr>
      <xdr:spPr>
        <a:xfrm>
          <a:off x="965200" y="13815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308" name="楕円 307"/>
        <xdr:cNvSpPr/>
      </xdr:nvSpPr>
      <xdr:spPr>
        <a:xfrm>
          <a:off x="4036060" y="14048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309" name="【公営住宅】&#10;有形固定資産減価償却率該当値テキスト"/>
        <xdr:cNvSpPr txBox="1"/>
      </xdr:nvSpPr>
      <xdr:spPr>
        <a:xfrm>
          <a:off x="4124960"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132080</xdr:rowOff>
    </xdr:from>
    <xdr:to>
      <xdr:col>20</xdr:col>
      <xdr:colOff>38100</xdr:colOff>
      <xdr:row>84</xdr:row>
      <xdr:rowOff>62230</xdr:rowOff>
    </xdr:to>
    <xdr:sp macro="" textlink="">
      <xdr:nvSpPr>
        <xdr:cNvPr id="310" name="楕円 309"/>
        <xdr:cNvSpPr/>
      </xdr:nvSpPr>
      <xdr:spPr>
        <a:xfrm>
          <a:off x="3312160" y="14046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xdr:rowOff>
    </xdr:from>
    <xdr:to>
      <xdr:col>24</xdr:col>
      <xdr:colOff>63500</xdr:colOff>
      <xdr:row>84</xdr:row>
      <xdr:rowOff>13336</xdr:rowOff>
    </xdr:to>
    <xdr:cxnSp macro="">
      <xdr:nvCxnSpPr>
        <xdr:cNvPr id="311" name="直線コネクタ 310"/>
        <xdr:cNvCxnSpPr/>
      </xdr:nvCxnSpPr>
      <xdr:spPr>
        <a:xfrm>
          <a:off x="3355340" y="14093190"/>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132080</xdr:rowOff>
    </xdr:from>
    <xdr:to>
      <xdr:col>15</xdr:col>
      <xdr:colOff>101600</xdr:colOff>
      <xdr:row>84</xdr:row>
      <xdr:rowOff>62230</xdr:rowOff>
    </xdr:to>
    <xdr:sp macro="" textlink="">
      <xdr:nvSpPr>
        <xdr:cNvPr id="312" name="楕円 311"/>
        <xdr:cNvSpPr/>
      </xdr:nvSpPr>
      <xdr:spPr>
        <a:xfrm>
          <a:off x="251460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xdr:rowOff>
    </xdr:from>
    <xdr:to>
      <xdr:col>19</xdr:col>
      <xdr:colOff>177800</xdr:colOff>
      <xdr:row>84</xdr:row>
      <xdr:rowOff>11430</xdr:rowOff>
    </xdr:to>
    <xdr:cxnSp macro="">
      <xdr:nvCxnSpPr>
        <xdr:cNvPr id="313" name="直線コネクタ 312"/>
        <xdr:cNvCxnSpPr/>
      </xdr:nvCxnSpPr>
      <xdr:spPr>
        <a:xfrm>
          <a:off x="2565400" y="140931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103505</xdr:rowOff>
    </xdr:from>
    <xdr:to>
      <xdr:col>10</xdr:col>
      <xdr:colOff>165100</xdr:colOff>
      <xdr:row>84</xdr:row>
      <xdr:rowOff>33655</xdr:rowOff>
    </xdr:to>
    <xdr:sp macro="" textlink="">
      <xdr:nvSpPr>
        <xdr:cNvPr id="314" name="楕円 313"/>
        <xdr:cNvSpPr/>
      </xdr:nvSpPr>
      <xdr:spPr>
        <a:xfrm>
          <a:off x="1739900" y="1401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84</xdr:row>
      <xdr:rowOff>11430</xdr:rowOff>
    </xdr:to>
    <xdr:cxnSp macro="">
      <xdr:nvCxnSpPr>
        <xdr:cNvPr id="315" name="直線コネクタ 314"/>
        <xdr:cNvCxnSpPr/>
      </xdr:nvCxnSpPr>
      <xdr:spPr>
        <a:xfrm>
          <a:off x="1790700" y="1406842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114936</xdr:rowOff>
    </xdr:from>
    <xdr:to>
      <xdr:col>6</xdr:col>
      <xdr:colOff>38100</xdr:colOff>
      <xdr:row>84</xdr:row>
      <xdr:rowOff>45086</xdr:rowOff>
    </xdr:to>
    <xdr:sp macro="" textlink="">
      <xdr:nvSpPr>
        <xdr:cNvPr id="316" name="楕円 315"/>
        <xdr:cNvSpPr/>
      </xdr:nvSpPr>
      <xdr:spPr>
        <a:xfrm>
          <a:off x="965200" y="14029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83</xdr:row>
      <xdr:rowOff>165736</xdr:rowOff>
    </xdr:to>
    <xdr:cxnSp macro="">
      <xdr:nvCxnSpPr>
        <xdr:cNvPr id="317" name="直線コネクタ 316"/>
        <xdr:cNvCxnSpPr/>
      </xdr:nvCxnSpPr>
      <xdr:spPr>
        <a:xfrm flipV="1">
          <a:off x="1008380" y="1406842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8" name="n_1aveValue【公営住宅】&#10;有形固定資産減価償却率"/>
        <xdr:cNvSpPr txBox="1"/>
      </xdr:nvSpPr>
      <xdr:spPr>
        <a:xfrm>
          <a:off x="317056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9" name="n_2aveValue【公営住宅】&#10;有形固定資産減価償却率"/>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53991</xdr:rowOff>
    </xdr:from>
    <xdr:ext cx="405111" cy="259045"/>
    <xdr:sp macro="" textlink="">
      <xdr:nvSpPr>
        <xdr:cNvPr id="320" name="n_3aveValue【公営住宅】&#10;有形固定資産減価償却率"/>
        <xdr:cNvSpPr txBox="1"/>
      </xdr:nvSpPr>
      <xdr:spPr>
        <a:xfrm>
          <a:off x="161100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21" name="n_4aveValue【公営住宅】&#10;有形固定資産減価償却率"/>
        <xdr:cNvSpPr txBox="1"/>
      </xdr:nvSpPr>
      <xdr:spPr>
        <a:xfrm>
          <a:off x="8363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53357</xdr:rowOff>
    </xdr:from>
    <xdr:ext cx="405111" cy="259045"/>
    <xdr:sp macro="" textlink="">
      <xdr:nvSpPr>
        <xdr:cNvPr id="322" name="n_1mainValue【公営住宅】&#10;有形固定資産減価償却率"/>
        <xdr:cNvSpPr txBox="1"/>
      </xdr:nvSpPr>
      <xdr:spPr>
        <a:xfrm>
          <a:off x="317056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53357</xdr:rowOff>
    </xdr:from>
    <xdr:ext cx="405111" cy="259045"/>
    <xdr:sp macro="" textlink="">
      <xdr:nvSpPr>
        <xdr:cNvPr id="323" name="n_2mainValue【公営住宅】&#10;有形固定資産減価償却率"/>
        <xdr:cNvSpPr txBox="1"/>
      </xdr:nvSpPr>
      <xdr:spPr>
        <a:xfrm>
          <a:off x="23857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24782</xdr:rowOff>
    </xdr:from>
    <xdr:ext cx="405111" cy="259045"/>
    <xdr:sp macro="" textlink="">
      <xdr:nvSpPr>
        <xdr:cNvPr id="324" name="n_3mainValue【公営住宅】&#10;有形固定資産減価償却率"/>
        <xdr:cNvSpPr txBox="1"/>
      </xdr:nvSpPr>
      <xdr:spPr>
        <a:xfrm>
          <a:off x="1611004"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36213</xdr:rowOff>
    </xdr:from>
    <xdr:ext cx="405111" cy="259045"/>
    <xdr:sp macro="" textlink="">
      <xdr:nvSpPr>
        <xdr:cNvPr id="325" name="n_4mainValue【公営住宅】&#10;有形固定資産減価償却率"/>
        <xdr:cNvSpPr txBox="1"/>
      </xdr:nvSpPr>
      <xdr:spPr>
        <a:xfrm>
          <a:off x="83630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xdr:cNvCxnSpPr/>
      </xdr:nvCxnSpPr>
      <xdr:spPr>
        <a:xfrm flipV="1">
          <a:off x="9219565" y="13039725"/>
          <a:ext cx="0" cy="1459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xdr:cNvSpPr txBox="1"/>
      </xdr:nvSpPr>
      <xdr:spPr>
        <a:xfrm>
          <a:off x="9258300" y="1450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xdr:cNvCxnSpPr/>
      </xdr:nvCxnSpPr>
      <xdr:spPr>
        <a:xfrm>
          <a:off x="9154160" y="14499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xdr:cNvSpPr txBox="1"/>
      </xdr:nvSpPr>
      <xdr:spPr>
        <a:xfrm>
          <a:off x="9258300"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xdr:cNvCxnSpPr/>
      </xdr:nvCxnSpPr>
      <xdr:spPr>
        <a:xfrm>
          <a:off x="9154160" y="13039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125620</xdr:rowOff>
    </xdr:from>
    <xdr:ext cx="469744" cy="259045"/>
    <xdr:sp macro="" textlink="">
      <xdr:nvSpPr>
        <xdr:cNvPr id="354" name="【公営住宅】&#10;一人当たり面積平均値テキスト"/>
        <xdr:cNvSpPr txBox="1"/>
      </xdr:nvSpPr>
      <xdr:spPr>
        <a:xfrm>
          <a:off x="9258300" y="140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xdr:cNvSpPr/>
      </xdr:nvSpPr>
      <xdr:spPr>
        <a:xfrm>
          <a:off x="9192260" y="14184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xdr:cNvSpPr/>
      </xdr:nvSpPr>
      <xdr:spPr>
        <a:xfrm>
          <a:off x="8445500" y="14195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32258</xdr:rowOff>
    </xdr:from>
    <xdr:to>
      <xdr:col>46</xdr:col>
      <xdr:colOff>38100</xdr:colOff>
      <xdr:row>85</xdr:row>
      <xdr:rowOff>133858</xdr:rowOff>
    </xdr:to>
    <xdr:sp macro="" textlink="">
      <xdr:nvSpPr>
        <xdr:cNvPr id="357" name="フローチャート: 判断 356"/>
        <xdr:cNvSpPr/>
      </xdr:nvSpPr>
      <xdr:spPr>
        <a:xfrm>
          <a:off x="7670800" y="142816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8" name="フローチャート: 判断 357"/>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31496</xdr:rowOff>
    </xdr:from>
    <xdr:to>
      <xdr:col>36</xdr:col>
      <xdr:colOff>165100</xdr:colOff>
      <xdr:row>85</xdr:row>
      <xdr:rowOff>133096</xdr:rowOff>
    </xdr:to>
    <xdr:sp macro="" textlink="">
      <xdr:nvSpPr>
        <xdr:cNvPr id="359" name="フローチャート: 判断 358"/>
        <xdr:cNvSpPr/>
      </xdr:nvSpPr>
      <xdr:spPr>
        <a:xfrm>
          <a:off x="6098540" y="142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101219</xdr:rowOff>
    </xdr:from>
    <xdr:to>
      <xdr:col>55</xdr:col>
      <xdr:colOff>50800</xdr:colOff>
      <xdr:row>86</xdr:row>
      <xdr:rowOff>31369</xdr:rowOff>
    </xdr:to>
    <xdr:sp macro="" textlink="">
      <xdr:nvSpPr>
        <xdr:cNvPr id="365" name="楕円 364"/>
        <xdr:cNvSpPr/>
      </xdr:nvSpPr>
      <xdr:spPr>
        <a:xfrm>
          <a:off x="9192260" y="14350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16146</xdr:rowOff>
    </xdr:from>
    <xdr:ext cx="469744" cy="259045"/>
    <xdr:sp macro="" textlink="">
      <xdr:nvSpPr>
        <xdr:cNvPr id="366" name="【公営住宅】&#10;一人当たり面積該当値テキスト"/>
        <xdr:cNvSpPr txBox="1"/>
      </xdr:nvSpPr>
      <xdr:spPr>
        <a:xfrm>
          <a:off x="9258300" y="1426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67" name="楕円 366"/>
        <xdr:cNvSpPr/>
      </xdr:nvSpPr>
      <xdr:spPr>
        <a:xfrm>
          <a:off x="84455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152019</xdr:rowOff>
    </xdr:from>
    <xdr:to>
      <xdr:col>55</xdr:col>
      <xdr:colOff>0</xdr:colOff>
      <xdr:row>85</xdr:row>
      <xdr:rowOff>152400</xdr:rowOff>
    </xdr:to>
    <xdr:cxnSp macro="">
      <xdr:nvCxnSpPr>
        <xdr:cNvPr id="368" name="直線コネクタ 367"/>
        <xdr:cNvCxnSpPr/>
      </xdr:nvCxnSpPr>
      <xdr:spPr>
        <a:xfrm flipV="1">
          <a:off x="8496300" y="14401419"/>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101219</xdr:rowOff>
    </xdr:from>
    <xdr:to>
      <xdr:col>46</xdr:col>
      <xdr:colOff>38100</xdr:colOff>
      <xdr:row>86</xdr:row>
      <xdr:rowOff>31369</xdr:rowOff>
    </xdr:to>
    <xdr:sp macro="" textlink="">
      <xdr:nvSpPr>
        <xdr:cNvPr id="369" name="楕円 368"/>
        <xdr:cNvSpPr/>
      </xdr:nvSpPr>
      <xdr:spPr>
        <a:xfrm>
          <a:off x="7670800" y="14350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152019</xdr:rowOff>
    </xdr:from>
    <xdr:to>
      <xdr:col>50</xdr:col>
      <xdr:colOff>114300</xdr:colOff>
      <xdr:row>85</xdr:row>
      <xdr:rowOff>152400</xdr:rowOff>
    </xdr:to>
    <xdr:cxnSp macro="">
      <xdr:nvCxnSpPr>
        <xdr:cNvPr id="370" name="直線コネクタ 369"/>
        <xdr:cNvCxnSpPr/>
      </xdr:nvCxnSpPr>
      <xdr:spPr>
        <a:xfrm>
          <a:off x="7713980" y="14401419"/>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94742</xdr:rowOff>
    </xdr:from>
    <xdr:to>
      <xdr:col>41</xdr:col>
      <xdr:colOff>101600</xdr:colOff>
      <xdr:row>86</xdr:row>
      <xdr:rowOff>24892</xdr:rowOff>
    </xdr:to>
    <xdr:sp macro="" textlink="">
      <xdr:nvSpPr>
        <xdr:cNvPr id="371" name="楕円 370"/>
        <xdr:cNvSpPr/>
      </xdr:nvSpPr>
      <xdr:spPr>
        <a:xfrm>
          <a:off x="6873240" y="1434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152019</xdr:rowOff>
    </xdr:to>
    <xdr:cxnSp macro="">
      <xdr:nvCxnSpPr>
        <xdr:cNvPr id="372" name="直線コネクタ 371"/>
        <xdr:cNvCxnSpPr/>
      </xdr:nvCxnSpPr>
      <xdr:spPr>
        <a:xfrm>
          <a:off x="6924040" y="14394942"/>
          <a:ext cx="78994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95504</xdr:rowOff>
    </xdr:from>
    <xdr:to>
      <xdr:col>36</xdr:col>
      <xdr:colOff>165100</xdr:colOff>
      <xdr:row>86</xdr:row>
      <xdr:rowOff>25654</xdr:rowOff>
    </xdr:to>
    <xdr:sp macro="" textlink="">
      <xdr:nvSpPr>
        <xdr:cNvPr id="373" name="楕円 372"/>
        <xdr:cNvSpPr/>
      </xdr:nvSpPr>
      <xdr:spPr>
        <a:xfrm>
          <a:off x="6098540" y="1434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145542</xdr:rowOff>
    </xdr:from>
    <xdr:to>
      <xdr:col>41</xdr:col>
      <xdr:colOff>50800</xdr:colOff>
      <xdr:row>85</xdr:row>
      <xdr:rowOff>146304</xdr:rowOff>
    </xdr:to>
    <xdr:cxnSp macro="">
      <xdr:nvCxnSpPr>
        <xdr:cNvPr id="374" name="直線コネクタ 373"/>
        <xdr:cNvCxnSpPr/>
      </xdr:nvCxnSpPr>
      <xdr:spPr>
        <a:xfrm flipV="1">
          <a:off x="6149340" y="14394942"/>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60469</xdr:rowOff>
    </xdr:from>
    <xdr:ext cx="469744" cy="259045"/>
    <xdr:sp macro="" textlink="">
      <xdr:nvSpPr>
        <xdr:cNvPr id="375" name="n_1aveValue【公営住宅】&#10;一人当たり面積"/>
        <xdr:cNvSpPr txBox="1"/>
      </xdr:nvSpPr>
      <xdr:spPr>
        <a:xfrm>
          <a:off x="8271587" y="1397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150385</xdr:rowOff>
    </xdr:from>
    <xdr:ext cx="469744" cy="259045"/>
    <xdr:sp macro="" textlink="">
      <xdr:nvSpPr>
        <xdr:cNvPr id="376" name="n_2aveValue【公営住宅】&#10;一人当たり面積"/>
        <xdr:cNvSpPr txBox="1"/>
      </xdr:nvSpPr>
      <xdr:spPr>
        <a:xfrm>
          <a:off x="7509587" y="140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7" name="n_3aveValue【公営住宅】&#10;一人当たり面積"/>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149623</xdr:rowOff>
    </xdr:from>
    <xdr:ext cx="469744" cy="259045"/>
    <xdr:sp macro="" textlink="">
      <xdr:nvSpPr>
        <xdr:cNvPr id="378" name="n_4aveValue【公営住宅】&#10;一人当たり面積"/>
        <xdr:cNvSpPr txBox="1"/>
      </xdr:nvSpPr>
      <xdr:spPr>
        <a:xfrm>
          <a:off x="5937327" y="140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79" name="n_1mainValue【公営住宅】&#10;一人当たり面積"/>
        <xdr:cNvSpPr txBox="1"/>
      </xdr:nvSpPr>
      <xdr:spPr>
        <a:xfrm>
          <a:off x="827158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22496</xdr:rowOff>
    </xdr:from>
    <xdr:ext cx="469744" cy="259045"/>
    <xdr:sp macro="" textlink="">
      <xdr:nvSpPr>
        <xdr:cNvPr id="380" name="n_2mainValue【公営住宅】&#10;一人当たり面積"/>
        <xdr:cNvSpPr txBox="1"/>
      </xdr:nvSpPr>
      <xdr:spPr>
        <a:xfrm>
          <a:off x="750958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16019</xdr:rowOff>
    </xdr:from>
    <xdr:ext cx="469744" cy="259045"/>
    <xdr:sp macro="" textlink="">
      <xdr:nvSpPr>
        <xdr:cNvPr id="381" name="n_3mainValue【公営住宅】&#10;一人当たり面積"/>
        <xdr:cNvSpPr txBox="1"/>
      </xdr:nvSpPr>
      <xdr:spPr>
        <a:xfrm>
          <a:off x="671202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16781</xdr:rowOff>
    </xdr:from>
    <xdr:ext cx="469744" cy="259045"/>
    <xdr:sp macro="" textlink="">
      <xdr:nvSpPr>
        <xdr:cNvPr id="382" name="n_4mainValue【公営住宅】&#10;一人当たり面積"/>
        <xdr:cNvSpPr txBox="1"/>
      </xdr:nvSpPr>
      <xdr:spPr>
        <a:xfrm>
          <a:off x="59373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3" name="直線コネクタ 422"/>
        <xdr:cNvCxnSpPr/>
      </xdr:nvCxnSpPr>
      <xdr:spPr>
        <a:xfrm flipV="1">
          <a:off x="14375764" y="5570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6" name="【認定こども園・幼稚園・保育所】&#10;有形固定資産減価償却率最大値テキスト"/>
        <xdr:cNvSpPr txBox="1"/>
      </xdr:nvSpPr>
      <xdr:spPr>
        <a:xfrm>
          <a:off x="14414500"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xdr:cNvCxnSpPr/>
      </xdr:nvCxnSpPr>
      <xdr:spPr>
        <a:xfrm>
          <a:off x="14287500" y="557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139717</xdr:rowOff>
    </xdr:from>
    <xdr:ext cx="405111" cy="259045"/>
    <xdr:sp macro="" textlink="">
      <xdr:nvSpPr>
        <xdr:cNvPr id="428" name="【認定こども園・幼稚園・保育所】&#10;有形固定資産減価償却率平均値テキスト"/>
        <xdr:cNvSpPr txBox="1"/>
      </xdr:nvSpPr>
      <xdr:spPr>
        <a:xfrm>
          <a:off x="14414500" y="600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xdr:cNvSpPr/>
      </xdr:nvSpPr>
      <xdr:spPr>
        <a:xfrm>
          <a:off x="14325600" y="61518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0" name="フローチャート: 判断 429"/>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31" name="フローチャート: 判断 430"/>
        <xdr:cNvSpPr/>
      </xdr:nvSpPr>
      <xdr:spPr>
        <a:xfrm>
          <a:off x="1280414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2" name="フローチャート: 判断 431"/>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3" name="フローチャート: 判断 432"/>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xdr:rowOff>
    </xdr:from>
    <xdr:to>
      <xdr:col>85</xdr:col>
      <xdr:colOff>177800</xdr:colOff>
      <xdr:row>39</xdr:row>
      <xdr:rowOff>102235</xdr:rowOff>
    </xdr:to>
    <xdr:sp macro="" textlink="">
      <xdr:nvSpPr>
        <xdr:cNvPr id="439" name="楕円 438"/>
        <xdr:cNvSpPr/>
      </xdr:nvSpPr>
      <xdr:spPr>
        <a:xfrm>
          <a:off x="14325600" y="65385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150512</xdr:rowOff>
    </xdr:from>
    <xdr:ext cx="405111" cy="259045"/>
    <xdr:sp macro="" textlink="">
      <xdr:nvSpPr>
        <xdr:cNvPr id="440" name="【認定こども園・幼稚園・保育所】&#10;有形固定資産減価償却率該当値テキスト"/>
        <xdr:cNvSpPr txBox="1"/>
      </xdr:nvSpPr>
      <xdr:spPr>
        <a:xfrm>
          <a:off x="144145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441" name="楕円 440"/>
        <xdr:cNvSpPr/>
      </xdr:nvSpPr>
      <xdr:spPr>
        <a:xfrm>
          <a:off x="1357884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49530</xdr:rowOff>
    </xdr:from>
    <xdr:to>
      <xdr:col>85</xdr:col>
      <xdr:colOff>127000</xdr:colOff>
      <xdr:row>39</xdr:row>
      <xdr:rowOff>51435</xdr:rowOff>
    </xdr:to>
    <xdr:cxnSp macro="">
      <xdr:nvCxnSpPr>
        <xdr:cNvPr id="442" name="直線コネクタ 441"/>
        <xdr:cNvCxnSpPr/>
      </xdr:nvCxnSpPr>
      <xdr:spPr>
        <a:xfrm>
          <a:off x="13629640" y="6587490"/>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443" name="楕円 442"/>
        <xdr:cNvSpPr/>
      </xdr:nvSpPr>
      <xdr:spPr>
        <a:xfrm>
          <a:off x="1280414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47625</xdr:rowOff>
    </xdr:from>
    <xdr:to>
      <xdr:col>81</xdr:col>
      <xdr:colOff>50800</xdr:colOff>
      <xdr:row>39</xdr:row>
      <xdr:rowOff>49530</xdr:rowOff>
    </xdr:to>
    <xdr:cxnSp macro="">
      <xdr:nvCxnSpPr>
        <xdr:cNvPr id="444" name="直線コネクタ 443"/>
        <xdr:cNvCxnSpPr/>
      </xdr:nvCxnSpPr>
      <xdr:spPr>
        <a:xfrm>
          <a:off x="12854940" y="658558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445" name="楕円 444"/>
        <xdr:cNvSpPr/>
      </xdr:nvSpPr>
      <xdr:spPr>
        <a:xfrm>
          <a:off x="12029440" y="651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47625</xdr:rowOff>
    </xdr:to>
    <xdr:cxnSp macro="">
      <xdr:nvCxnSpPr>
        <xdr:cNvPr id="446" name="直線コネクタ 445"/>
        <xdr:cNvCxnSpPr/>
      </xdr:nvCxnSpPr>
      <xdr:spPr>
        <a:xfrm>
          <a:off x="12072620" y="655891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447" name="楕円 446"/>
        <xdr:cNvSpPr/>
      </xdr:nvSpPr>
      <xdr:spPr>
        <a:xfrm>
          <a:off x="11231880" y="650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20955</xdr:rowOff>
    </xdr:to>
    <xdr:cxnSp macro="">
      <xdr:nvCxnSpPr>
        <xdr:cNvPr id="448" name="直線コネクタ 447"/>
        <xdr:cNvCxnSpPr/>
      </xdr:nvCxnSpPr>
      <xdr:spPr>
        <a:xfrm>
          <a:off x="11282680" y="655320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9" name="n_1aveValue【認定こども園・幼稚園・保育所】&#10;有形固定資産減価償却率"/>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50" name="n_2aveValue【認定こども園・幼稚園・保育所】&#10;有形固定資産減価償却率"/>
        <xdr:cNvSpPr txBox="1"/>
      </xdr:nvSpPr>
      <xdr:spPr>
        <a:xfrm>
          <a:off x="12675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51" name="n_3aveValue【認定こども園・幼稚園・保育所】&#10;有形固定資産減価償却率"/>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52" name="n_4aveValue【認定こども園・幼稚園・保育所】&#10;有形固定資産減価償却率"/>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91457</xdr:rowOff>
    </xdr:from>
    <xdr:ext cx="405111" cy="259045"/>
    <xdr:sp macro="" textlink="">
      <xdr:nvSpPr>
        <xdr:cNvPr id="453" name="n_1mainValue【認定こども園・幼稚園・保育所】&#10;有形固定資産減価償却率"/>
        <xdr:cNvSpPr txBox="1"/>
      </xdr:nvSpPr>
      <xdr:spPr>
        <a:xfrm>
          <a:off x="134372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454" name="n_2mainValue【認定こども園・幼稚園・保育所】&#10;有形固定資産減価償却率"/>
        <xdr:cNvSpPr txBox="1"/>
      </xdr:nvSpPr>
      <xdr:spPr>
        <a:xfrm>
          <a:off x="126752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62882</xdr:rowOff>
    </xdr:from>
    <xdr:ext cx="405111" cy="259045"/>
    <xdr:sp macro="" textlink="">
      <xdr:nvSpPr>
        <xdr:cNvPr id="455" name="n_3mainValue【認定こども園・幼稚園・保育所】&#10;有形固定資産減価償却率"/>
        <xdr:cNvSpPr txBox="1"/>
      </xdr:nvSpPr>
      <xdr:spPr>
        <a:xfrm>
          <a:off x="119005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456" name="n_4mainValue【認定こども園・幼稚園・保育所】&#10;有形固定資産減価償却率"/>
        <xdr:cNvSpPr txBox="1"/>
      </xdr:nvSpPr>
      <xdr:spPr>
        <a:xfrm>
          <a:off x="1110298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0" name="直線コネクタ 479"/>
        <xdr:cNvCxnSpPr/>
      </xdr:nvCxnSpPr>
      <xdr:spPr>
        <a:xfrm flipV="1">
          <a:off x="19509104" y="58445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1" name="【認定こども園・幼稚園・保育所】&#10;一人当たり面積最小値テキスト"/>
        <xdr:cNvSpPr txBox="1"/>
      </xdr:nvSpPr>
      <xdr:spPr>
        <a:xfrm>
          <a:off x="19547840"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xdr:cNvCxnSpPr/>
      </xdr:nvCxnSpPr>
      <xdr:spPr>
        <a:xfrm>
          <a:off x="19443700" y="705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3" name="【認定こども園・幼稚園・保育所】&#10;一人当たり面積最大値テキスト"/>
        <xdr:cNvSpPr txBox="1"/>
      </xdr:nvSpPr>
      <xdr:spPr>
        <a:xfrm>
          <a:off x="1954784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xdr:cNvCxnSpPr/>
      </xdr:nvCxnSpPr>
      <xdr:spPr>
        <a:xfrm>
          <a:off x="1944370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143527</xdr:rowOff>
    </xdr:from>
    <xdr:ext cx="469744" cy="259045"/>
    <xdr:sp macro="" textlink="">
      <xdr:nvSpPr>
        <xdr:cNvPr id="485" name="【認定こども園・幼稚園・保育所】&#10;一人当たり面積平均値テキスト"/>
        <xdr:cNvSpPr txBox="1"/>
      </xdr:nvSpPr>
      <xdr:spPr>
        <a:xfrm>
          <a:off x="1954784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xdr:cNvSpPr/>
      </xdr:nvSpPr>
      <xdr:spPr>
        <a:xfrm>
          <a:off x="1945894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7" name="フローチャート: 判断 486"/>
        <xdr:cNvSpPr/>
      </xdr:nvSpPr>
      <xdr:spPr>
        <a:xfrm>
          <a:off x="18735040" y="667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38735</xdr:rowOff>
    </xdr:from>
    <xdr:to>
      <xdr:col>107</xdr:col>
      <xdr:colOff>101600</xdr:colOff>
      <xdr:row>40</xdr:row>
      <xdr:rowOff>140335</xdr:rowOff>
    </xdr:to>
    <xdr:sp macro="" textlink="">
      <xdr:nvSpPr>
        <xdr:cNvPr id="488" name="フローチャート: 判断 487"/>
        <xdr:cNvSpPr/>
      </xdr:nvSpPr>
      <xdr:spPr>
        <a:xfrm>
          <a:off x="1793748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42545</xdr:rowOff>
    </xdr:from>
    <xdr:to>
      <xdr:col>102</xdr:col>
      <xdr:colOff>165100</xdr:colOff>
      <xdr:row>40</xdr:row>
      <xdr:rowOff>144145</xdr:rowOff>
    </xdr:to>
    <xdr:sp macro="" textlink="">
      <xdr:nvSpPr>
        <xdr:cNvPr id="489" name="フローチャート: 判断 488"/>
        <xdr:cNvSpPr/>
      </xdr:nvSpPr>
      <xdr:spPr>
        <a:xfrm>
          <a:off x="1716278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0" name="フローチャート: 判断 489"/>
        <xdr:cNvSpPr/>
      </xdr:nvSpPr>
      <xdr:spPr>
        <a:xfrm>
          <a:off x="16388080" y="6746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164465</xdr:rowOff>
    </xdr:from>
    <xdr:to>
      <xdr:col>116</xdr:col>
      <xdr:colOff>114300</xdr:colOff>
      <xdr:row>40</xdr:row>
      <xdr:rowOff>94615</xdr:rowOff>
    </xdr:to>
    <xdr:sp macro="" textlink="">
      <xdr:nvSpPr>
        <xdr:cNvPr id="496" name="楕円 495"/>
        <xdr:cNvSpPr/>
      </xdr:nvSpPr>
      <xdr:spPr>
        <a:xfrm>
          <a:off x="1945894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142892</xdr:rowOff>
    </xdr:from>
    <xdr:ext cx="469744" cy="259045"/>
    <xdr:sp macro="" textlink="">
      <xdr:nvSpPr>
        <xdr:cNvPr id="497" name="【認定こども園・幼稚園・保育所】&#10;一人当たり面積該当値テキスト"/>
        <xdr:cNvSpPr txBox="1"/>
      </xdr:nvSpPr>
      <xdr:spPr>
        <a:xfrm>
          <a:off x="19547840" y="66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98" name="楕円 497"/>
        <xdr:cNvSpPr/>
      </xdr:nvSpPr>
      <xdr:spPr>
        <a:xfrm>
          <a:off x="1873504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43815</xdr:rowOff>
    </xdr:from>
    <xdr:to>
      <xdr:col>116</xdr:col>
      <xdr:colOff>63500</xdr:colOff>
      <xdr:row>40</xdr:row>
      <xdr:rowOff>45720</xdr:rowOff>
    </xdr:to>
    <xdr:cxnSp macro="">
      <xdr:nvCxnSpPr>
        <xdr:cNvPr id="499" name="直線コネクタ 498"/>
        <xdr:cNvCxnSpPr/>
      </xdr:nvCxnSpPr>
      <xdr:spPr>
        <a:xfrm flipV="1">
          <a:off x="18778220" y="674941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500" name="楕円 499"/>
        <xdr:cNvSpPr/>
      </xdr:nvSpPr>
      <xdr:spPr>
        <a:xfrm>
          <a:off x="1793748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45720</xdr:rowOff>
    </xdr:to>
    <xdr:cxnSp macro="">
      <xdr:nvCxnSpPr>
        <xdr:cNvPr id="501" name="直線コネクタ 500"/>
        <xdr:cNvCxnSpPr/>
      </xdr:nvCxnSpPr>
      <xdr:spPr>
        <a:xfrm>
          <a:off x="17988280" y="67513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02" name="楕円 501"/>
        <xdr:cNvSpPr/>
      </xdr:nvSpPr>
      <xdr:spPr>
        <a:xfrm>
          <a:off x="1716278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503" name="直線コネクタ 502"/>
        <xdr:cNvCxnSpPr/>
      </xdr:nvCxnSpPr>
      <xdr:spPr>
        <a:xfrm>
          <a:off x="17213580" y="67513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635</xdr:rowOff>
    </xdr:from>
    <xdr:to>
      <xdr:col>98</xdr:col>
      <xdr:colOff>38100</xdr:colOff>
      <xdr:row>40</xdr:row>
      <xdr:rowOff>102235</xdr:rowOff>
    </xdr:to>
    <xdr:sp macro="" textlink="">
      <xdr:nvSpPr>
        <xdr:cNvPr id="504" name="楕円 503"/>
        <xdr:cNvSpPr/>
      </xdr:nvSpPr>
      <xdr:spPr>
        <a:xfrm>
          <a:off x="16388080" y="6706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51435</xdr:rowOff>
    </xdr:to>
    <xdr:cxnSp macro="">
      <xdr:nvCxnSpPr>
        <xdr:cNvPr id="505" name="直線コネクタ 504"/>
        <xdr:cNvCxnSpPr/>
      </xdr:nvCxnSpPr>
      <xdr:spPr>
        <a:xfrm flipV="1">
          <a:off x="16431260" y="675132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506" name="n_1aveValue【認定こども園・幼稚園・保育所】&#10;一人当たり面積"/>
        <xdr:cNvSpPr txBox="1"/>
      </xdr:nvSpPr>
      <xdr:spPr>
        <a:xfrm>
          <a:off x="185611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131462</xdr:rowOff>
    </xdr:from>
    <xdr:ext cx="469744" cy="259045"/>
    <xdr:sp macro="" textlink="">
      <xdr:nvSpPr>
        <xdr:cNvPr id="507" name="n_2aveValue【認定こども園・幼稚園・保育所】&#10;一人当たり面積"/>
        <xdr:cNvSpPr txBox="1"/>
      </xdr:nvSpPr>
      <xdr:spPr>
        <a:xfrm>
          <a:off x="17776267" y="68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135272</xdr:rowOff>
    </xdr:from>
    <xdr:ext cx="469744" cy="259045"/>
    <xdr:sp macro="" textlink="">
      <xdr:nvSpPr>
        <xdr:cNvPr id="508" name="n_3aveValue【認定こども園・幼稚園・保育所】&#10;一人当たり面積"/>
        <xdr:cNvSpPr txBox="1"/>
      </xdr:nvSpPr>
      <xdr:spPr>
        <a:xfrm>
          <a:off x="17001567" y="68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9" name="n_4aveValue【認定こども園・幼稚園・保育所】&#10;一人当たり面積"/>
        <xdr:cNvSpPr txBox="1"/>
      </xdr:nvSpPr>
      <xdr:spPr>
        <a:xfrm>
          <a:off x="1622686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510" name="n_1mainValue【認定こども園・幼稚園・保育所】&#10;一人当たり面積"/>
        <xdr:cNvSpPr txBox="1"/>
      </xdr:nvSpPr>
      <xdr:spPr>
        <a:xfrm>
          <a:off x="185611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11" name="n_2mainValue【認定こども園・幼稚園・保育所】&#10;一人当たり面積"/>
        <xdr:cNvSpPr txBox="1"/>
      </xdr:nvSpPr>
      <xdr:spPr>
        <a:xfrm>
          <a:off x="1777626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12" name="n_3mainValue【認定こども園・幼稚園・保育所】&#10;一人当たり面積"/>
        <xdr:cNvSpPr txBox="1"/>
      </xdr:nvSpPr>
      <xdr:spPr>
        <a:xfrm>
          <a:off x="1700156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118762</xdr:rowOff>
    </xdr:from>
    <xdr:ext cx="469744" cy="259045"/>
    <xdr:sp macro="" textlink="">
      <xdr:nvSpPr>
        <xdr:cNvPr id="513" name="n_4mainValue【認定こども園・幼稚園・保育所】&#10;一人当たり面積"/>
        <xdr:cNvSpPr txBox="1"/>
      </xdr:nvSpPr>
      <xdr:spPr>
        <a:xfrm>
          <a:off x="16226867"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8" name="直線コネクタ 537"/>
        <xdr:cNvCxnSpPr/>
      </xdr:nvCxnSpPr>
      <xdr:spPr>
        <a:xfrm flipV="1">
          <a:off x="14375764" y="9469755"/>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39" name="【学校施設】&#10;有形固定資産減価償却率最小値テキスト"/>
        <xdr:cNvSpPr txBox="1"/>
      </xdr:nvSpPr>
      <xdr:spPr>
        <a:xfrm>
          <a:off x="14414500"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0" name="直線コネクタ 539"/>
        <xdr:cNvCxnSpPr/>
      </xdr:nvCxnSpPr>
      <xdr:spPr>
        <a:xfrm>
          <a:off x="14287500" y="10547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1" name="【学校施設】&#10;有形固定資産減価償却率最大値テキスト"/>
        <xdr:cNvSpPr txBox="1"/>
      </xdr:nvSpPr>
      <xdr:spPr>
        <a:xfrm>
          <a:off x="144145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xdr:cNvCxnSpPr/>
      </xdr:nvCxnSpPr>
      <xdr:spPr>
        <a:xfrm>
          <a:off x="14287500" y="946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43" name="【学校施設】&#10;有形固定資産減価償却率平均値テキスト"/>
        <xdr:cNvSpPr txBox="1"/>
      </xdr:nvSpPr>
      <xdr:spPr>
        <a:xfrm>
          <a:off x="144145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xdr:cNvSpPr/>
      </xdr:nvSpPr>
      <xdr:spPr>
        <a:xfrm>
          <a:off x="14325600" y="100723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5" name="フローチャート: 判断 544"/>
        <xdr:cNvSpPr/>
      </xdr:nvSpPr>
      <xdr:spPr>
        <a:xfrm>
          <a:off x="1357884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546" name="フローチャート: 判断 545"/>
        <xdr:cNvSpPr/>
      </xdr:nvSpPr>
      <xdr:spPr>
        <a:xfrm>
          <a:off x="1280414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7" name="フローチャート: 判断 546"/>
        <xdr:cNvSpPr/>
      </xdr:nvSpPr>
      <xdr:spPr>
        <a:xfrm>
          <a:off x="1202944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8" name="フローチャート: 判断 547"/>
        <xdr:cNvSpPr/>
      </xdr:nvSpPr>
      <xdr:spPr>
        <a:xfrm>
          <a:off x="1123188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54" name="楕円 553"/>
        <xdr:cNvSpPr/>
      </xdr:nvSpPr>
      <xdr:spPr>
        <a:xfrm>
          <a:off x="14325600" y="97409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555" name="【学校施設】&#10;有形固定資産減価償却率該当値テキスト"/>
        <xdr:cNvSpPr txBox="1"/>
      </xdr:nvSpPr>
      <xdr:spPr>
        <a:xfrm>
          <a:off x="1441450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50165</xdr:rowOff>
    </xdr:from>
    <xdr:to>
      <xdr:col>81</xdr:col>
      <xdr:colOff>101600</xdr:colOff>
      <xdr:row>58</xdr:row>
      <xdr:rowOff>151765</xdr:rowOff>
    </xdr:to>
    <xdr:sp macro="" textlink="">
      <xdr:nvSpPr>
        <xdr:cNvPr id="556" name="楕円 555"/>
        <xdr:cNvSpPr/>
      </xdr:nvSpPr>
      <xdr:spPr>
        <a:xfrm>
          <a:off x="1357884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100965</xdr:rowOff>
    </xdr:to>
    <xdr:cxnSp macro="">
      <xdr:nvCxnSpPr>
        <xdr:cNvPr id="557" name="直線コネクタ 556"/>
        <xdr:cNvCxnSpPr/>
      </xdr:nvCxnSpPr>
      <xdr:spPr>
        <a:xfrm flipV="1">
          <a:off x="13629640" y="979170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558" name="楕円 557"/>
        <xdr:cNvSpPr/>
      </xdr:nvSpPr>
      <xdr:spPr>
        <a:xfrm>
          <a:off x="12804140" y="980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100965</xdr:rowOff>
    </xdr:from>
    <xdr:to>
      <xdr:col>81</xdr:col>
      <xdr:colOff>50800</xdr:colOff>
      <xdr:row>58</xdr:row>
      <xdr:rowOff>137160</xdr:rowOff>
    </xdr:to>
    <xdr:cxnSp macro="">
      <xdr:nvCxnSpPr>
        <xdr:cNvPr id="559" name="直線コネクタ 558"/>
        <xdr:cNvCxnSpPr/>
      </xdr:nvCxnSpPr>
      <xdr:spPr>
        <a:xfrm flipV="1">
          <a:off x="12854940" y="982408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67310</xdr:rowOff>
    </xdr:from>
    <xdr:to>
      <xdr:col>72</xdr:col>
      <xdr:colOff>38100</xdr:colOff>
      <xdr:row>58</xdr:row>
      <xdr:rowOff>168910</xdr:rowOff>
    </xdr:to>
    <xdr:sp macro="" textlink="">
      <xdr:nvSpPr>
        <xdr:cNvPr id="560" name="楕円 559"/>
        <xdr:cNvSpPr/>
      </xdr:nvSpPr>
      <xdr:spPr>
        <a:xfrm>
          <a:off x="12029440" y="9790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118110</xdr:rowOff>
    </xdr:from>
    <xdr:to>
      <xdr:col>76</xdr:col>
      <xdr:colOff>114300</xdr:colOff>
      <xdr:row>58</xdr:row>
      <xdr:rowOff>137160</xdr:rowOff>
    </xdr:to>
    <xdr:cxnSp macro="">
      <xdr:nvCxnSpPr>
        <xdr:cNvPr id="561" name="直線コネクタ 560"/>
        <xdr:cNvCxnSpPr/>
      </xdr:nvCxnSpPr>
      <xdr:spPr>
        <a:xfrm>
          <a:off x="12072620" y="984123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128270</xdr:rowOff>
    </xdr:from>
    <xdr:to>
      <xdr:col>67</xdr:col>
      <xdr:colOff>101600</xdr:colOff>
      <xdr:row>59</xdr:row>
      <xdr:rowOff>58420</xdr:rowOff>
    </xdr:to>
    <xdr:sp macro="" textlink="">
      <xdr:nvSpPr>
        <xdr:cNvPr id="562" name="楕円 561"/>
        <xdr:cNvSpPr/>
      </xdr:nvSpPr>
      <xdr:spPr>
        <a:xfrm>
          <a:off x="11231880" y="985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118110</xdr:rowOff>
    </xdr:from>
    <xdr:to>
      <xdr:col>71</xdr:col>
      <xdr:colOff>177800</xdr:colOff>
      <xdr:row>59</xdr:row>
      <xdr:rowOff>7620</xdr:rowOff>
    </xdr:to>
    <xdr:cxnSp macro="">
      <xdr:nvCxnSpPr>
        <xdr:cNvPr id="563" name="直線コネクタ 562"/>
        <xdr:cNvCxnSpPr/>
      </xdr:nvCxnSpPr>
      <xdr:spPr>
        <a:xfrm flipV="1">
          <a:off x="11282680" y="984123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85742</xdr:rowOff>
    </xdr:from>
    <xdr:ext cx="405111" cy="259045"/>
    <xdr:sp macro="" textlink="">
      <xdr:nvSpPr>
        <xdr:cNvPr id="564" name="n_1aveValue【学校施設】&#10;有形固定資産減価償却率"/>
        <xdr:cNvSpPr txBox="1"/>
      </xdr:nvSpPr>
      <xdr:spPr>
        <a:xfrm>
          <a:off x="1343724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565" name="n_2aveValue【学校施設】&#10;有形固定資産減価償却率"/>
        <xdr:cNvSpPr txBox="1"/>
      </xdr:nvSpPr>
      <xdr:spPr>
        <a:xfrm>
          <a:off x="126752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6" name="n_3aveValue【学校施設】&#10;有形固定資産減価償却率"/>
        <xdr:cNvSpPr txBox="1"/>
      </xdr:nvSpPr>
      <xdr:spPr>
        <a:xfrm>
          <a:off x="119005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567" name="n_4aveValue【学校施設】&#10;有形固定資産減価償却率"/>
        <xdr:cNvSpPr txBox="1"/>
      </xdr:nvSpPr>
      <xdr:spPr>
        <a:xfrm>
          <a:off x="1110298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168292</xdr:rowOff>
    </xdr:from>
    <xdr:ext cx="405111" cy="259045"/>
    <xdr:sp macro="" textlink="">
      <xdr:nvSpPr>
        <xdr:cNvPr id="568" name="n_1mainValue【学校施設】&#10;有形固定資産減価償却率"/>
        <xdr:cNvSpPr txBox="1"/>
      </xdr:nvSpPr>
      <xdr:spPr>
        <a:xfrm>
          <a:off x="134372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69" name="n_2mainValue【学校施設】&#10;有形固定資産減価償却率"/>
        <xdr:cNvSpPr txBox="1"/>
      </xdr:nvSpPr>
      <xdr:spPr>
        <a:xfrm>
          <a:off x="126752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13987</xdr:rowOff>
    </xdr:from>
    <xdr:ext cx="405111" cy="259045"/>
    <xdr:sp macro="" textlink="">
      <xdr:nvSpPr>
        <xdr:cNvPr id="570" name="n_3mainValue【学校施設】&#10;有形固定資産減価償却率"/>
        <xdr:cNvSpPr txBox="1"/>
      </xdr:nvSpPr>
      <xdr:spPr>
        <a:xfrm>
          <a:off x="119005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74947</xdr:rowOff>
    </xdr:from>
    <xdr:ext cx="405111" cy="259045"/>
    <xdr:sp macro="" textlink="">
      <xdr:nvSpPr>
        <xdr:cNvPr id="571" name="n_4mainValue【学校施設】&#10;有形固定資産減価償却率"/>
        <xdr:cNvSpPr txBox="1"/>
      </xdr:nvSpPr>
      <xdr:spPr>
        <a:xfrm>
          <a:off x="1110298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2" name="直線コネクタ 591"/>
        <xdr:cNvCxnSpPr/>
      </xdr:nvCxnSpPr>
      <xdr:spPr>
        <a:xfrm flipV="1">
          <a:off x="19509104" y="9343644"/>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3" name="【学校施設】&#10;一人当たり面積最小値テキスト"/>
        <xdr:cNvSpPr txBox="1"/>
      </xdr:nvSpPr>
      <xdr:spPr>
        <a:xfrm>
          <a:off x="1954784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xdr:cNvCxnSpPr/>
      </xdr:nvCxnSpPr>
      <xdr:spPr>
        <a:xfrm>
          <a:off x="1944370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5" name="【学校施設】&#10;一人当たり面積最大値テキスト"/>
        <xdr:cNvSpPr txBox="1"/>
      </xdr:nvSpPr>
      <xdr:spPr>
        <a:xfrm>
          <a:off x="19547840" y="912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6" name="直線コネクタ 595"/>
        <xdr:cNvCxnSpPr/>
      </xdr:nvCxnSpPr>
      <xdr:spPr>
        <a:xfrm>
          <a:off x="19443700" y="9343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138383</xdr:rowOff>
    </xdr:from>
    <xdr:ext cx="469744" cy="259045"/>
    <xdr:sp macro="" textlink="">
      <xdr:nvSpPr>
        <xdr:cNvPr id="597" name="【学校施設】&#10;一人当たり面積平均値テキスト"/>
        <xdr:cNvSpPr txBox="1"/>
      </xdr:nvSpPr>
      <xdr:spPr>
        <a:xfrm>
          <a:off x="19547840" y="986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8" name="フローチャート: 判断 597"/>
        <xdr:cNvSpPr/>
      </xdr:nvSpPr>
      <xdr:spPr>
        <a:xfrm>
          <a:off x="19458940" y="10006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99" name="フローチャート: 判断 598"/>
        <xdr:cNvSpPr/>
      </xdr:nvSpPr>
      <xdr:spPr>
        <a:xfrm>
          <a:off x="18735040" y="10042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144653</xdr:rowOff>
    </xdr:from>
    <xdr:to>
      <xdr:col>107</xdr:col>
      <xdr:colOff>101600</xdr:colOff>
      <xdr:row>61</xdr:row>
      <xdr:rowOff>74803</xdr:rowOff>
    </xdr:to>
    <xdr:sp macro="" textlink="">
      <xdr:nvSpPr>
        <xdr:cNvPr id="600" name="フローチャート: 判断 599"/>
        <xdr:cNvSpPr/>
      </xdr:nvSpPr>
      <xdr:spPr>
        <a:xfrm>
          <a:off x="17937480" y="10203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xdr:rowOff>
    </xdr:from>
    <xdr:to>
      <xdr:col>102</xdr:col>
      <xdr:colOff>165100</xdr:colOff>
      <xdr:row>61</xdr:row>
      <xdr:rowOff>102235</xdr:rowOff>
    </xdr:to>
    <xdr:sp macro="" textlink="">
      <xdr:nvSpPr>
        <xdr:cNvPr id="601" name="フローチャート: 判断 600"/>
        <xdr:cNvSpPr/>
      </xdr:nvSpPr>
      <xdr:spPr>
        <a:xfrm>
          <a:off x="1716278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10351</xdr:rowOff>
    </xdr:from>
    <xdr:to>
      <xdr:col>98</xdr:col>
      <xdr:colOff>38100</xdr:colOff>
      <xdr:row>61</xdr:row>
      <xdr:rowOff>111951</xdr:rowOff>
    </xdr:to>
    <xdr:sp macro="" textlink="">
      <xdr:nvSpPr>
        <xdr:cNvPr id="602" name="フローチャート: 判断 601"/>
        <xdr:cNvSpPr/>
      </xdr:nvSpPr>
      <xdr:spPr>
        <a:xfrm>
          <a:off x="16388080" y="10236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27495</xdr:rowOff>
    </xdr:from>
    <xdr:to>
      <xdr:col>116</xdr:col>
      <xdr:colOff>114300</xdr:colOff>
      <xdr:row>61</xdr:row>
      <xdr:rowOff>129095</xdr:rowOff>
    </xdr:to>
    <xdr:sp macro="" textlink="">
      <xdr:nvSpPr>
        <xdr:cNvPr id="608" name="楕円 607"/>
        <xdr:cNvSpPr/>
      </xdr:nvSpPr>
      <xdr:spPr>
        <a:xfrm>
          <a:off x="19458940" y="102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5922</xdr:rowOff>
    </xdr:from>
    <xdr:ext cx="469744" cy="259045"/>
    <xdr:sp macro="" textlink="">
      <xdr:nvSpPr>
        <xdr:cNvPr id="609" name="【学校施設】&#10;一人当たり面積該当値テキスト"/>
        <xdr:cNvSpPr txBox="1"/>
      </xdr:nvSpPr>
      <xdr:spPr>
        <a:xfrm>
          <a:off x="19547840" y="1023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29781</xdr:rowOff>
    </xdr:from>
    <xdr:to>
      <xdr:col>112</xdr:col>
      <xdr:colOff>38100</xdr:colOff>
      <xdr:row>61</xdr:row>
      <xdr:rowOff>131381</xdr:rowOff>
    </xdr:to>
    <xdr:sp macro="" textlink="">
      <xdr:nvSpPr>
        <xdr:cNvPr id="610" name="楕円 609"/>
        <xdr:cNvSpPr/>
      </xdr:nvSpPr>
      <xdr:spPr>
        <a:xfrm>
          <a:off x="18735040" y="10255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78295</xdr:rowOff>
    </xdr:from>
    <xdr:to>
      <xdr:col>116</xdr:col>
      <xdr:colOff>63500</xdr:colOff>
      <xdr:row>61</xdr:row>
      <xdr:rowOff>80581</xdr:rowOff>
    </xdr:to>
    <xdr:cxnSp macro="">
      <xdr:nvCxnSpPr>
        <xdr:cNvPr id="611" name="直線コネクタ 610"/>
        <xdr:cNvCxnSpPr/>
      </xdr:nvCxnSpPr>
      <xdr:spPr>
        <a:xfrm flipV="1">
          <a:off x="18778220" y="10304335"/>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37211</xdr:rowOff>
    </xdr:from>
    <xdr:to>
      <xdr:col>107</xdr:col>
      <xdr:colOff>101600</xdr:colOff>
      <xdr:row>61</xdr:row>
      <xdr:rowOff>138811</xdr:rowOff>
    </xdr:to>
    <xdr:sp macro="" textlink="">
      <xdr:nvSpPr>
        <xdr:cNvPr id="612" name="楕円 611"/>
        <xdr:cNvSpPr/>
      </xdr:nvSpPr>
      <xdr:spPr>
        <a:xfrm>
          <a:off x="17937480" y="102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80581</xdr:rowOff>
    </xdr:from>
    <xdr:to>
      <xdr:col>111</xdr:col>
      <xdr:colOff>177800</xdr:colOff>
      <xdr:row>61</xdr:row>
      <xdr:rowOff>88011</xdr:rowOff>
    </xdr:to>
    <xdr:cxnSp macro="">
      <xdr:nvCxnSpPr>
        <xdr:cNvPr id="613" name="直線コネクタ 612"/>
        <xdr:cNvCxnSpPr/>
      </xdr:nvCxnSpPr>
      <xdr:spPr>
        <a:xfrm flipV="1">
          <a:off x="17988280" y="10306621"/>
          <a:ext cx="78994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36068</xdr:rowOff>
    </xdr:from>
    <xdr:to>
      <xdr:col>102</xdr:col>
      <xdr:colOff>165100</xdr:colOff>
      <xdr:row>61</xdr:row>
      <xdr:rowOff>137668</xdr:rowOff>
    </xdr:to>
    <xdr:sp macro="" textlink="">
      <xdr:nvSpPr>
        <xdr:cNvPr id="614" name="楕円 613"/>
        <xdr:cNvSpPr/>
      </xdr:nvSpPr>
      <xdr:spPr>
        <a:xfrm>
          <a:off x="17162780" y="10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86868</xdr:rowOff>
    </xdr:from>
    <xdr:to>
      <xdr:col>107</xdr:col>
      <xdr:colOff>50800</xdr:colOff>
      <xdr:row>61</xdr:row>
      <xdr:rowOff>88011</xdr:rowOff>
    </xdr:to>
    <xdr:cxnSp macro="">
      <xdr:nvCxnSpPr>
        <xdr:cNvPr id="615" name="直線コネクタ 614"/>
        <xdr:cNvCxnSpPr/>
      </xdr:nvCxnSpPr>
      <xdr:spPr>
        <a:xfrm>
          <a:off x="17213580" y="10312908"/>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41211</xdr:rowOff>
    </xdr:from>
    <xdr:to>
      <xdr:col>98</xdr:col>
      <xdr:colOff>38100</xdr:colOff>
      <xdr:row>61</xdr:row>
      <xdr:rowOff>142811</xdr:rowOff>
    </xdr:to>
    <xdr:sp macro="" textlink="">
      <xdr:nvSpPr>
        <xdr:cNvPr id="616" name="楕円 615"/>
        <xdr:cNvSpPr/>
      </xdr:nvSpPr>
      <xdr:spPr>
        <a:xfrm>
          <a:off x="16388080" y="102672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86868</xdr:rowOff>
    </xdr:from>
    <xdr:to>
      <xdr:col>102</xdr:col>
      <xdr:colOff>114300</xdr:colOff>
      <xdr:row>61</xdr:row>
      <xdr:rowOff>92011</xdr:rowOff>
    </xdr:to>
    <xdr:cxnSp macro="">
      <xdr:nvCxnSpPr>
        <xdr:cNvPr id="617" name="直線コネクタ 616"/>
        <xdr:cNvCxnSpPr/>
      </xdr:nvCxnSpPr>
      <xdr:spPr>
        <a:xfrm flipV="1">
          <a:off x="16431260" y="10312908"/>
          <a:ext cx="7823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618" name="n_1aveValue【学校施設】&#10;一人当たり面積"/>
        <xdr:cNvSpPr txBox="1"/>
      </xdr:nvSpPr>
      <xdr:spPr>
        <a:xfrm>
          <a:off x="18561127" y="98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91330</xdr:rowOff>
    </xdr:from>
    <xdr:ext cx="469744" cy="259045"/>
    <xdr:sp macro="" textlink="">
      <xdr:nvSpPr>
        <xdr:cNvPr id="619" name="n_2aveValue【学校施設】&#10;一人当たり面積"/>
        <xdr:cNvSpPr txBox="1"/>
      </xdr:nvSpPr>
      <xdr:spPr>
        <a:xfrm>
          <a:off x="17776267" y="99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118762</xdr:rowOff>
    </xdr:from>
    <xdr:ext cx="469744" cy="259045"/>
    <xdr:sp macro="" textlink="">
      <xdr:nvSpPr>
        <xdr:cNvPr id="620" name="n_3aveValue【学校施設】&#10;一人当たり面積"/>
        <xdr:cNvSpPr txBox="1"/>
      </xdr:nvSpPr>
      <xdr:spPr>
        <a:xfrm>
          <a:off x="17001567"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128478</xdr:rowOff>
    </xdr:from>
    <xdr:ext cx="469744" cy="259045"/>
    <xdr:sp macro="" textlink="">
      <xdr:nvSpPr>
        <xdr:cNvPr id="621" name="n_4aveValue【学校施設】&#10;一人当たり面積"/>
        <xdr:cNvSpPr txBox="1"/>
      </xdr:nvSpPr>
      <xdr:spPr>
        <a:xfrm>
          <a:off x="16226867" y="10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122508</xdr:rowOff>
    </xdr:from>
    <xdr:ext cx="469744" cy="259045"/>
    <xdr:sp macro="" textlink="">
      <xdr:nvSpPr>
        <xdr:cNvPr id="622" name="n_1mainValue【学校施設】&#10;一人当たり面積"/>
        <xdr:cNvSpPr txBox="1"/>
      </xdr:nvSpPr>
      <xdr:spPr>
        <a:xfrm>
          <a:off x="18561127" y="103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129938</xdr:rowOff>
    </xdr:from>
    <xdr:ext cx="469744" cy="259045"/>
    <xdr:sp macro="" textlink="">
      <xdr:nvSpPr>
        <xdr:cNvPr id="623" name="n_2mainValue【学校施設】&#10;一人当たり面積"/>
        <xdr:cNvSpPr txBox="1"/>
      </xdr:nvSpPr>
      <xdr:spPr>
        <a:xfrm>
          <a:off x="17776267" y="1035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128795</xdr:rowOff>
    </xdr:from>
    <xdr:ext cx="469744" cy="259045"/>
    <xdr:sp macro="" textlink="">
      <xdr:nvSpPr>
        <xdr:cNvPr id="624" name="n_3mainValue【学校施設】&#10;一人当たり面積"/>
        <xdr:cNvSpPr txBox="1"/>
      </xdr:nvSpPr>
      <xdr:spPr>
        <a:xfrm>
          <a:off x="17001567" y="1035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133938</xdr:rowOff>
    </xdr:from>
    <xdr:ext cx="469744" cy="259045"/>
    <xdr:sp macro="" textlink="">
      <xdr:nvSpPr>
        <xdr:cNvPr id="625" name="n_4mainValue【学校施設】&#10;一人当たり面積"/>
        <xdr:cNvSpPr txBox="1"/>
      </xdr:nvSpPr>
      <xdr:spPr>
        <a:xfrm>
          <a:off x="16226867" y="1035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651" name="直線コネクタ 650"/>
        <xdr:cNvCxnSpPr/>
      </xdr:nvCxnSpPr>
      <xdr:spPr>
        <a:xfrm flipV="1">
          <a:off x="14375764" y="13115652"/>
          <a:ext cx="0" cy="147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654" name="【児童館】&#10;有形固定資産減価償却率最大値テキスト"/>
        <xdr:cNvSpPr txBox="1"/>
      </xdr:nvSpPr>
      <xdr:spPr>
        <a:xfrm>
          <a:off x="14414500" y="12898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655" name="直線コネクタ 654"/>
        <xdr:cNvCxnSpPr/>
      </xdr:nvCxnSpPr>
      <xdr:spPr>
        <a:xfrm>
          <a:off x="14287500" y="13115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28139</xdr:rowOff>
    </xdr:from>
    <xdr:ext cx="405111" cy="259045"/>
    <xdr:sp macro="" textlink="">
      <xdr:nvSpPr>
        <xdr:cNvPr id="656" name="【児童館】&#10;有形固定資産減価償却率平均値テキスト"/>
        <xdr:cNvSpPr txBox="1"/>
      </xdr:nvSpPr>
      <xdr:spPr>
        <a:xfrm>
          <a:off x="14414500" y="13606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57" name="フローチャート: 判断 656"/>
        <xdr:cNvSpPr/>
      </xdr:nvSpPr>
      <xdr:spPr>
        <a:xfrm>
          <a:off x="14325600" y="137517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658" name="フローチャート: 判断 657"/>
        <xdr:cNvSpPr/>
      </xdr:nvSpPr>
      <xdr:spPr>
        <a:xfrm>
          <a:off x="13578840" y="13731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46082</xdr:rowOff>
    </xdr:from>
    <xdr:to>
      <xdr:col>76</xdr:col>
      <xdr:colOff>165100</xdr:colOff>
      <xdr:row>83</xdr:row>
      <xdr:rowOff>147682</xdr:rowOff>
    </xdr:to>
    <xdr:sp macro="" textlink="">
      <xdr:nvSpPr>
        <xdr:cNvPr id="659" name="フローチャート: 判断 658"/>
        <xdr:cNvSpPr/>
      </xdr:nvSpPr>
      <xdr:spPr>
        <a:xfrm>
          <a:off x="1280414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60" name="フローチャート: 判断 659"/>
        <xdr:cNvSpPr/>
      </xdr:nvSpPr>
      <xdr:spPr>
        <a:xfrm>
          <a:off x="12029440" y="13942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16692</xdr:rowOff>
    </xdr:from>
    <xdr:to>
      <xdr:col>67</xdr:col>
      <xdr:colOff>101600</xdr:colOff>
      <xdr:row>83</xdr:row>
      <xdr:rowOff>118292</xdr:rowOff>
    </xdr:to>
    <xdr:sp macro="" textlink="">
      <xdr:nvSpPr>
        <xdr:cNvPr id="661" name="フローチャート: 判断 660"/>
        <xdr:cNvSpPr/>
      </xdr:nvSpPr>
      <xdr:spPr>
        <a:xfrm>
          <a:off x="11231880" y="1393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108131</xdr:rowOff>
    </xdr:from>
    <xdr:to>
      <xdr:col>85</xdr:col>
      <xdr:colOff>177800</xdr:colOff>
      <xdr:row>86</xdr:row>
      <xdr:rowOff>38281</xdr:rowOff>
    </xdr:to>
    <xdr:sp macro="" textlink="">
      <xdr:nvSpPr>
        <xdr:cNvPr id="667" name="楕円 666"/>
        <xdr:cNvSpPr/>
      </xdr:nvSpPr>
      <xdr:spPr>
        <a:xfrm>
          <a:off x="14325600" y="143575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86558</xdr:rowOff>
    </xdr:from>
    <xdr:ext cx="405111" cy="259045"/>
    <xdr:sp macro="" textlink="">
      <xdr:nvSpPr>
        <xdr:cNvPr id="668" name="【児童館】&#10;有形固定資産減価償却率該当値テキスト"/>
        <xdr:cNvSpPr txBox="1"/>
      </xdr:nvSpPr>
      <xdr:spPr>
        <a:xfrm>
          <a:off x="14414500" y="1433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669" name="楕円 668"/>
        <xdr:cNvSpPr/>
      </xdr:nvSpPr>
      <xdr:spPr>
        <a:xfrm>
          <a:off x="135788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158931</xdr:rowOff>
    </xdr:to>
    <xdr:cxnSp macro="">
      <xdr:nvCxnSpPr>
        <xdr:cNvPr id="670" name="直線コネクタ 669"/>
        <xdr:cNvCxnSpPr/>
      </xdr:nvCxnSpPr>
      <xdr:spPr>
        <a:xfrm>
          <a:off x="13629640" y="14264639"/>
          <a:ext cx="74676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671" name="楕円 670"/>
        <xdr:cNvSpPr/>
      </xdr:nvSpPr>
      <xdr:spPr>
        <a:xfrm>
          <a:off x="1280414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15239</xdr:rowOff>
    </xdr:to>
    <xdr:cxnSp macro="">
      <xdr:nvCxnSpPr>
        <xdr:cNvPr id="672" name="直線コネクタ 671"/>
        <xdr:cNvCxnSpPr/>
      </xdr:nvCxnSpPr>
      <xdr:spPr>
        <a:xfrm>
          <a:off x="12854940" y="142646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73" name="楕円 672"/>
        <xdr:cNvSpPr/>
      </xdr:nvSpPr>
      <xdr:spPr>
        <a:xfrm>
          <a:off x="1202944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15239</xdr:rowOff>
    </xdr:to>
    <xdr:cxnSp macro="">
      <xdr:nvCxnSpPr>
        <xdr:cNvPr id="674" name="直線コネクタ 673"/>
        <xdr:cNvCxnSpPr/>
      </xdr:nvCxnSpPr>
      <xdr:spPr>
        <a:xfrm>
          <a:off x="12072620" y="142646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675" name="楕円 674"/>
        <xdr:cNvSpPr/>
      </xdr:nvSpPr>
      <xdr:spPr>
        <a:xfrm>
          <a:off x="1123188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15239</xdr:rowOff>
    </xdr:from>
    <xdr:to>
      <xdr:col>71</xdr:col>
      <xdr:colOff>177800</xdr:colOff>
      <xdr:row>85</xdr:row>
      <xdr:rowOff>15239</xdr:rowOff>
    </xdr:to>
    <xdr:cxnSp macro="">
      <xdr:nvCxnSpPr>
        <xdr:cNvPr id="676" name="直線コネクタ 675"/>
        <xdr:cNvCxnSpPr/>
      </xdr:nvCxnSpPr>
      <xdr:spPr>
        <a:xfrm>
          <a:off x="11282680" y="142646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677" name="n_1aveValue【児童館】&#10;有形固定資産減価償却率"/>
        <xdr:cNvSpPr txBox="1"/>
      </xdr:nvSpPr>
      <xdr:spPr>
        <a:xfrm>
          <a:off x="13437244" y="1351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164209</xdr:rowOff>
    </xdr:from>
    <xdr:ext cx="405111" cy="259045"/>
    <xdr:sp macro="" textlink="">
      <xdr:nvSpPr>
        <xdr:cNvPr id="678" name="n_2aveValue【児童館】&#10;有形固定資産減価償却率"/>
        <xdr:cNvSpPr txBox="1"/>
      </xdr:nvSpPr>
      <xdr:spPr>
        <a:xfrm>
          <a:off x="1267524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679" name="n_3aveValue【児童館】&#10;有形固定資産減価償却率"/>
        <xdr:cNvSpPr txBox="1"/>
      </xdr:nvSpPr>
      <xdr:spPr>
        <a:xfrm>
          <a:off x="1190054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134819</xdr:rowOff>
    </xdr:from>
    <xdr:ext cx="405111" cy="259045"/>
    <xdr:sp macro="" textlink="">
      <xdr:nvSpPr>
        <xdr:cNvPr id="680" name="n_4aveValue【児童館】&#10;有形固定資産減価償却率"/>
        <xdr:cNvSpPr txBox="1"/>
      </xdr:nvSpPr>
      <xdr:spPr>
        <a:xfrm>
          <a:off x="11102984" y="1371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681" name="n_1mainValue【児童館】&#10;有形固定資産減価償却率"/>
        <xdr:cNvSpPr txBox="1"/>
      </xdr:nvSpPr>
      <xdr:spPr>
        <a:xfrm>
          <a:off x="134372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682" name="n_2mainValue【児童館】&#10;有形固定資産減価償却率"/>
        <xdr:cNvSpPr txBox="1"/>
      </xdr:nvSpPr>
      <xdr:spPr>
        <a:xfrm>
          <a:off x="126752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83" name="n_3mainValue【児童館】&#10;有形固定資産減価償却率"/>
        <xdr:cNvSpPr txBox="1"/>
      </xdr:nvSpPr>
      <xdr:spPr>
        <a:xfrm>
          <a:off x="119005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684" name="n_4mainValue【児童館】&#10;有形固定資産減価償却率"/>
        <xdr:cNvSpPr txBox="1"/>
      </xdr:nvSpPr>
      <xdr:spPr>
        <a:xfrm>
          <a:off x="1110298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xdr:cNvSpPr txBox="1"/>
      </xdr:nvSpPr>
      <xdr:spPr>
        <a:xfrm>
          <a:off x="19547840" y="1409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713" name="フローチャート: 判断 712"/>
        <xdr:cNvSpPr/>
      </xdr:nvSpPr>
      <xdr:spPr>
        <a:xfrm>
          <a:off x="18735040" y="14238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49022</xdr:rowOff>
    </xdr:from>
    <xdr:to>
      <xdr:col>107</xdr:col>
      <xdr:colOff>101600</xdr:colOff>
      <xdr:row>85</xdr:row>
      <xdr:rowOff>150622</xdr:rowOff>
    </xdr:to>
    <xdr:sp macro="" textlink="">
      <xdr:nvSpPr>
        <xdr:cNvPr id="714" name="フローチャート: 判断 713"/>
        <xdr:cNvSpPr/>
      </xdr:nvSpPr>
      <xdr:spPr>
        <a:xfrm>
          <a:off x="179374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15" name="フローチャート: 判断 714"/>
        <xdr:cNvSpPr/>
      </xdr:nvSpPr>
      <xdr:spPr>
        <a:xfrm>
          <a:off x="171627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16" name="フローチャート: 判断 715"/>
        <xdr:cNvSpPr/>
      </xdr:nvSpPr>
      <xdr:spPr>
        <a:xfrm>
          <a:off x="16388080" y="14293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22" name="楕円 721"/>
        <xdr:cNvSpPr/>
      </xdr:nvSpPr>
      <xdr:spPr>
        <a:xfrm>
          <a:off x="1945894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23" name="【児童館】&#10;一人当たり面積該当値テキスト"/>
        <xdr:cNvSpPr txBox="1"/>
      </xdr:nvSpPr>
      <xdr:spPr>
        <a:xfrm>
          <a:off x="19547840" y="142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24" name="楕円 723"/>
        <xdr:cNvSpPr/>
      </xdr:nvSpPr>
      <xdr:spPr>
        <a:xfrm>
          <a:off x="1873504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725" name="直線コネクタ 724"/>
        <xdr:cNvCxnSpPr/>
      </xdr:nvCxnSpPr>
      <xdr:spPr>
        <a:xfrm>
          <a:off x="18778220" y="1442770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26" name="楕円 725"/>
        <xdr:cNvSpPr/>
      </xdr:nvSpPr>
      <xdr:spPr>
        <a:xfrm>
          <a:off x="179374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27" name="直線コネクタ 726"/>
        <xdr:cNvCxnSpPr/>
      </xdr:nvCxnSpPr>
      <xdr:spPr>
        <a:xfrm>
          <a:off x="17988280" y="144277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28" name="楕円 727"/>
        <xdr:cNvSpPr/>
      </xdr:nvSpPr>
      <xdr:spPr>
        <a:xfrm>
          <a:off x="1716278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729" name="直線コネクタ 728"/>
        <xdr:cNvCxnSpPr/>
      </xdr:nvCxnSpPr>
      <xdr:spPr>
        <a:xfrm>
          <a:off x="17213580" y="144277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730" name="楕円 729"/>
        <xdr:cNvSpPr/>
      </xdr:nvSpPr>
      <xdr:spPr>
        <a:xfrm>
          <a:off x="1638808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731" name="直線コネクタ 730"/>
        <xdr:cNvCxnSpPr/>
      </xdr:nvCxnSpPr>
      <xdr:spPr>
        <a:xfrm>
          <a:off x="16431260" y="144277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732" name="n_1aveValue【児童館】&#10;一人当たり面積"/>
        <xdr:cNvSpPr txBox="1"/>
      </xdr:nvSpPr>
      <xdr:spPr>
        <a:xfrm>
          <a:off x="18561127" y="140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167149</xdr:rowOff>
    </xdr:from>
    <xdr:ext cx="469744" cy="259045"/>
    <xdr:sp macro="" textlink="">
      <xdr:nvSpPr>
        <xdr:cNvPr id="733" name="n_2aveValue【児童館】&#10;一人当たり面積"/>
        <xdr:cNvSpPr txBox="1"/>
      </xdr:nvSpPr>
      <xdr:spPr>
        <a:xfrm>
          <a:off x="177762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734" name="n_3aveValue【児童館】&#10;一人当たり面積"/>
        <xdr:cNvSpPr txBox="1"/>
      </xdr:nvSpPr>
      <xdr:spPr>
        <a:xfrm>
          <a:off x="170015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735" name="n_4aveValue【児童館】&#10;一人当たり面積"/>
        <xdr:cNvSpPr txBox="1"/>
      </xdr:nvSpPr>
      <xdr:spPr>
        <a:xfrm>
          <a:off x="162268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36" name="n_1mainValue【児童館】&#10;一人当たり面積"/>
        <xdr:cNvSpPr txBox="1"/>
      </xdr:nvSpPr>
      <xdr:spPr>
        <a:xfrm>
          <a:off x="185611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37" name="n_2mainValue【児童館】&#10;一人当たり面積"/>
        <xdr:cNvSpPr txBox="1"/>
      </xdr:nvSpPr>
      <xdr:spPr>
        <a:xfrm>
          <a:off x="177762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8" name="n_3mainValue【児童館】&#10;一人当たり面積"/>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739" name="n_4mainValue【児童館】&#10;一人当たり面積"/>
        <xdr:cNvSpPr txBox="1"/>
      </xdr:nvSpPr>
      <xdr:spPr>
        <a:xfrm>
          <a:off x="162268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有形固定資産減価償却率について、学校施設以外は、全国・県平均、類似団体平均値を上回っており、本市の施設は老朽化が進んでいることが懸念されます。</a:t>
          </a:r>
          <a:endParaRPr lang="ja-JP" altLang="ja-JP" sz="1400">
            <a:effectLst/>
          </a:endParaRPr>
        </a:p>
        <a:p>
          <a:r>
            <a:rPr lang="ja-JP" altLang="ja-JP" sz="1100" b="1" i="0">
              <a:solidFill>
                <a:schemeClr val="dk1"/>
              </a:solidFill>
              <a:effectLst/>
              <a:latin typeface="+mn-lt"/>
              <a:ea typeface="+mn-ea"/>
              <a:cs typeface="+mn-cs"/>
            </a:rPr>
            <a:t>一人当たり延長</a:t>
          </a:r>
          <a:r>
            <a:rPr lang="ja-JP" altLang="en-US" sz="1100" b="1" i="0">
              <a:solidFill>
                <a:schemeClr val="dk1"/>
              </a:solidFill>
              <a:effectLst/>
              <a:latin typeface="+mn-lt"/>
              <a:ea typeface="+mn-ea"/>
              <a:cs typeface="+mn-cs"/>
            </a:rPr>
            <a:t>、面積</a:t>
          </a:r>
          <a:r>
            <a:rPr lang="ja-JP" altLang="ja-JP" sz="1100" b="1" i="0">
              <a:solidFill>
                <a:schemeClr val="dk1"/>
              </a:solidFill>
              <a:effectLst/>
              <a:latin typeface="+mn-lt"/>
              <a:ea typeface="+mn-ea"/>
              <a:cs typeface="+mn-cs"/>
            </a:rPr>
            <a:t>について</a:t>
          </a:r>
          <a:r>
            <a:rPr kumimoji="1" lang="ja-JP" altLang="ja-JP" sz="1100" b="1">
              <a:solidFill>
                <a:schemeClr val="dk1"/>
              </a:solidFill>
              <a:effectLst/>
              <a:latin typeface="+mn-lt"/>
              <a:ea typeface="+mn-ea"/>
              <a:cs typeface="+mn-cs"/>
            </a:rPr>
            <a:t>は、</a:t>
          </a:r>
          <a:r>
            <a:rPr kumimoji="1" lang="ja-JP" altLang="en-US" sz="1100" b="1">
              <a:solidFill>
                <a:schemeClr val="dk1"/>
              </a:solidFill>
              <a:effectLst/>
              <a:latin typeface="+mn-lt"/>
              <a:ea typeface="+mn-ea"/>
              <a:cs typeface="+mn-cs"/>
            </a:rPr>
            <a:t>全項目で</a:t>
          </a:r>
          <a:r>
            <a:rPr kumimoji="1" lang="ja-JP" altLang="ja-JP" sz="1100" b="1">
              <a:solidFill>
                <a:schemeClr val="dk1"/>
              </a:solidFill>
              <a:effectLst/>
              <a:latin typeface="+mn-lt"/>
              <a:ea typeface="+mn-ea"/>
              <a:cs typeface="+mn-cs"/>
            </a:rPr>
            <a:t>国・県平均、類似団体平均値を下回って</a:t>
          </a:r>
          <a:r>
            <a:rPr kumimoji="1" lang="ja-JP" altLang="en-US" sz="1100" b="1">
              <a:solidFill>
                <a:schemeClr val="dk1"/>
              </a:solidFill>
              <a:effectLst/>
              <a:latin typeface="+mn-lt"/>
              <a:ea typeface="+mn-ea"/>
              <a:cs typeface="+mn-cs"/>
            </a:rPr>
            <a:t>います。</a:t>
          </a:r>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086225" y="565240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124960" y="54314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020820" y="5652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131553</xdr:rowOff>
    </xdr:from>
    <xdr:ext cx="405111" cy="259045"/>
    <xdr:sp macro="" textlink="">
      <xdr:nvSpPr>
        <xdr:cNvPr id="63" name="【図書館】&#10;有形固定資産減価償却率平均値テキスト"/>
        <xdr:cNvSpPr txBox="1"/>
      </xdr:nvSpPr>
      <xdr:spPr>
        <a:xfrm>
          <a:off x="4124960" y="616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036060" y="6311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31216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739900" y="6199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965200" y="61649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97246</xdr:rowOff>
    </xdr:from>
    <xdr:to>
      <xdr:col>24</xdr:col>
      <xdr:colOff>114300</xdr:colOff>
      <xdr:row>42</xdr:row>
      <xdr:rowOff>27396</xdr:rowOff>
    </xdr:to>
    <xdr:sp macro="" textlink="">
      <xdr:nvSpPr>
        <xdr:cNvPr id="74" name="楕円 73"/>
        <xdr:cNvSpPr/>
      </xdr:nvSpPr>
      <xdr:spPr>
        <a:xfrm>
          <a:off x="4036060" y="6970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12173</xdr:rowOff>
    </xdr:from>
    <xdr:ext cx="405111" cy="259045"/>
    <xdr:sp macro="" textlink="">
      <xdr:nvSpPr>
        <xdr:cNvPr id="75" name="【図書館】&#10;有形固定資産減価償却率該当値テキスト"/>
        <xdr:cNvSpPr txBox="1"/>
      </xdr:nvSpPr>
      <xdr:spPr>
        <a:xfrm>
          <a:off x="4124960" y="688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131535</xdr:rowOff>
    </xdr:from>
    <xdr:to>
      <xdr:col>20</xdr:col>
      <xdr:colOff>38100</xdr:colOff>
      <xdr:row>41</xdr:row>
      <xdr:rowOff>61685</xdr:rowOff>
    </xdr:to>
    <xdr:sp macro="" textlink="">
      <xdr:nvSpPr>
        <xdr:cNvPr id="76" name="楕円 75"/>
        <xdr:cNvSpPr/>
      </xdr:nvSpPr>
      <xdr:spPr>
        <a:xfrm>
          <a:off x="3312160" y="683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10885</xdr:rowOff>
    </xdr:from>
    <xdr:to>
      <xdr:col>24</xdr:col>
      <xdr:colOff>63500</xdr:colOff>
      <xdr:row>41</xdr:row>
      <xdr:rowOff>148046</xdr:rowOff>
    </xdr:to>
    <xdr:cxnSp macro="">
      <xdr:nvCxnSpPr>
        <xdr:cNvPr id="77" name="直線コネクタ 76"/>
        <xdr:cNvCxnSpPr/>
      </xdr:nvCxnSpPr>
      <xdr:spPr>
        <a:xfrm>
          <a:off x="3355340" y="6884125"/>
          <a:ext cx="73152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131535</xdr:rowOff>
    </xdr:from>
    <xdr:to>
      <xdr:col>15</xdr:col>
      <xdr:colOff>101600</xdr:colOff>
      <xdr:row>41</xdr:row>
      <xdr:rowOff>61685</xdr:rowOff>
    </xdr:to>
    <xdr:sp macro="" textlink="">
      <xdr:nvSpPr>
        <xdr:cNvPr id="78" name="楕円 77"/>
        <xdr:cNvSpPr/>
      </xdr:nvSpPr>
      <xdr:spPr>
        <a:xfrm>
          <a:off x="251460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10885</xdr:rowOff>
    </xdr:from>
    <xdr:to>
      <xdr:col>19</xdr:col>
      <xdr:colOff>177800</xdr:colOff>
      <xdr:row>41</xdr:row>
      <xdr:rowOff>10885</xdr:rowOff>
    </xdr:to>
    <xdr:cxnSp macro="">
      <xdr:nvCxnSpPr>
        <xdr:cNvPr id="79" name="直線コネクタ 78"/>
        <xdr:cNvCxnSpPr/>
      </xdr:nvCxnSpPr>
      <xdr:spPr>
        <a:xfrm>
          <a:off x="2565400" y="68841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131535</xdr:rowOff>
    </xdr:from>
    <xdr:to>
      <xdr:col>10</xdr:col>
      <xdr:colOff>165100</xdr:colOff>
      <xdr:row>41</xdr:row>
      <xdr:rowOff>61685</xdr:rowOff>
    </xdr:to>
    <xdr:sp macro="" textlink="">
      <xdr:nvSpPr>
        <xdr:cNvPr id="80" name="楕円 79"/>
        <xdr:cNvSpPr/>
      </xdr:nvSpPr>
      <xdr:spPr>
        <a:xfrm>
          <a:off x="173990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10885</xdr:rowOff>
    </xdr:from>
    <xdr:to>
      <xdr:col>15</xdr:col>
      <xdr:colOff>50800</xdr:colOff>
      <xdr:row>41</xdr:row>
      <xdr:rowOff>10885</xdr:rowOff>
    </xdr:to>
    <xdr:cxnSp macro="">
      <xdr:nvCxnSpPr>
        <xdr:cNvPr id="81" name="直線コネクタ 80"/>
        <xdr:cNvCxnSpPr/>
      </xdr:nvCxnSpPr>
      <xdr:spPr>
        <a:xfrm>
          <a:off x="1790700" y="68841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121738</xdr:rowOff>
    </xdr:from>
    <xdr:to>
      <xdr:col>6</xdr:col>
      <xdr:colOff>38100</xdr:colOff>
      <xdr:row>41</xdr:row>
      <xdr:rowOff>51888</xdr:rowOff>
    </xdr:to>
    <xdr:sp macro="" textlink="">
      <xdr:nvSpPr>
        <xdr:cNvPr id="82" name="楕円 81"/>
        <xdr:cNvSpPr/>
      </xdr:nvSpPr>
      <xdr:spPr>
        <a:xfrm>
          <a:off x="965200" y="6827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1088</xdr:rowOff>
    </xdr:from>
    <xdr:to>
      <xdr:col>10</xdr:col>
      <xdr:colOff>114300</xdr:colOff>
      <xdr:row>41</xdr:row>
      <xdr:rowOff>10885</xdr:rowOff>
    </xdr:to>
    <xdr:cxnSp macro="">
      <xdr:nvCxnSpPr>
        <xdr:cNvPr id="83" name="直線コネクタ 82"/>
        <xdr:cNvCxnSpPr/>
      </xdr:nvCxnSpPr>
      <xdr:spPr>
        <a:xfrm>
          <a:off x="1008380" y="6874328"/>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xdr:cNvSpPr txBox="1"/>
      </xdr:nvSpPr>
      <xdr:spPr>
        <a:xfrm>
          <a:off x="317056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6110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8363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52812</xdr:rowOff>
    </xdr:from>
    <xdr:ext cx="405111" cy="259045"/>
    <xdr:sp macro="" textlink="">
      <xdr:nvSpPr>
        <xdr:cNvPr id="88" name="n_1mainValue【図書館】&#10;有形固定資産減価償却率"/>
        <xdr:cNvSpPr txBox="1"/>
      </xdr:nvSpPr>
      <xdr:spPr>
        <a:xfrm>
          <a:off x="317056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52812</xdr:rowOff>
    </xdr:from>
    <xdr:ext cx="405111" cy="259045"/>
    <xdr:sp macro="" textlink="">
      <xdr:nvSpPr>
        <xdr:cNvPr id="89" name="n_2mainValue【図書館】&#10;有形固定資産減価償却率"/>
        <xdr:cNvSpPr txBox="1"/>
      </xdr:nvSpPr>
      <xdr:spPr>
        <a:xfrm>
          <a:off x="238570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52812</xdr:rowOff>
    </xdr:from>
    <xdr:ext cx="405111" cy="259045"/>
    <xdr:sp macro="" textlink="">
      <xdr:nvSpPr>
        <xdr:cNvPr id="90" name="n_3mainValue【図書館】&#10;有形固定資産減価償却率"/>
        <xdr:cNvSpPr txBox="1"/>
      </xdr:nvSpPr>
      <xdr:spPr>
        <a:xfrm>
          <a:off x="161100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43015</xdr:rowOff>
    </xdr:from>
    <xdr:ext cx="405111" cy="259045"/>
    <xdr:sp macro="" textlink="">
      <xdr:nvSpPr>
        <xdr:cNvPr id="91" name="n_4mainValue【図書館】&#10;有形固定資産減価償却率"/>
        <xdr:cNvSpPr txBox="1"/>
      </xdr:nvSpPr>
      <xdr:spPr>
        <a:xfrm>
          <a:off x="8363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9219565" y="58445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92583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915416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xdr:cNvSpPr txBox="1"/>
      </xdr:nvSpPr>
      <xdr:spPr>
        <a:xfrm>
          <a:off x="92583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919226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8445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135890</xdr:rowOff>
    </xdr:from>
    <xdr:to>
      <xdr:col>46</xdr:col>
      <xdr:colOff>38100</xdr:colOff>
      <xdr:row>40</xdr:row>
      <xdr:rowOff>66040</xdr:rowOff>
    </xdr:to>
    <xdr:sp macro="" textlink="">
      <xdr:nvSpPr>
        <xdr:cNvPr id="123" name="フローチャート: 判断 122"/>
        <xdr:cNvSpPr/>
      </xdr:nvSpPr>
      <xdr:spPr>
        <a:xfrm>
          <a:off x="7670800" y="667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135890</xdr:rowOff>
    </xdr:from>
    <xdr:to>
      <xdr:col>41</xdr:col>
      <xdr:colOff>101600</xdr:colOff>
      <xdr:row>40</xdr:row>
      <xdr:rowOff>66040</xdr:rowOff>
    </xdr:to>
    <xdr:sp macro="" textlink="">
      <xdr:nvSpPr>
        <xdr:cNvPr id="124" name="フローチャート: 判断 123"/>
        <xdr:cNvSpPr/>
      </xdr:nvSpPr>
      <xdr:spPr>
        <a:xfrm>
          <a:off x="6873240" y="667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5" name="フローチャート: 判断 124"/>
        <xdr:cNvSpPr/>
      </xdr:nvSpPr>
      <xdr:spPr>
        <a:xfrm>
          <a:off x="6098540" y="666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xdr:cNvSpPr/>
      </xdr:nvSpPr>
      <xdr:spPr>
        <a:xfrm>
          <a:off x="919226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2" name="【図書館】&#10;一人当たり面積該当値テキスト"/>
        <xdr:cNvSpPr txBox="1"/>
      </xdr:nvSpPr>
      <xdr:spPr>
        <a:xfrm>
          <a:off x="92583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xdr:cNvSpPr/>
      </xdr:nvSpPr>
      <xdr:spPr>
        <a:xfrm>
          <a:off x="844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xdr:cNvCxnSpPr/>
      </xdr:nvCxnSpPr>
      <xdr:spPr>
        <a:xfrm>
          <a:off x="8496300" y="69303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xdr:cNvSpPr/>
      </xdr:nvSpPr>
      <xdr:spPr>
        <a:xfrm>
          <a:off x="767080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xdr:cNvCxnSpPr/>
      </xdr:nvCxnSpPr>
      <xdr:spPr>
        <a:xfrm>
          <a:off x="7713980" y="69303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xdr:cNvSpPr/>
      </xdr:nvSpPr>
      <xdr:spPr>
        <a:xfrm>
          <a:off x="68732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xdr:cNvCxnSpPr/>
      </xdr:nvCxnSpPr>
      <xdr:spPr>
        <a:xfrm>
          <a:off x="6924040" y="6930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xdr:cNvSpPr/>
      </xdr:nvSpPr>
      <xdr:spPr>
        <a:xfrm>
          <a:off x="60985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xdr:cNvCxnSpPr/>
      </xdr:nvCxnSpPr>
      <xdr:spPr>
        <a:xfrm>
          <a:off x="6149340" y="69303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827158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82567</xdr:rowOff>
    </xdr:from>
    <xdr:ext cx="469744" cy="259045"/>
    <xdr:sp macro="" textlink="">
      <xdr:nvSpPr>
        <xdr:cNvPr id="142" name="n_2aveValue【図書館】&#10;一人当たり面積"/>
        <xdr:cNvSpPr txBox="1"/>
      </xdr:nvSpPr>
      <xdr:spPr>
        <a:xfrm>
          <a:off x="750958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82567</xdr:rowOff>
    </xdr:from>
    <xdr:ext cx="469744" cy="259045"/>
    <xdr:sp macro="" textlink="">
      <xdr:nvSpPr>
        <xdr:cNvPr id="143" name="n_3aveValue【図書館】&#10;一人当たり面積"/>
        <xdr:cNvSpPr txBox="1"/>
      </xdr:nvSpPr>
      <xdr:spPr>
        <a:xfrm>
          <a:off x="67120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4" name="n_4aveValue【図書館】&#10;一人当たり面積"/>
        <xdr:cNvSpPr txBox="1"/>
      </xdr:nvSpPr>
      <xdr:spPr>
        <a:xfrm>
          <a:off x="59373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xdr:cNvSpPr txBox="1"/>
      </xdr:nvSpPr>
      <xdr:spPr>
        <a:xfrm>
          <a:off x="827158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xdr:cNvSpPr txBox="1"/>
      </xdr:nvSpPr>
      <xdr:spPr>
        <a:xfrm>
          <a:off x="750958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xdr:cNvSpPr txBox="1"/>
      </xdr:nvSpPr>
      <xdr:spPr>
        <a:xfrm>
          <a:off x="67120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xdr:cNvSpPr txBox="1"/>
      </xdr:nvSpPr>
      <xdr:spPr>
        <a:xfrm>
          <a:off x="59373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086225" y="9454515"/>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12496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020820" y="10799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12496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020820" y="945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xdr:cNvSpPr txBox="1"/>
      </xdr:nvSpPr>
      <xdr:spPr>
        <a:xfrm>
          <a:off x="412496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312160" y="10131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81" name="フローチャート: 判断 180"/>
        <xdr:cNvSpPr/>
      </xdr:nvSpPr>
      <xdr:spPr>
        <a:xfrm>
          <a:off x="251460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3" name="フローチャート: 判断 182"/>
        <xdr:cNvSpPr/>
      </xdr:nvSpPr>
      <xdr:spPr>
        <a:xfrm>
          <a:off x="96520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82550</xdr:rowOff>
    </xdr:from>
    <xdr:to>
      <xdr:col>24</xdr:col>
      <xdr:colOff>114300</xdr:colOff>
      <xdr:row>63</xdr:row>
      <xdr:rowOff>12700</xdr:rowOff>
    </xdr:to>
    <xdr:sp macro="" textlink="">
      <xdr:nvSpPr>
        <xdr:cNvPr id="189" name="楕円 188"/>
        <xdr:cNvSpPr/>
      </xdr:nvSpPr>
      <xdr:spPr>
        <a:xfrm>
          <a:off x="4036060" y="1047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60977</xdr:rowOff>
    </xdr:from>
    <xdr:ext cx="405111" cy="259045"/>
    <xdr:sp macro="" textlink="">
      <xdr:nvSpPr>
        <xdr:cNvPr id="190" name="【体育館・プール】&#10;有形固定資産減価償却率該当値テキスト"/>
        <xdr:cNvSpPr txBox="1"/>
      </xdr:nvSpPr>
      <xdr:spPr>
        <a:xfrm>
          <a:off x="412496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118745</xdr:rowOff>
    </xdr:from>
    <xdr:to>
      <xdr:col>20</xdr:col>
      <xdr:colOff>38100</xdr:colOff>
      <xdr:row>62</xdr:row>
      <xdr:rowOff>48895</xdr:rowOff>
    </xdr:to>
    <xdr:sp macro="" textlink="">
      <xdr:nvSpPr>
        <xdr:cNvPr id="191" name="楕円 190"/>
        <xdr:cNvSpPr/>
      </xdr:nvSpPr>
      <xdr:spPr>
        <a:xfrm>
          <a:off x="3312160" y="1034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169545</xdr:rowOff>
    </xdr:from>
    <xdr:to>
      <xdr:col>24</xdr:col>
      <xdr:colOff>63500</xdr:colOff>
      <xdr:row>62</xdr:row>
      <xdr:rowOff>133350</xdr:rowOff>
    </xdr:to>
    <xdr:cxnSp macro="">
      <xdr:nvCxnSpPr>
        <xdr:cNvPr id="192" name="直線コネクタ 191"/>
        <xdr:cNvCxnSpPr/>
      </xdr:nvCxnSpPr>
      <xdr:spPr>
        <a:xfrm>
          <a:off x="3355340" y="10395585"/>
          <a:ext cx="73152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118745</xdr:rowOff>
    </xdr:from>
    <xdr:to>
      <xdr:col>15</xdr:col>
      <xdr:colOff>101600</xdr:colOff>
      <xdr:row>62</xdr:row>
      <xdr:rowOff>48895</xdr:rowOff>
    </xdr:to>
    <xdr:sp macro="" textlink="">
      <xdr:nvSpPr>
        <xdr:cNvPr id="193" name="楕円 192"/>
        <xdr:cNvSpPr/>
      </xdr:nvSpPr>
      <xdr:spPr>
        <a:xfrm>
          <a:off x="251460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169545</xdr:rowOff>
    </xdr:from>
    <xdr:to>
      <xdr:col>19</xdr:col>
      <xdr:colOff>177800</xdr:colOff>
      <xdr:row>61</xdr:row>
      <xdr:rowOff>169545</xdr:rowOff>
    </xdr:to>
    <xdr:cxnSp macro="">
      <xdr:nvCxnSpPr>
        <xdr:cNvPr id="194" name="直線コネクタ 193"/>
        <xdr:cNvCxnSpPr/>
      </xdr:nvCxnSpPr>
      <xdr:spPr>
        <a:xfrm>
          <a:off x="2565400" y="103955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118745</xdr:rowOff>
    </xdr:from>
    <xdr:to>
      <xdr:col>10</xdr:col>
      <xdr:colOff>165100</xdr:colOff>
      <xdr:row>62</xdr:row>
      <xdr:rowOff>48895</xdr:rowOff>
    </xdr:to>
    <xdr:sp macro="" textlink="">
      <xdr:nvSpPr>
        <xdr:cNvPr id="195" name="楕円 194"/>
        <xdr:cNvSpPr/>
      </xdr:nvSpPr>
      <xdr:spPr>
        <a:xfrm>
          <a:off x="173990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169545</xdr:rowOff>
    </xdr:from>
    <xdr:to>
      <xdr:col>15</xdr:col>
      <xdr:colOff>50800</xdr:colOff>
      <xdr:row>61</xdr:row>
      <xdr:rowOff>169545</xdr:rowOff>
    </xdr:to>
    <xdr:cxnSp macro="">
      <xdr:nvCxnSpPr>
        <xdr:cNvPr id="196" name="直線コネクタ 195"/>
        <xdr:cNvCxnSpPr/>
      </xdr:nvCxnSpPr>
      <xdr:spPr>
        <a:xfrm>
          <a:off x="1790700" y="103955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78740</xdr:rowOff>
    </xdr:from>
    <xdr:to>
      <xdr:col>6</xdr:col>
      <xdr:colOff>38100</xdr:colOff>
      <xdr:row>62</xdr:row>
      <xdr:rowOff>8890</xdr:rowOff>
    </xdr:to>
    <xdr:sp macro="" textlink="">
      <xdr:nvSpPr>
        <xdr:cNvPr id="197" name="楕円 196"/>
        <xdr:cNvSpPr/>
      </xdr:nvSpPr>
      <xdr:spPr>
        <a:xfrm>
          <a:off x="965200" y="10304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61</xdr:row>
      <xdr:rowOff>169545</xdr:rowOff>
    </xdr:to>
    <xdr:cxnSp macro="">
      <xdr:nvCxnSpPr>
        <xdr:cNvPr id="198" name="直線コネクタ 197"/>
        <xdr:cNvCxnSpPr/>
      </xdr:nvCxnSpPr>
      <xdr:spPr>
        <a:xfrm>
          <a:off x="1008380" y="1035558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xdr:cNvSpPr txBox="1"/>
      </xdr:nvSpPr>
      <xdr:spPr>
        <a:xfrm>
          <a:off x="317056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0" name="n_2aveValue【体育館・プール】&#10;有形固定資産減価償却率"/>
        <xdr:cNvSpPr txBox="1"/>
      </xdr:nvSpPr>
      <xdr:spPr>
        <a:xfrm>
          <a:off x="23857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2" name="n_4aveValue【体育館・プール】&#10;有形固定資産減価償却率"/>
        <xdr:cNvSpPr txBox="1"/>
      </xdr:nvSpPr>
      <xdr:spPr>
        <a:xfrm>
          <a:off x="83630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40022</xdr:rowOff>
    </xdr:from>
    <xdr:ext cx="405111" cy="259045"/>
    <xdr:sp macro="" textlink="">
      <xdr:nvSpPr>
        <xdr:cNvPr id="203" name="n_1mainValue【体育館・プール】&#10;有形固定資産減価償却率"/>
        <xdr:cNvSpPr txBox="1"/>
      </xdr:nvSpPr>
      <xdr:spPr>
        <a:xfrm>
          <a:off x="317056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40022</xdr:rowOff>
    </xdr:from>
    <xdr:ext cx="405111" cy="259045"/>
    <xdr:sp macro="" textlink="">
      <xdr:nvSpPr>
        <xdr:cNvPr id="204" name="n_2mainValue【体育館・プール】&#10;有形固定資産減価償却率"/>
        <xdr:cNvSpPr txBox="1"/>
      </xdr:nvSpPr>
      <xdr:spPr>
        <a:xfrm>
          <a:off x="23857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40022</xdr:rowOff>
    </xdr:from>
    <xdr:ext cx="405111" cy="259045"/>
    <xdr:sp macro="" textlink="">
      <xdr:nvSpPr>
        <xdr:cNvPr id="205" name="n_3mainValue【体育館・プール】&#10;有形固定資産減価償却率"/>
        <xdr:cNvSpPr txBox="1"/>
      </xdr:nvSpPr>
      <xdr:spPr>
        <a:xfrm>
          <a:off x="161100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xdr:rowOff>
    </xdr:from>
    <xdr:ext cx="405111" cy="259045"/>
    <xdr:sp macro="" textlink="">
      <xdr:nvSpPr>
        <xdr:cNvPr id="206" name="n_4mainValue【体育館・プール】&#10;有形固定資産減価償却率"/>
        <xdr:cNvSpPr txBox="1"/>
      </xdr:nvSpPr>
      <xdr:spPr>
        <a:xfrm>
          <a:off x="8363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9219565" y="9373688"/>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9258300" y="108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9154160" y="108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9258300" y="91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915416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xdr:cNvSpPr txBox="1"/>
      </xdr:nvSpPr>
      <xdr:spPr>
        <a:xfrm>
          <a:off x="9258300" y="10162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9192260" y="10307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844550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40" name="フローチャート: 判断 239"/>
        <xdr:cNvSpPr/>
      </xdr:nvSpPr>
      <xdr:spPr>
        <a:xfrm>
          <a:off x="7670800" y="10511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1" name="フローチャート: 判断 240"/>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48804</xdr:rowOff>
    </xdr:from>
    <xdr:to>
      <xdr:col>36</xdr:col>
      <xdr:colOff>165100</xdr:colOff>
      <xdr:row>62</xdr:row>
      <xdr:rowOff>150404</xdr:rowOff>
    </xdr:to>
    <xdr:sp macro="" textlink="">
      <xdr:nvSpPr>
        <xdr:cNvPr id="242" name="フローチャート: 判断 241"/>
        <xdr:cNvSpPr/>
      </xdr:nvSpPr>
      <xdr:spPr>
        <a:xfrm>
          <a:off x="6098540" y="1044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150041</xdr:rowOff>
    </xdr:from>
    <xdr:to>
      <xdr:col>55</xdr:col>
      <xdr:colOff>50800</xdr:colOff>
      <xdr:row>63</xdr:row>
      <xdr:rowOff>80191</xdr:rowOff>
    </xdr:to>
    <xdr:sp macro="" textlink="">
      <xdr:nvSpPr>
        <xdr:cNvPr id="248" name="楕円 247"/>
        <xdr:cNvSpPr/>
      </xdr:nvSpPr>
      <xdr:spPr>
        <a:xfrm>
          <a:off x="9192260" y="10543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128468</xdr:rowOff>
    </xdr:from>
    <xdr:ext cx="469744" cy="259045"/>
    <xdr:sp macro="" textlink="">
      <xdr:nvSpPr>
        <xdr:cNvPr id="249" name="【体育館・プール】&#10;一人当たり面積該当値テキスト"/>
        <xdr:cNvSpPr txBox="1"/>
      </xdr:nvSpPr>
      <xdr:spPr>
        <a:xfrm>
          <a:off x="9258300" y="1052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151674</xdr:rowOff>
    </xdr:from>
    <xdr:to>
      <xdr:col>50</xdr:col>
      <xdr:colOff>165100</xdr:colOff>
      <xdr:row>63</xdr:row>
      <xdr:rowOff>81824</xdr:rowOff>
    </xdr:to>
    <xdr:sp macro="" textlink="">
      <xdr:nvSpPr>
        <xdr:cNvPr id="250" name="楕円 249"/>
        <xdr:cNvSpPr/>
      </xdr:nvSpPr>
      <xdr:spPr>
        <a:xfrm>
          <a:off x="8445500" y="10545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29391</xdr:rowOff>
    </xdr:from>
    <xdr:to>
      <xdr:col>55</xdr:col>
      <xdr:colOff>0</xdr:colOff>
      <xdr:row>63</xdr:row>
      <xdr:rowOff>31024</xdr:rowOff>
    </xdr:to>
    <xdr:cxnSp macro="">
      <xdr:nvCxnSpPr>
        <xdr:cNvPr id="251" name="直線コネクタ 250"/>
        <xdr:cNvCxnSpPr/>
      </xdr:nvCxnSpPr>
      <xdr:spPr>
        <a:xfrm flipV="1">
          <a:off x="8496300" y="10590711"/>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151674</xdr:rowOff>
    </xdr:from>
    <xdr:to>
      <xdr:col>46</xdr:col>
      <xdr:colOff>38100</xdr:colOff>
      <xdr:row>63</xdr:row>
      <xdr:rowOff>81824</xdr:rowOff>
    </xdr:to>
    <xdr:sp macro="" textlink="">
      <xdr:nvSpPr>
        <xdr:cNvPr id="252" name="楕円 251"/>
        <xdr:cNvSpPr/>
      </xdr:nvSpPr>
      <xdr:spPr>
        <a:xfrm>
          <a:off x="7670800" y="10545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31024</xdr:rowOff>
    </xdr:from>
    <xdr:to>
      <xdr:col>50</xdr:col>
      <xdr:colOff>114300</xdr:colOff>
      <xdr:row>63</xdr:row>
      <xdr:rowOff>31024</xdr:rowOff>
    </xdr:to>
    <xdr:cxnSp macro="">
      <xdr:nvCxnSpPr>
        <xdr:cNvPr id="253" name="直線コネクタ 252"/>
        <xdr:cNvCxnSpPr/>
      </xdr:nvCxnSpPr>
      <xdr:spPr>
        <a:xfrm>
          <a:off x="7713980" y="1059234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151674</xdr:rowOff>
    </xdr:from>
    <xdr:to>
      <xdr:col>41</xdr:col>
      <xdr:colOff>101600</xdr:colOff>
      <xdr:row>63</xdr:row>
      <xdr:rowOff>81824</xdr:rowOff>
    </xdr:to>
    <xdr:sp macro="" textlink="">
      <xdr:nvSpPr>
        <xdr:cNvPr id="254" name="楕円 253"/>
        <xdr:cNvSpPr/>
      </xdr:nvSpPr>
      <xdr:spPr>
        <a:xfrm>
          <a:off x="6873240" y="10545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31024</xdr:rowOff>
    </xdr:from>
    <xdr:to>
      <xdr:col>45</xdr:col>
      <xdr:colOff>177800</xdr:colOff>
      <xdr:row>63</xdr:row>
      <xdr:rowOff>31024</xdr:rowOff>
    </xdr:to>
    <xdr:cxnSp macro="">
      <xdr:nvCxnSpPr>
        <xdr:cNvPr id="255" name="直線コネクタ 254"/>
        <xdr:cNvCxnSpPr/>
      </xdr:nvCxnSpPr>
      <xdr:spPr>
        <a:xfrm>
          <a:off x="6924040" y="1059234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153307</xdr:rowOff>
    </xdr:from>
    <xdr:to>
      <xdr:col>36</xdr:col>
      <xdr:colOff>165100</xdr:colOff>
      <xdr:row>63</xdr:row>
      <xdr:rowOff>83457</xdr:rowOff>
    </xdr:to>
    <xdr:sp macro="" textlink="">
      <xdr:nvSpPr>
        <xdr:cNvPr id="256" name="楕円 255"/>
        <xdr:cNvSpPr/>
      </xdr:nvSpPr>
      <xdr:spPr>
        <a:xfrm>
          <a:off x="6098540" y="10546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31024</xdr:rowOff>
    </xdr:from>
    <xdr:to>
      <xdr:col>41</xdr:col>
      <xdr:colOff>50800</xdr:colOff>
      <xdr:row>63</xdr:row>
      <xdr:rowOff>32657</xdr:rowOff>
    </xdr:to>
    <xdr:cxnSp macro="">
      <xdr:nvCxnSpPr>
        <xdr:cNvPr id="257" name="直線コネクタ 256"/>
        <xdr:cNvCxnSpPr/>
      </xdr:nvCxnSpPr>
      <xdr:spPr>
        <a:xfrm flipV="1">
          <a:off x="6149340" y="10592344"/>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xdr:cNvSpPr txBox="1"/>
      </xdr:nvSpPr>
      <xdr:spPr>
        <a:xfrm>
          <a:off x="827158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9" name="n_2aveValue【体育館・プール】&#10;一人当たり面積"/>
        <xdr:cNvSpPr txBox="1"/>
      </xdr:nvSpPr>
      <xdr:spPr>
        <a:xfrm>
          <a:off x="7509587" y="102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60" name="n_3aveValue【体育館・プール】&#10;一人当たり面積"/>
        <xdr:cNvSpPr txBox="1"/>
      </xdr:nvSpPr>
      <xdr:spPr>
        <a:xfrm>
          <a:off x="67120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166931</xdr:rowOff>
    </xdr:from>
    <xdr:ext cx="469744" cy="259045"/>
    <xdr:sp macro="" textlink="">
      <xdr:nvSpPr>
        <xdr:cNvPr id="261" name="n_4aveValue【体育館・プール】&#10;一人当たり面積"/>
        <xdr:cNvSpPr txBox="1"/>
      </xdr:nvSpPr>
      <xdr:spPr>
        <a:xfrm>
          <a:off x="5937327" y="1022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72951</xdr:rowOff>
    </xdr:from>
    <xdr:ext cx="469744" cy="259045"/>
    <xdr:sp macro="" textlink="">
      <xdr:nvSpPr>
        <xdr:cNvPr id="262" name="n_1mainValue【体育館・プール】&#10;一人当たり面積"/>
        <xdr:cNvSpPr txBox="1"/>
      </xdr:nvSpPr>
      <xdr:spPr>
        <a:xfrm>
          <a:off x="827158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72951</xdr:rowOff>
    </xdr:from>
    <xdr:ext cx="469744" cy="259045"/>
    <xdr:sp macro="" textlink="">
      <xdr:nvSpPr>
        <xdr:cNvPr id="263" name="n_2mainValue【体育館・プール】&#10;一人当たり面積"/>
        <xdr:cNvSpPr txBox="1"/>
      </xdr:nvSpPr>
      <xdr:spPr>
        <a:xfrm>
          <a:off x="750958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72951</xdr:rowOff>
    </xdr:from>
    <xdr:ext cx="469744" cy="259045"/>
    <xdr:sp macro="" textlink="">
      <xdr:nvSpPr>
        <xdr:cNvPr id="264" name="n_3mainValue【体育館・プール】&#10;一人当たり面積"/>
        <xdr:cNvSpPr txBox="1"/>
      </xdr:nvSpPr>
      <xdr:spPr>
        <a:xfrm>
          <a:off x="671202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74584</xdr:rowOff>
    </xdr:from>
    <xdr:ext cx="469744" cy="259045"/>
    <xdr:sp macro="" textlink="">
      <xdr:nvSpPr>
        <xdr:cNvPr id="265" name="n_4mainValue【体育館・プール】&#10;一人当たり面積"/>
        <xdr:cNvSpPr txBox="1"/>
      </xdr:nvSpPr>
      <xdr:spPr>
        <a:xfrm>
          <a:off x="5937327"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086225" y="13028294"/>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124960" y="1452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02082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124960" y="128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020820" y="13028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xdr:cNvSpPr txBox="1"/>
      </xdr:nvSpPr>
      <xdr:spPr>
        <a:xfrm>
          <a:off x="4124960" y="1353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03606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312160" y="1367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8" name="フローチャート: 判断 297"/>
        <xdr:cNvSpPr/>
      </xdr:nvSpPr>
      <xdr:spPr>
        <a:xfrm>
          <a:off x="251460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9" name="フローチャート: 判断 298"/>
        <xdr:cNvSpPr/>
      </xdr:nvSpPr>
      <xdr:spPr>
        <a:xfrm>
          <a:off x="1739900" y="1366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300" name="フローチャート: 判断 299"/>
        <xdr:cNvSpPr/>
      </xdr:nvSpPr>
      <xdr:spPr>
        <a:xfrm>
          <a:off x="96520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105411</xdr:rowOff>
    </xdr:from>
    <xdr:to>
      <xdr:col>24</xdr:col>
      <xdr:colOff>114300</xdr:colOff>
      <xdr:row>85</xdr:row>
      <xdr:rowOff>35561</xdr:rowOff>
    </xdr:to>
    <xdr:sp macro="" textlink="">
      <xdr:nvSpPr>
        <xdr:cNvPr id="306" name="楕円 305"/>
        <xdr:cNvSpPr/>
      </xdr:nvSpPr>
      <xdr:spPr>
        <a:xfrm>
          <a:off x="403606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83838</xdr:rowOff>
    </xdr:from>
    <xdr:ext cx="405111" cy="259045"/>
    <xdr:sp macro="" textlink="">
      <xdr:nvSpPr>
        <xdr:cNvPr id="307" name="【福祉施設】&#10;有形固定資産減価償却率該当値テキスト"/>
        <xdr:cNvSpPr txBox="1"/>
      </xdr:nvSpPr>
      <xdr:spPr>
        <a:xfrm>
          <a:off x="4124960" y="1416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636</xdr:rowOff>
    </xdr:from>
    <xdr:to>
      <xdr:col>20</xdr:col>
      <xdr:colOff>38100</xdr:colOff>
      <xdr:row>84</xdr:row>
      <xdr:rowOff>102236</xdr:rowOff>
    </xdr:to>
    <xdr:sp macro="" textlink="">
      <xdr:nvSpPr>
        <xdr:cNvPr id="308" name="楕円 307"/>
        <xdr:cNvSpPr/>
      </xdr:nvSpPr>
      <xdr:spPr>
        <a:xfrm>
          <a:off x="331216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156211</xdr:rowOff>
    </xdr:to>
    <xdr:cxnSp macro="">
      <xdr:nvCxnSpPr>
        <xdr:cNvPr id="309" name="直線コネクタ 308"/>
        <xdr:cNvCxnSpPr/>
      </xdr:nvCxnSpPr>
      <xdr:spPr>
        <a:xfrm>
          <a:off x="3355340" y="14133196"/>
          <a:ext cx="73152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636</xdr:rowOff>
    </xdr:from>
    <xdr:to>
      <xdr:col>15</xdr:col>
      <xdr:colOff>101600</xdr:colOff>
      <xdr:row>84</xdr:row>
      <xdr:rowOff>102236</xdr:rowOff>
    </xdr:to>
    <xdr:sp macro="" textlink="">
      <xdr:nvSpPr>
        <xdr:cNvPr id="310" name="楕円 309"/>
        <xdr:cNvSpPr/>
      </xdr:nvSpPr>
      <xdr:spPr>
        <a:xfrm>
          <a:off x="25146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51436</xdr:rowOff>
    </xdr:to>
    <xdr:cxnSp macro="">
      <xdr:nvCxnSpPr>
        <xdr:cNvPr id="311" name="直線コネクタ 310"/>
        <xdr:cNvCxnSpPr/>
      </xdr:nvCxnSpPr>
      <xdr:spPr>
        <a:xfrm>
          <a:off x="2565400" y="141331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636</xdr:rowOff>
    </xdr:from>
    <xdr:to>
      <xdr:col>10</xdr:col>
      <xdr:colOff>165100</xdr:colOff>
      <xdr:row>84</xdr:row>
      <xdr:rowOff>102236</xdr:rowOff>
    </xdr:to>
    <xdr:sp macro="" textlink="">
      <xdr:nvSpPr>
        <xdr:cNvPr id="312" name="楕円 311"/>
        <xdr:cNvSpPr/>
      </xdr:nvSpPr>
      <xdr:spPr>
        <a:xfrm>
          <a:off x="17399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51436</xdr:rowOff>
    </xdr:from>
    <xdr:to>
      <xdr:col>15</xdr:col>
      <xdr:colOff>50800</xdr:colOff>
      <xdr:row>84</xdr:row>
      <xdr:rowOff>51436</xdr:rowOff>
    </xdr:to>
    <xdr:cxnSp macro="">
      <xdr:nvCxnSpPr>
        <xdr:cNvPr id="313" name="直線コネクタ 312"/>
        <xdr:cNvCxnSpPr/>
      </xdr:nvCxnSpPr>
      <xdr:spPr>
        <a:xfrm>
          <a:off x="1790700" y="141331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4" name="楕円 313"/>
        <xdr:cNvSpPr/>
      </xdr:nvSpPr>
      <xdr:spPr>
        <a:xfrm>
          <a:off x="96520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51436</xdr:rowOff>
    </xdr:to>
    <xdr:cxnSp macro="">
      <xdr:nvCxnSpPr>
        <xdr:cNvPr id="315" name="直線コネクタ 314"/>
        <xdr:cNvCxnSpPr/>
      </xdr:nvCxnSpPr>
      <xdr:spPr>
        <a:xfrm>
          <a:off x="1008380" y="141331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xdr:cNvSpPr txBox="1"/>
      </xdr:nvSpPr>
      <xdr:spPr>
        <a:xfrm>
          <a:off x="317056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7" name="n_2aveValue【福祉施設】&#10;有形固定資産減価償却率"/>
        <xdr:cNvSpPr txBox="1"/>
      </xdr:nvSpPr>
      <xdr:spPr>
        <a:xfrm>
          <a:off x="238570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8" name="n_3aveValue【福祉施設】&#10;有形固定資産減価償却率"/>
        <xdr:cNvSpPr txBox="1"/>
      </xdr:nvSpPr>
      <xdr:spPr>
        <a:xfrm>
          <a:off x="161100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9" name="n_4aveValue【福祉施設】&#10;有形固定資産減価償却率"/>
        <xdr:cNvSpPr txBox="1"/>
      </xdr:nvSpPr>
      <xdr:spPr>
        <a:xfrm>
          <a:off x="8363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93363</xdr:rowOff>
    </xdr:from>
    <xdr:ext cx="405111" cy="259045"/>
    <xdr:sp macro="" textlink="">
      <xdr:nvSpPr>
        <xdr:cNvPr id="320" name="n_1mainValue【福祉施設】&#10;有形固定資産減価償却率"/>
        <xdr:cNvSpPr txBox="1"/>
      </xdr:nvSpPr>
      <xdr:spPr>
        <a:xfrm>
          <a:off x="317056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93363</xdr:rowOff>
    </xdr:from>
    <xdr:ext cx="405111" cy="259045"/>
    <xdr:sp macro="" textlink="">
      <xdr:nvSpPr>
        <xdr:cNvPr id="321" name="n_2mainValue【福祉施設】&#10;有形固定資産減価償却率"/>
        <xdr:cNvSpPr txBox="1"/>
      </xdr:nvSpPr>
      <xdr:spPr>
        <a:xfrm>
          <a:off x="23857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93363</xdr:rowOff>
    </xdr:from>
    <xdr:ext cx="405111" cy="259045"/>
    <xdr:sp macro="" textlink="">
      <xdr:nvSpPr>
        <xdr:cNvPr id="322" name="n_3mainValue【福祉施設】&#10;有形固定資産減価償却率"/>
        <xdr:cNvSpPr txBox="1"/>
      </xdr:nvSpPr>
      <xdr:spPr>
        <a:xfrm>
          <a:off x="16110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23" name="n_4mainValue【福祉施設】&#10;有形固定資産減価償却率"/>
        <xdr:cNvSpPr txBox="1"/>
      </xdr:nvSpPr>
      <xdr:spPr>
        <a:xfrm>
          <a:off x="8363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xdr:cNvCxnSpPr/>
      </xdr:nvCxnSpPr>
      <xdr:spPr>
        <a:xfrm flipV="1">
          <a:off x="9219565" y="13279373"/>
          <a:ext cx="0" cy="116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xdr:cNvSpPr txBox="1"/>
      </xdr:nvSpPr>
      <xdr:spPr>
        <a:xfrm>
          <a:off x="9258300"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xdr:cNvCxnSpPr/>
      </xdr:nvCxnSpPr>
      <xdr:spPr>
        <a:xfrm>
          <a:off x="9154160" y="1444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xdr:cNvSpPr txBox="1"/>
      </xdr:nvSpPr>
      <xdr:spPr>
        <a:xfrm>
          <a:off x="9258300" y="1306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xdr:cNvCxnSpPr/>
      </xdr:nvCxnSpPr>
      <xdr:spPr>
        <a:xfrm>
          <a:off x="9154160" y="13279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xdr:cNvSpPr txBox="1"/>
      </xdr:nvSpPr>
      <xdr:spPr>
        <a:xfrm>
          <a:off x="925830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xdr:cNvSpPr/>
      </xdr:nvSpPr>
      <xdr:spPr>
        <a:xfrm>
          <a:off x="919226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xdr:cNvSpPr/>
      </xdr:nvSpPr>
      <xdr:spPr>
        <a:xfrm>
          <a:off x="8445500" y="1405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129032</xdr:rowOff>
    </xdr:from>
    <xdr:to>
      <xdr:col>46</xdr:col>
      <xdr:colOff>38100</xdr:colOff>
      <xdr:row>85</xdr:row>
      <xdr:rowOff>59182</xdr:rowOff>
    </xdr:to>
    <xdr:sp macro="" textlink="">
      <xdr:nvSpPr>
        <xdr:cNvPr id="353" name="フローチャート: 判断 352"/>
        <xdr:cNvSpPr/>
      </xdr:nvSpPr>
      <xdr:spPr>
        <a:xfrm>
          <a:off x="7670800" y="14210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135889</xdr:rowOff>
    </xdr:from>
    <xdr:to>
      <xdr:col>41</xdr:col>
      <xdr:colOff>101600</xdr:colOff>
      <xdr:row>85</xdr:row>
      <xdr:rowOff>66039</xdr:rowOff>
    </xdr:to>
    <xdr:sp macro="" textlink="">
      <xdr:nvSpPr>
        <xdr:cNvPr id="354" name="フローチャート: 判断 353"/>
        <xdr:cNvSpPr/>
      </xdr:nvSpPr>
      <xdr:spPr>
        <a:xfrm>
          <a:off x="687324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138176</xdr:rowOff>
    </xdr:from>
    <xdr:to>
      <xdr:col>36</xdr:col>
      <xdr:colOff>165100</xdr:colOff>
      <xdr:row>85</xdr:row>
      <xdr:rowOff>68326</xdr:rowOff>
    </xdr:to>
    <xdr:sp macro="" textlink="">
      <xdr:nvSpPr>
        <xdr:cNvPr id="355" name="フローチャート: 判断 354"/>
        <xdr:cNvSpPr/>
      </xdr:nvSpPr>
      <xdr:spPr>
        <a:xfrm>
          <a:off x="6098540" y="14219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133604</xdr:rowOff>
    </xdr:from>
    <xdr:to>
      <xdr:col>55</xdr:col>
      <xdr:colOff>50800</xdr:colOff>
      <xdr:row>86</xdr:row>
      <xdr:rowOff>63754</xdr:rowOff>
    </xdr:to>
    <xdr:sp macro="" textlink="">
      <xdr:nvSpPr>
        <xdr:cNvPr id="361" name="楕円 360"/>
        <xdr:cNvSpPr/>
      </xdr:nvSpPr>
      <xdr:spPr>
        <a:xfrm>
          <a:off x="9192260" y="1438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48531</xdr:rowOff>
    </xdr:from>
    <xdr:ext cx="469744" cy="259045"/>
    <xdr:sp macro="" textlink="">
      <xdr:nvSpPr>
        <xdr:cNvPr id="362" name="【福祉施設】&#10;一人当たり面積該当値テキスト"/>
        <xdr:cNvSpPr txBox="1"/>
      </xdr:nvSpPr>
      <xdr:spPr>
        <a:xfrm>
          <a:off x="9258300" y="1429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363" name="楕円 362"/>
        <xdr:cNvSpPr/>
      </xdr:nvSpPr>
      <xdr:spPr>
        <a:xfrm>
          <a:off x="844550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12954</xdr:rowOff>
    </xdr:from>
    <xdr:to>
      <xdr:col>55</xdr:col>
      <xdr:colOff>0</xdr:colOff>
      <xdr:row>86</xdr:row>
      <xdr:rowOff>12954</xdr:rowOff>
    </xdr:to>
    <xdr:cxnSp macro="">
      <xdr:nvCxnSpPr>
        <xdr:cNvPr id="364" name="直線コネクタ 363"/>
        <xdr:cNvCxnSpPr/>
      </xdr:nvCxnSpPr>
      <xdr:spPr>
        <a:xfrm>
          <a:off x="8496300" y="1442999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133604</xdr:rowOff>
    </xdr:from>
    <xdr:to>
      <xdr:col>46</xdr:col>
      <xdr:colOff>38100</xdr:colOff>
      <xdr:row>86</xdr:row>
      <xdr:rowOff>63754</xdr:rowOff>
    </xdr:to>
    <xdr:sp macro="" textlink="">
      <xdr:nvSpPr>
        <xdr:cNvPr id="365" name="楕円 364"/>
        <xdr:cNvSpPr/>
      </xdr:nvSpPr>
      <xdr:spPr>
        <a:xfrm>
          <a:off x="7670800" y="1438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12954</xdr:rowOff>
    </xdr:to>
    <xdr:cxnSp macro="">
      <xdr:nvCxnSpPr>
        <xdr:cNvPr id="366" name="直線コネクタ 365"/>
        <xdr:cNvCxnSpPr/>
      </xdr:nvCxnSpPr>
      <xdr:spPr>
        <a:xfrm>
          <a:off x="7713980" y="144299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367" name="楕円 366"/>
        <xdr:cNvSpPr/>
      </xdr:nvSpPr>
      <xdr:spPr>
        <a:xfrm>
          <a:off x="687324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12954</xdr:rowOff>
    </xdr:from>
    <xdr:to>
      <xdr:col>45</xdr:col>
      <xdr:colOff>177800</xdr:colOff>
      <xdr:row>86</xdr:row>
      <xdr:rowOff>12954</xdr:rowOff>
    </xdr:to>
    <xdr:cxnSp macro="">
      <xdr:nvCxnSpPr>
        <xdr:cNvPr id="368" name="直線コネクタ 367"/>
        <xdr:cNvCxnSpPr/>
      </xdr:nvCxnSpPr>
      <xdr:spPr>
        <a:xfrm>
          <a:off x="6924040" y="144299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69" name="楕円 368"/>
        <xdr:cNvSpPr/>
      </xdr:nvSpPr>
      <xdr:spPr>
        <a:xfrm>
          <a:off x="609854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12954</xdr:rowOff>
    </xdr:from>
    <xdr:to>
      <xdr:col>41</xdr:col>
      <xdr:colOff>50800</xdr:colOff>
      <xdr:row>86</xdr:row>
      <xdr:rowOff>12954</xdr:rowOff>
    </xdr:to>
    <xdr:cxnSp macro="">
      <xdr:nvCxnSpPr>
        <xdr:cNvPr id="370" name="直線コネクタ 369"/>
        <xdr:cNvCxnSpPr/>
      </xdr:nvCxnSpPr>
      <xdr:spPr>
        <a:xfrm>
          <a:off x="6149340" y="1442999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71" name="n_1aveValue【福祉施設】&#10;一人当たり面積"/>
        <xdr:cNvSpPr txBox="1"/>
      </xdr:nvSpPr>
      <xdr:spPr>
        <a:xfrm>
          <a:off x="8271587" y="138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75709</xdr:rowOff>
    </xdr:from>
    <xdr:ext cx="469744" cy="259045"/>
    <xdr:sp macro="" textlink="">
      <xdr:nvSpPr>
        <xdr:cNvPr id="372" name="n_2aveValue【福祉施設】&#10;一人当たり面積"/>
        <xdr:cNvSpPr txBox="1"/>
      </xdr:nvSpPr>
      <xdr:spPr>
        <a:xfrm>
          <a:off x="7509587" y="139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82566</xdr:rowOff>
    </xdr:from>
    <xdr:ext cx="469744" cy="259045"/>
    <xdr:sp macro="" textlink="">
      <xdr:nvSpPr>
        <xdr:cNvPr id="373" name="n_3aveValue【福祉施設】&#10;一人当たり面積"/>
        <xdr:cNvSpPr txBox="1"/>
      </xdr:nvSpPr>
      <xdr:spPr>
        <a:xfrm>
          <a:off x="671202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84853</xdr:rowOff>
    </xdr:from>
    <xdr:ext cx="469744" cy="259045"/>
    <xdr:sp macro="" textlink="">
      <xdr:nvSpPr>
        <xdr:cNvPr id="374" name="n_4aveValue【福祉施設】&#10;一人当たり面積"/>
        <xdr:cNvSpPr txBox="1"/>
      </xdr:nvSpPr>
      <xdr:spPr>
        <a:xfrm>
          <a:off x="593732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375" name="n_1mainValue【福祉施設】&#10;一人当たり面積"/>
        <xdr:cNvSpPr txBox="1"/>
      </xdr:nvSpPr>
      <xdr:spPr>
        <a:xfrm>
          <a:off x="827158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376" name="n_2mainValue【福祉施設】&#10;一人当たり面積"/>
        <xdr:cNvSpPr txBox="1"/>
      </xdr:nvSpPr>
      <xdr:spPr>
        <a:xfrm>
          <a:off x="750958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377" name="n_3mainValue【福祉施設】&#10;一人当たり面積"/>
        <xdr:cNvSpPr txBox="1"/>
      </xdr:nvSpPr>
      <xdr:spPr>
        <a:xfrm>
          <a:off x="67120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8" name="n_4mainValue【福祉施設】&#10;一人当たり面積"/>
        <xdr:cNvSpPr txBox="1"/>
      </xdr:nvSpPr>
      <xdr:spPr>
        <a:xfrm>
          <a:off x="59373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xdr:cNvCxnSpPr/>
      </xdr:nvCxnSpPr>
      <xdr:spPr>
        <a:xfrm flipV="1">
          <a:off x="4086225" y="16853263"/>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xdr:cNvSpPr txBox="1"/>
      </xdr:nvSpPr>
      <xdr:spPr>
        <a:xfrm>
          <a:off x="4124960" y="18232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xdr:cNvCxnSpPr/>
      </xdr:nvCxnSpPr>
      <xdr:spPr>
        <a:xfrm>
          <a:off x="4020820" y="18228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xdr:cNvSpPr txBox="1"/>
      </xdr:nvSpPr>
      <xdr:spPr>
        <a:xfrm>
          <a:off x="4124960" y="166323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xdr:cNvCxnSpPr/>
      </xdr:nvCxnSpPr>
      <xdr:spPr>
        <a:xfrm>
          <a:off x="402082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xdr:cNvSpPr txBox="1"/>
      </xdr:nvSpPr>
      <xdr:spPr>
        <a:xfrm>
          <a:off x="4124960" y="1738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xdr:cNvSpPr/>
      </xdr:nvSpPr>
      <xdr:spPr>
        <a:xfrm>
          <a:off x="403606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xdr:cNvSpPr/>
      </xdr:nvSpPr>
      <xdr:spPr>
        <a:xfrm>
          <a:off x="331216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12" name="フローチャート: 判断 411"/>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13" name="フローチャート: 判断 412"/>
        <xdr:cNvSpPr/>
      </xdr:nvSpPr>
      <xdr:spPr>
        <a:xfrm>
          <a:off x="173990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4" name="フローチャート: 判断 413"/>
        <xdr:cNvSpPr/>
      </xdr:nvSpPr>
      <xdr:spPr>
        <a:xfrm>
          <a:off x="965200" y="17450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27032</xdr:rowOff>
    </xdr:from>
    <xdr:to>
      <xdr:col>24</xdr:col>
      <xdr:colOff>114300</xdr:colOff>
      <xdr:row>106</xdr:row>
      <xdr:rowOff>128632</xdr:rowOff>
    </xdr:to>
    <xdr:sp macro="" textlink="">
      <xdr:nvSpPr>
        <xdr:cNvPr id="420" name="楕円 419"/>
        <xdr:cNvSpPr/>
      </xdr:nvSpPr>
      <xdr:spPr>
        <a:xfrm>
          <a:off x="403606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5459</xdr:rowOff>
    </xdr:from>
    <xdr:ext cx="405111" cy="259045"/>
    <xdr:sp macro="" textlink="">
      <xdr:nvSpPr>
        <xdr:cNvPr id="421" name="【市民会館】&#10;有形固定資産減価償却率該当値テキスト"/>
        <xdr:cNvSpPr txBox="1"/>
      </xdr:nvSpPr>
      <xdr:spPr>
        <a:xfrm>
          <a:off x="4124960"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27032</xdr:rowOff>
    </xdr:from>
    <xdr:to>
      <xdr:col>20</xdr:col>
      <xdr:colOff>38100</xdr:colOff>
      <xdr:row>106</xdr:row>
      <xdr:rowOff>128632</xdr:rowOff>
    </xdr:to>
    <xdr:sp macro="" textlink="">
      <xdr:nvSpPr>
        <xdr:cNvPr id="422" name="楕円 421"/>
        <xdr:cNvSpPr/>
      </xdr:nvSpPr>
      <xdr:spPr>
        <a:xfrm>
          <a:off x="3312160" y="177968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77832</xdr:rowOff>
    </xdr:from>
    <xdr:to>
      <xdr:col>24</xdr:col>
      <xdr:colOff>63500</xdr:colOff>
      <xdr:row>106</xdr:row>
      <xdr:rowOff>77832</xdr:rowOff>
    </xdr:to>
    <xdr:cxnSp macro="">
      <xdr:nvCxnSpPr>
        <xdr:cNvPr id="423" name="直線コネクタ 422"/>
        <xdr:cNvCxnSpPr/>
      </xdr:nvCxnSpPr>
      <xdr:spPr>
        <a:xfrm>
          <a:off x="3355340" y="1784767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424" name="楕円 423"/>
        <xdr:cNvSpPr/>
      </xdr:nvSpPr>
      <xdr:spPr>
        <a:xfrm>
          <a:off x="25146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77832</xdr:rowOff>
    </xdr:to>
    <xdr:cxnSp macro="">
      <xdr:nvCxnSpPr>
        <xdr:cNvPr id="425" name="直線コネクタ 424"/>
        <xdr:cNvCxnSpPr/>
      </xdr:nvCxnSpPr>
      <xdr:spPr>
        <a:xfrm>
          <a:off x="2565400" y="17846040"/>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2539</xdr:rowOff>
    </xdr:from>
    <xdr:to>
      <xdr:col>10</xdr:col>
      <xdr:colOff>165100</xdr:colOff>
      <xdr:row>106</xdr:row>
      <xdr:rowOff>104139</xdr:rowOff>
    </xdr:to>
    <xdr:sp macro="" textlink="">
      <xdr:nvSpPr>
        <xdr:cNvPr id="426" name="楕円 425"/>
        <xdr:cNvSpPr/>
      </xdr:nvSpPr>
      <xdr:spPr>
        <a:xfrm>
          <a:off x="173990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53339</xdr:rowOff>
    </xdr:from>
    <xdr:to>
      <xdr:col>15</xdr:col>
      <xdr:colOff>50800</xdr:colOff>
      <xdr:row>106</xdr:row>
      <xdr:rowOff>76200</xdr:rowOff>
    </xdr:to>
    <xdr:cxnSp macro="">
      <xdr:nvCxnSpPr>
        <xdr:cNvPr id="427" name="直線コネクタ 426"/>
        <xdr:cNvCxnSpPr/>
      </xdr:nvCxnSpPr>
      <xdr:spPr>
        <a:xfrm>
          <a:off x="1790700" y="1782317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149498</xdr:rowOff>
    </xdr:from>
    <xdr:to>
      <xdr:col>6</xdr:col>
      <xdr:colOff>38100</xdr:colOff>
      <xdr:row>106</xdr:row>
      <xdr:rowOff>79648</xdr:rowOff>
    </xdr:to>
    <xdr:sp macro="" textlink="">
      <xdr:nvSpPr>
        <xdr:cNvPr id="428" name="楕円 427"/>
        <xdr:cNvSpPr/>
      </xdr:nvSpPr>
      <xdr:spPr>
        <a:xfrm>
          <a:off x="965200" y="17751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28848</xdr:rowOff>
    </xdr:from>
    <xdr:to>
      <xdr:col>10</xdr:col>
      <xdr:colOff>114300</xdr:colOff>
      <xdr:row>106</xdr:row>
      <xdr:rowOff>53339</xdr:rowOff>
    </xdr:to>
    <xdr:cxnSp macro="">
      <xdr:nvCxnSpPr>
        <xdr:cNvPr id="429" name="直線コネクタ 428"/>
        <xdr:cNvCxnSpPr/>
      </xdr:nvCxnSpPr>
      <xdr:spPr>
        <a:xfrm>
          <a:off x="1008380" y="17798688"/>
          <a:ext cx="78232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xdr:cNvSpPr txBox="1"/>
      </xdr:nvSpPr>
      <xdr:spPr>
        <a:xfrm>
          <a:off x="317056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31" name="n_2aveValue【市民会館】&#10;有形固定資産減価償却率"/>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163121</xdr:rowOff>
    </xdr:from>
    <xdr:ext cx="405111" cy="259045"/>
    <xdr:sp macro="" textlink="">
      <xdr:nvSpPr>
        <xdr:cNvPr id="432" name="n_3aveValue【市民会館】&#10;有形固定資産減価償却率"/>
        <xdr:cNvSpPr txBox="1"/>
      </xdr:nvSpPr>
      <xdr:spPr>
        <a:xfrm>
          <a:off x="161100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3" name="n_4aveValue【市民会館】&#10;有形固定資産減価償却率"/>
        <xdr:cNvSpPr txBox="1"/>
      </xdr:nvSpPr>
      <xdr:spPr>
        <a:xfrm>
          <a:off x="8363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119759</xdr:rowOff>
    </xdr:from>
    <xdr:ext cx="405111" cy="259045"/>
    <xdr:sp macro="" textlink="">
      <xdr:nvSpPr>
        <xdr:cNvPr id="434" name="n_1mainValue【市民会館】&#10;有形固定資産減価償却率"/>
        <xdr:cNvSpPr txBox="1"/>
      </xdr:nvSpPr>
      <xdr:spPr>
        <a:xfrm>
          <a:off x="317056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35" name="n_2mainValue【市民会館】&#10;有形固定資産減価償却率"/>
        <xdr:cNvSpPr txBox="1"/>
      </xdr:nvSpPr>
      <xdr:spPr>
        <a:xfrm>
          <a:off x="238570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95266</xdr:rowOff>
    </xdr:from>
    <xdr:ext cx="405111" cy="259045"/>
    <xdr:sp macro="" textlink="">
      <xdr:nvSpPr>
        <xdr:cNvPr id="436" name="n_3mainValue【市民会館】&#10;有形固定資産減価償却率"/>
        <xdr:cNvSpPr txBox="1"/>
      </xdr:nvSpPr>
      <xdr:spPr>
        <a:xfrm>
          <a:off x="161100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70775</xdr:rowOff>
    </xdr:from>
    <xdr:ext cx="405111" cy="259045"/>
    <xdr:sp macro="" textlink="">
      <xdr:nvSpPr>
        <xdr:cNvPr id="437" name="n_4mainValue【市民会館】&#10;有形固定資産減価償却率"/>
        <xdr:cNvSpPr txBox="1"/>
      </xdr:nvSpPr>
      <xdr:spPr>
        <a:xfrm>
          <a:off x="8363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xdr:cNvCxnSpPr/>
      </xdr:nvCxnSpPr>
      <xdr:spPr>
        <a:xfrm flipV="1">
          <a:off x="9219565" y="16720185"/>
          <a:ext cx="0" cy="147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xdr:cNvSpPr txBox="1"/>
      </xdr:nvSpPr>
      <xdr:spPr>
        <a:xfrm>
          <a:off x="9258300"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xdr:cNvCxnSpPr/>
      </xdr:nvCxnSpPr>
      <xdr:spPr>
        <a:xfrm>
          <a:off x="9154160" y="18196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xdr:cNvSpPr txBox="1"/>
      </xdr:nvSpPr>
      <xdr:spPr>
        <a:xfrm>
          <a:off x="9258300" y="1649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xdr:cNvCxnSpPr/>
      </xdr:nvCxnSpPr>
      <xdr:spPr>
        <a:xfrm>
          <a:off x="9154160" y="16720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xdr:cNvSpPr txBox="1"/>
      </xdr:nvSpPr>
      <xdr:spPr>
        <a:xfrm>
          <a:off x="9258300" y="1769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xdr:cNvSpPr/>
      </xdr:nvSpPr>
      <xdr:spPr>
        <a:xfrm>
          <a:off x="9192260" y="1784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xdr:cNvSpPr/>
      </xdr:nvSpPr>
      <xdr:spPr>
        <a:xfrm>
          <a:off x="8445500" y="17854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469" name="フローチャート: 判断 468"/>
        <xdr:cNvSpPr/>
      </xdr:nvSpPr>
      <xdr:spPr>
        <a:xfrm>
          <a:off x="7670800" y="17943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12064</xdr:rowOff>
    </xdr:from>
    <xdr:to>
      <xdr:col>41</xdr:col>
      <xdr:colOff>101600</xdr:colOff>
      <xdr:row>107</xdr:row>
      <xdr:rowOff>113664</xdr:rowOff>
    </xdr:to>
    <xdr:sp macro="" textlink="">
      <xdr:nvSpPr>
        <xdr:cNvPr id="470" name="フローチャート: 判断 469"/>
        <xdr:cNvSpPr/>
      </xdr:nvSpPr>
      <xdr:spPr>
        <a:xfrm>
          <a:off x="6873240" y="1794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12064</xdr:rowOff>
    </xdr:from>
    <xdr:to>
      <xdr:col>36</xdr:col>
      <xdr:colOff>165100</xdr:colOff>
      <xdr:row>107</xdr:row>
      <xdr:rowOff>113664</xdr:rowOff>
    </xdr:to>
    <xdr:sp macro="" textlink="">
      <xdr:nvSpPr>
        <xdr:cNvPr id="471" name="フローチャート: 判断 470"/>
        <xdr:cNvSpPr/>
      </xdr:nvSpPr>
      <xdr:spPr>
        <a:xfrm>
          <a:off x="6098540" y="1794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34925</xdr:rowOff>
    </xdr:from>
    <xdr:to>
      <xdr:col>55</xdr:col>
      <xdr:colOff>50800</xdr:colOff>
      <xdr:row>107</xdr:row>
      <xdr:rowOff>136525</xdr:rowOff>
    </xdr:to>
    <xdr:sp macro="" textlink="">
      <xdr:nvSpPr>
        <xdr:cNvPr id="477" name="楕円 476"/>
        <xdr:cNvSpPr/>
      </xdr:nvSpPr>
      <xdr:spPr>
        <a:xfrm>
          <a:off x="9192260" y="1797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13352</xdr:rowOff>
    </xdr:from>
    <xdr:ext cx="469744" cy="259045"/>
    <xdr:sp macro="" textlink="">
      <xdr:nvSpPr>
        <xdr:cNvPr id="478" name="【市民会館】&#10;一人当たり面積該当値テキスト"/>
        <xdr:cNvSpPr txBox="1"/>
      </xdr:nvSpPr>
      <xdr:spPr>
        <a:xfrm>
          <a:off x="9258300" y="1795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9" name="楕円 478"/>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85725</xdr:rowOff>
    </xdr:from>
    <xdr:to>
      <xdr:col>55</xdr:col>
      <xdr:colOff>0</xdr:colOff>
      <xdr:row>107</xdr:row>
      <xdr:rowOff>87630</xdr:rowOff>
    </xdr:to>
    <xdr:cxnSp macro="">
      <xdr:nvCxnSpPr>
        <xdr:cNvPr id="480" name="直線コネクタ 479"/>
        <xdr:cNvCxnSpPr/>
      </xdr:nvCxnSpPr>
      <xdr:spPr>
        <a:xfrm flipV="1">
          <a:off x="8496300" y="1802320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81" name="楕円 480"/>
        <xdr:cNvSpPr/>
      </xdr:nvSpPr>
      <xdr:spPr>
        <a:xfrm>
          <a:off x="767080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87630</xdr:rowOff>
    </xdr:to>
    <xdr:cxnSp macro="">
      <xdr:nvCxnSpPr>
        <xdr:cNvPr id="482" name="直線コネクタ 481"/>
        <xdr:cNvCxnSpPr/>
      </xdr:nvCxnSpPr>
      <xdr:spPr>
        <a:xfrm>
          <a:off x="7713980" y="1802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83" name="楕円 482"/>
        <xdr:cNvSpPr/>
      </xdr:nvSpPr>
      <xdr:spPr>
        <a:xfrm>
          <a:off x="68732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87630</xdr:rowOff>
    </xdr:from>
    <xdr:to>
      <xdr:col>45</xdr:col>
      <xdr:colOff>177800</xdr:colOff>
      <xdr:row>107</xdr:row>
      <xdr:rowOff>87630</xdr:rowOff>
    </xdr:to>
    <xdr:cxnSp macro="">
      <xdr:nvCxnSpPr>
        <xdr:cNvPr id="484" name="直線コネクタ 483"/>
        <xdr:cNvCxnSpPr/>
      </xdr:nvCxnSpPr>
      <xdr:spPr>
        <a:xfrm>
          <a:off x="6924040" y="180251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38736</xdr:rowOff>
    </xdr:from>
    <xdr:to>
      <xdr:col>36</xdr:col>
      <xdr:colOff>165100</xdr:colOff>
      <xdr:row>107</xdr:row>
      <xdr:rowOff>140336</xdr:rowOff>
    </xdr:to>
    <xdr:sp macro="" textlink="">
      <xdr:nvSpPr>
        <xdr:cNvPr id="485" name="楕円 484"/>
        <xdr:cNvSpPr/>
      </xdr:nvSpPr>
      <xdr:spPr>
        <a:xfrm>
          <a:off x="6098540" y="179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89536</xdr:rowOff>
    </xdr:to>
    <xdr:cxnSp macro="">
      <xdr:nvCxnSpPr>
        <xdr:cNvPr id="486" name="直線コネクタ 485"/>
        <xdr:cNvCxnSpPr/>
      </xdr:nvCxnSpPr>
      <xdr:spPr>
        <a:xfrm flipV="1">
          <a:off x="6149340" y="18025110"/>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87" name="n_1aveValue【市民会館】&#10;一人当たり面積"/>
        <xdr:cNvSpPr txBox="1"/>
      </xdr:nvSpPr>
      <xdr:spPr>
        <a:xfrm>
          <a:off x="8271587" y="176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124477</xdr:rowOff>
    </xdr:from>
    <xdr:ext cx="469744" cy="259045"/>
    <xdr:sp macro="" textlink="">
      <xdr:nvSpPr>
        <xdr:cNvPr id="488" name="n_2aveValue【市民会館】&#10;一人当たり面積"/>
        <xdr:cNvSpPr txBox="1"/>
      </xdr:nvSpPr>
      <xdr:spPr>
        <a:xfrm>
          <a:off x="750958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130191</xdr:rowOff>
    </xdr:from>
    <xdr:ext cx="469744" cy="259045"/>
    <xdr:sp macro="" textlink="">
      <xdr:nvSpPr>
        <xdr:cNvPr id="489" name="n_3aveValue【市民会館】&#10;一人当たり面積"/>
        <xdr:cNvSpPr txBox="1"/>
      </xdr:nvSpPr>
      <xdr:spPr>
        <a:xfrm>
          <a:off x="6712027"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130191</xdr:rowOff>
    </xdr:from>
    <xdr:ext cx="469744" cy="259045"/>
    <xdr:sp macro="" textlink="">
      <xdr:nvSpPr>
        <xdr:cNvPr id="490" name="n_4aveValue【市民会館】&#10;一人当たり面積"/>
        <xdr:cNvSpPr txBox="1"/>
      </xdr:nvSpPr>
      <xdr:spPr>
        <a:xfrm>
          <a:off x="5937327"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91" name="n_1mainValue【市民会館】&#10;一人当たり面積"/>
        <xdr:cNvSpPr txBox="1"/>
      </xdr:nvSpPr>
      <xdr:spPr>
        <a:xfrm>
          <a:off x="8271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92" name="n_2mainValue【市民会館】&#10;一人当たり面積"/>
        <xdr:cNvSpPr txBox="1"/>
      </xdr:nvSpPr>
      <xdr:spPr>
        <a:xfrm>
          <a:off x="7509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93" name="n_3mainValue【市民会館】&#10;一人当たり面積"/>
        <xdr:cNvSpPr txBox="1"/>
      </xdr:nvSpPr>
      <xdr:spPr>
        <a:xfrm>
          <a:off x="67120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131463</xdr:rowOff>
    </xdr:from>
    <xdr:ext cx="469744" cy="259045"/>
    <xdr:sp macro="" textlink="">
      <xdr:nvSpPr>
        <xdr:cNvPr id="494" name="n_4mainValue【市民会館】&#10;一人当たり面積"/>
        <xdr:cNvSpPr txBox="1"/>
      </xdr:nvSpPr>
      <xdr:spPr>
        <a:xfrm>
          <a:off x="5937327" y="180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xdr:cNvCxnSpPr/>
      </xdr:nvCxnSpPr>
      <xdr:spPr>
        <a:xfrm flipV="1">
          <a:off x="14375764" y="5503545"/>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xdr:cNvSpPr txBox="1"/>
      </xdr:nvSpPr>
      <xdr:spPr>
        <a:xfrm>
          <a:off x="1441450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xdr:cNvCxnSpPr/>
      </xdr:nvCxnSpPr>
      <xdr:spPr>
        <a:xfrm>
          <a:off x="1428750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xdr:cNvSpPr txBox="1"/>
      </xdr:nvSpPr>
      <xdr:spPr>
        <a:xfrm>
          <a:off x="14414500" y="621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4325600" y="63671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xdr:cNvSpPr/>
      </xdr:nvSpPr>
      <xdr:spPr>
        <a:xfrm>
          <a:off x="13578840" y="6306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527" name="フローチャート: 判断 526"/>
        <xdr:cNvSpPr/>
      </xdr:nvSpPr>
      <xdr:spPr>
        <a:xfrm>
          <a:off x="128041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528" name="フローチャート: 判断 527"/>
        <xdr:cNvSpPr/>
      </xdr:nvSpPr>
      <xdr:spPr>
        <a:xfrm>
          <a:off x="1202944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40640</xdr:rowOff>
    </xdr:from>
    <xdr:to>
      <xdr:col>67</xdr:col>
      <xdr:colOff>101600</xdr:colOff>
      <xdr:row>38</xdr:row>
      <xdr:rowOff>142240</xdr:rowOff>
    </xdr:to>
    <xdr:sp macro="" textlink="">
      <xdr:nvSpPr>
        <xdr:cNvPr id="529" name="フローチャート: 判断 528"/>
        <xdr:cNvSpPr/>
      </xdr:nvSpPr>
      <xdr:spPr>
        <a:xfrm>
          <a:off x="1123188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535" name="楕円 534"/>
        <xdr:cNvSpPr/>
      </xdr:nvSpPr>
      <xdr:spPr>
        <a:xfrm>
          <a:off x="14325600" y="66852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125747</xdr:rowOff>
    </xdr:from>
    <xdr:ext cx="405111" cy="259045"/>
    <xdr:sp macro="" textlink="">
      <xdr:nvSpPr>
        <xdr:cNvPr id="536" name="【一般廃棄物処理施設】&#10;有形固定資産減価償却率該当値テキスト"/>
        <xdr:cNvSpPr txBox="1"/>
      </xdr:nvSpPr>
      <xdr:spPr>
        <a:xfrm>
          <a:off x="14414500"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537" name="楕円 536"/>
        <xdr:cNvSpPr/>
      </xdr:nvSpPr>
      <xdr:spPr>
        <a:xfrm>
          <a:off x="1357884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24765</xdr:rowOff>
    </xdr:from>
    <xdr:to>
      <xdr:col>85</xdr:col>
      <xdr:colOff>127000</xdr:colOff>
      <xdr:row>40</xdr:row>
      <xdr:rowOff>26670</xdr:rowOff>
    </xdr:to>
    <xdr:cxnSp macro="">
      <xdr:nvCxnSpPr>
        <xdr:cNvPr id="538" name="直線コネクタ 537"/>
        <xdr:cNvCxnSpPr/>
      </xdr:nvCxnSpPr>
      <xdr:spPr>
        <a:xfrm>
          <a:off x="13629640" y="6730365"/>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143510</xdr:rowOff>
    </xdr:from>
    <xdr:to>
      <xdr:col>76</xdr:col>
      <xdr:colOff>165100</xdr:colOff>
      <xdr:row>40</xdr:row>
      <xdr:rowOff>73660</xdr:rowOff>
    </xdr:to>
    <xdr:sp macro="" textlink="">
      <xdr:nvSpPr>
        <xdr:cNvPr id="539" name="楕円 538"/>
        <xdr:cNvSpPr/>
      </xdr:nvSpPr>
      <xdr:spPr>
        <a:xfrm>
          <a:off x="12804140" y="668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22860</xdr:rowOff>
    </xdr:from>
    <xdr:to>
      <xdr:col>81</xdr:col>
      <xdr:colOff>50800</xdr:colOff>
      <xdr:row>40</xdr:row>
      <xdr:rowOff>24765</xdr:rowOff>
    </xdr:to>
    <xdr:cxnSp macro="">
      <xdr:nvCxnSpPr>
        <xdr:cNvPr id="540" name="直線コネクタ 539"/>
        <xdr:cNvCxnSpPr/>
      </xdr:nvCxnSpPr>
      <xdr:spPr>
        <a:xfrm>
          <a:off x="12854940" y="672846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113030</xdr:rowOff>
    </xdr:from>
    <xdr:to>
      <xdr:col>72</xdr:col>
      <xdr:colOff>38100</xdr:colOff>
      <xdr:row>40</xdr:row>
      <xdr:rowOff>43180</xdr:rowOff>
    </xdr:to>
    <xdr:sp macro="" textlink="">
      <xdr:nvSpPr>
        <xdr:cNvPr id="541" name="楕円 540"/>
        <xdr:cNvSpPr/>
      </xdr:nvSpPr>
      <xdr:spPr>
        <a:xfrm>
          <a:off x="12029440" y="6650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163830</xdr:rowOff>
    </xdr:from>
    <xdr:to>
      <xdr:col>76</xdr:col>
      <xdr:colOff>114300</xdr:colOff>
      <xdr:row>40</xdr:row>
      <xdr:rowOff>22860</xdr:rowOff>
    </xdr:to>
    <xdr:cxnSp macro="">
      <xdr:nvCxnSpPr>
        <xdr:cNvPr id="542" name="直線コネクタ 541"/>
        <xdr:cNvCxnSpPr/>
      </xdr:nvCxnSpPr>
      <xdr:spPr>
        <a:xfrm>
          <a:off x="12072620" y="670179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543" name="楕円 542"/>
        <xdr:cNvSpPr/>
      </xdr:nvSpPr>
      <xdr:spPr>
        <a:xfrm>
          <a:off x="11231880" y="668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163830</xdr:rowOff>
    </xdr:from>
    <xdr:to>
      <xdr:col>71</xdr:col>
      <xdr:colOff>177800</xdr:colOff>
      <xdr:row>40</xdr:row>
      <xdr:rowOff>26670</xdr:rowOff>
    </xdr:to>
    <xdr:cxnSp macro="">
      <xdr:nvCxnSpPr>
        <xdr:cNvPr id="544" name="直線コネクタ 543"/>
        <xdr:cNvCxnSpPr/>
      </xdr:nvCxnSpPr>
      <xdr:spPr>
        <a:xfrm flipV="1">
          <a:off x="11282680" y="670179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50182</xdr:rowOff>
    </xdr:from>
    <xdr:ext cx="405111" cy="259045"/>
    <xdr:sp macro="" textlink="">
      <xdr:nvSpPr>
        <xdr:cNvPr id="545" name="n_1aveValue【一般廃棄物処理施設】&#10;有形固定資産減価償却率"/>
        <xdr:cNvSpPr txBox="1"/>
      </xdr:nvSpPr>
      <xdr:spPr>
        <a:xfrm>
          <a:off x="134372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546" name="n_2aveValue【一般廃棄物処理施設】&#10;有形固定資産減価償却率"/>
        <xdr:cNvSpPr txBox="1"/>
      </xdr:nvSpPr>
      <xdr:spPr>
        <a:xfrm>
          <a:off x="126752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547" name="n_3aveValue【一般廃棄物処理施設】&#10;有形固定資産減価償却率"/>
        <xdr:cNvSpPr txBox="1"/>
      </xdr:nvSpPr>
      <xdr:spPr>
        <a:xfrm>
          <a:off x="119005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158767</xdr:rowOff>
    </xdr:from>
    <xdr:ext cx="405111" cy="259045"/>
    <xdr:sp macro="" textlink="">
      <xdr:nvSpPr>
        <xdr:cNvPr id="548" name="n_4aveValue【一般廃棄物処理施設】&#10;有形固定資産減価償却率"/>
        <xdr:cNvSpPr txBox="1"/>
      </xdr:nvSpPr>
      <xdr:spPr>
        <a:xfrm>
          <a:off x="1110298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549" name="n_1mainValue【一般廃棄物処理施設】&#10;有形固定資産減価償却率"/>
        <xdr:cNvSpPr txBox="1"/>
      </xdr:nvSpPr>
      <xdr:spPr>
        <a:xfrm>
          <a:off x="134372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64787</xdr:rowOff>
    </xdr:from>
    <xdr:ext cx="405111" cy="259045"/>
    <xdr:sp macro="" textlink="">
      <xdr:nvSpPr>
        <xdr:cNvPr id="550" name="n_2mainValue【一般廃棄物処理施設】&#10;有形固定資産減価償却率"/>
        <xdr:cNvSpPr txBox="1"/>
      </xdr:nvSpPr>
      <xdr:spPr>
        <a:xfrm>
          <a:off x="126752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34307</xdr:rowOff>
    </xdr:from>
    <xdr:ext cx="405111" cy="259045"/>
    <xdr:sp macro="" textlink="">
      <xdr:nvSpPr>
        <xdr:cNvPr id="551" name="n_3mainValue【一般廃棄物処理施設】&#10;有形固定資産減価償却率"/>
        <xdr:cNvSpPr txBox="1"/>
      </xdr:nvSpPr>
      <xdr:spPr>
        <a:xfrm>
          <a:off x="119005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552" name="n_4mainValue【一般廃棄物処理施設】&#10;有形固定資産減価償却率"/>
        <xdr:cNvSpPr txBox="1"/>
      </xdr:nvSpPr>
      <xdr:spPr>
        <a:xfrm>
          <a:off x="1110298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xdr:cNvCxnSpPr/>
      </xdr:nvCxnSpPr>
      <xdr:spPr>
        <a:xfrm flipV="1">
          <a:off x="19509104" y="5602011"/>
          <a:ext cx="0" cy="152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xdr:cNvSpPr txBox="1"/>
      </xdr:nvSpPr>
      <xdr:spPr>
        <a:xfrm>
          <a:off x="19547840" y="71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xdr:cNvCxnSpPr/>
      </xdr:nvCxnSpPr>
      <xdr:spPr>
        <a:xfrm>
          <a:off x="19443700" y="7127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xdr:cNvSpPr txBox="1"/>
      </xdr:nvSpPr>
      <xdr:spPr>
        <a:xfrm>
          <a:off x="19547840" y="538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xdr:cNvCxnSpPr/>
      </xdr:nvCxnSpPr>
      <xdr:spPr>
        <a:xfrm>
          <a:off x="19443700" y="56020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23934</xdr:rowOff>
    </xdr:from>
    <xdr:ext cx="599010" cy="259045"/>
    <xdr:sp macro="" textlink="">
      <xdr:nvSpPr>
        <xdr:cNvPr id="583" name="【一般廃棄物処理施設】&#10;一人当たり有形固定資産（償却資産）額平均値テキスト"/>
        <xdr:cNvSpPr txBox="1"/>
      </xdr:nvSpPr>
      <xdr:spPr>
        <a:xfrm>
          <a:off x="19547840" y="672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xdr:cNvSpPr/>
      </xdr:nvSpPr>
      <xdr:spPr>
        <a:xfrm>
          <a:off x="19458940" y="675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xdr:cNvSpPr/>
      </xdr:nvSpPr>
      <xdr:spPr>
        <a:xfrm>
          <a:off x="18735040" y="6767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83608</xdr:rowOff>
    </xdr:from>
    <xdr:to>
      <xdr:col>107</xdr:col>
      <xdr:colOff>101600</xdr:colOff>
      <xdr:row>41</xdr:row>
      <xdr:rowOff>13758</xdr:rowOff>
    </xdr:to>
    <xdr:sp macro="" textlink="">
      <xdr:nvSpPr>
        <xdr:cNvPr id="586" name="フローチャート: 判断 585"/>
        <xdr:cNvSpPr/>
      </xdr:nvSpPr>
      <xdr:spPr>
        <a:xfrm>
          <a:off x="17937480" y="67892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81655</xdr:rowOff>
    </xdr:from>
    <xdr:to>
      <xdr:col>102</xdr:col>
      <xdr:colOff>165100</xdr:colOff>
      <xdr:row>41</xdr:row>
      <xdr:rowOff>11805</xdr:rowOff>
    </xdr:to>
    <xdr:sp macro="" textlink="">
      <xdr:nvSpPr>
        <xdr:cNvPr id="587" name="フローチャート: 判断 586"/>
        <xdr:cNvSpPr/>
      </xdr:nvSpPr>
      <xdr:spPr>
        <a:xfrm>
          <a:off x="17162780" y="6787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98346</xdr:rowOff>
    </xdr:from>
    <xdr:to>
      <xdr:col>98</xdr:col>
      <xdr:colOff>38100</xdr:colOff>
      <xdr:row>41</xdr:row>
      <xdr:rowOff>28496</xdr:rowOff>
    </xdr:to>
    <xdr:sp macro="" textlink="">
      <xdr:nvSpPr>
        <xdr:cNvPr id="588" name="フローチャート: 判断 587"/>
        <xdr:cNvSpPr/>
      </xdr:nvSpPr>
      <xdr:spPr>
        <a:xfrm>
          <a:off x="16388080" y="6803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122624</xdr:rowOff>
    </xdr:from>
    <xdr:to>
      <xdr:col>116</xdr:col>
      <xdr:colOff>114300</xdr:colOff>
      <xdr:row>39</xdr:row>
      <xdr:rowOff>52774</xdr:rowOff>
    </xdr:to>
    <xdr:sp macro="" textlink="">
      <xdr:nvSpPr>
        <xdr:cNvPr id="594" name="楕円 593"/>
        <xdr:cNvSpPr/>
      </xdr:nvSpPr>
      <xdr:spPr>
        <a:xfrm>
          <a:off x="19458940" y="6492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145501</xdr:rowOff>
    </xdr:from>
    <xdr:ext cx="599010" cy="259045"/>
    <xdr:sp macro="" textlink="">
      <xdr:nvSpPr>
        <xdr:cNvPr id="595" name="【一般廃棄物処理施設】&#10;一人当たり有形固定資産（償却資産）額該当値テキスト"/>
        <xdr:cNvSpPr txBox="1"/>
      </xdr:nvSpPr>
      <xdr:spPr>
        <a:xfrm>
          <a:off x="19547840" y="634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123558</xdr:rowOff>
    </xdr:from>
    <xdr:to>
      <xdr:col>112</xdr:col>
      <xdr:colOff>38100</xdr:colOff>
      <xdr:row>39</xdr:row>
      <xdr:rowOff>53708</xdr:rowOff>
    </xdr:to>
    <xdr:sp macro="" textlink="">
      <xdr:nvSpPr>
        <xdr:cNvPr id="596" name="楕円 595"/>
        <xdr:cNvSpPr/>
      </xdr:nvSpPr>
      <xdr:spPr>
        <a:xfrm>
          <a:off x="18735040" y="6493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1974</xdr:rowOff>
    </xdr:from>
    <xdr:to>
      <xdr:col>116</xdr:col>
      <xdr:colOff>63500</xdr:colOff>
      <xdr:row>39</xdr:row>
      <xdr:rowOff>2908</xdr:rowOff>
    </xdr:to>
    <xdr:cxnSp macro="">
      <xdr:nvCxnSpPr>
        <xdr:cNvPr id="597" name="直線コネクタ 596"/>
        <xdr:cNvCxnSpPr/>
      </xdr:nvCxnSpPr>
      <xdr:spPr>
        <a:xfrm flipV="1">
          <a:off x="18778220" y="6539934"/>
          <a:ext cx="73152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124847</xdr:rowOff>
    </xdr:from>
    <xdr:to>
      <xdr:col>107</xdr:col>
      <xdr:colOff>101600</xdr:colOff>
      <xdr:row>39</xdr:row>
      <xdr:rowOff>54997</xdr:rowOff>
    </xdr:to>
    <xdr:sp macro="" textlink="">
      <xdr:nvSpPr>
        <xdr:cNvPr id="598" name="楕円 597"/>
        <xdr:cNvSpPr/>
      </xdr:nvSpPr>
      <xdr:spPr>
        <a:xfrm>
          <a:off x="17937480" y="6495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2908</xdr:rowOff>
    </xdr:from>
    <xdr:to>
      <xdr:col>111</xdr:col>
      <xdr:colOff>177800</xdr:colOff>
      <xdr:row>39</xdr:row>
      <xdr:rowOff>4197</xdr:rowOff>
    </xdr:to>
    <xdr:cxnSp macro="">
      <xdr:nvCxnSpPr>
        <xdr:cNvPr id="599" name="直線コネクタ 598"/>
        <xdr:cNvCxnSpPr/>
      </xdr:nvCxnSpPr>
      <xdr:spPr>
        <a:xfrm flipV="1">
          <a:off x="17988280" y="6540868"/>
          <a:ext cx="78994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117990</xdr:rowOff>
    </xdr:from>
    <xdr:to>
      <xdr:col>102</xdr:col>
      <xdr:colOff>165100</xdr:colOff>
      <xdr:row>39</xdr:row>
      <xdr:rowOff>48140</xdr:rowOff>
    </xdr:to>
    <xdr:sp macro="" textlink="">
      <xdr:nvSpPr>
        <xdr:cNvPr id="600" name="楕円 599"/>
        <xdr:cNvSpPr/>
      </xdr:nvSpPr>
      <xdr:spPr>
        <a:xfrm>
          <a:off x="17162780" y="6488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168790</xdr:rowOff>
    </xdr:from>
    <xdr:to>
      <xdr:col>107</xdr:col>
      <xdr:colOff>50800</xdr:colOff>
      <xdr:row>39</xdr:row>
      <xdr:rowOff>4197</xdr:rowOff>
    </xdr:to>
    <xdr:cxnSp macro="">
      <xdr:nvCxnSpPr>
        <xdr:cNvPr id="601" name="直線コネクタ 600"/>
        <xdr:cNvCxnSpPr/>
      </xdr:nvCxnSpPr>
      <xdr:spPr>
        <a:xfrm>
          <a:off x="17213580" y="6539110"/>
          <a:ext cx="7747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110733</xdr:rowOff>
    </xdr:from>
    <xdr:to>
      <xdr:col>98</xdr:col>
      <xdr:colOff>38100</xdr:colOff>
      <xdr:row>39</xdr:row>
      <xdr:rowOff>40883</xdr:rowOff>
    </xdr:to>
    <xdr:sp macro="" textlink="">
      <xdr:nvSpPr>
        <xdr:cNvPr id="602" name="楕円 601"/>
        <xdr:cNvSpPr/>
      </xdr:nvSpPr>
      <xdr:spPr>
        <a:xfrm>
          <a:off x="16388080" y="6481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161533</xdr:rowOff>
    </xdr:from>
    <xdr:to>
      <xdr:col>102</xdr:col>
      <xdr:colOff>114300</xdr:colOff>
      <xdr:row>38</xdr:row>
      <xdr:rowOff>168790</xdr:rowOff>
    </xdr:to>
    <xdr:cxnSp macro="">
      <xdr:nvCxnSpPr>
        <xdr:cNvPr id="603" name="直線コネクタ 602"/>
        <xdr:cNvCxnSpPr/>
      </xdr:nvCxnSpPr>
      <xdr:spPr>
        <a:xfrm>
          <a:off x="16431260" y="6531853"/>
          <a:ext cx="78232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154647</xdr:rowOff>
    </xdr:from>
    <xdr:ext cx="534377" cy="259045"/>
    <xdr:sp macro="" textlink="">
      <xdr:nvSpPr>
        <xdr:cNvPr id="604" name="n_1aveValue【一般廃棄物処理施設】&#10;一人当たり有形固定資産（償却資産）額"/>
        <xdr:cNvSpPr txBox="1"/>
      </xdr:nvSpPr>
      <xdr:spPr>
        <a:xfrm>
          <a:off x="18528811" y="686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4885</xdr:rowOff>
    </xdr:from>
    <xdr:ext cx="534377" cy="259045"/>
    <xdr:sp macro="" textlink="">
      <xdr:nvSpPr>
        <xdr:cNvPr id="605" name="n_2aveValue【一般廃棄物処理施設】&#10;一人当たり有形固定資産（償却資産）額"/>
        <xdr:cNvSpPr txBox="1"/>
      </xdr:nvSpPr>
      <xdr:spPr>
        <a:xfrm>
          <a:off x="17766811" y="68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2932</xdr:rowOff>
    </xdr:from>
    <xdr:ext cx="534377" cy="259045"/>
    <xdr:sp macro="" textlink="">
      <xdr:nvSpPr>
        <xdr:cNvPr id="606" name="n_3aveValue【一般廃棄物処理施設】&#10;一人当たり有形固定資産（償却資産）額"/>
        <xdr:cNvSpPr txBox="1"/>
      </xdr:nvSpPr>
      <xdr:spPr>
        <a:xfrm>
          <a:off x="16969251" y="68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19623</xdr:rowOff>
    </xdr:from>
    <xdr:ext cx="534377" cy="259045"/>
    <xdr:sp macro="" textlink="">
      <xdr:nvSpPr>
        <xdr:cNvPr id="607" name="n_4aveValue【一般廃棄物処理施設】&#10;一人当たり有形固定資産（償却資産）額"/>
        <xdr:cNvSpPr txBox="1"/>
      </xdr:nvSpPr>
      <xdr:spPr>
        <a:xfrm>
          <a:off x="16194551" y="689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70235</xdr:rowOff>
    </xdr:from>
    <xdr:ext cx="599010" cy="259045"/>
    <xdr:sp macro="" textlink="">
      <xdr:nvSpPr>
        <xdr:cNvPr id="608" name="n_1mainValue【一般廃棄物処理施設】&#10;一人当たり有形固定資産（償却資産）額"/>
        <xdr:cNvSpPr txBox="1"/>
      </xdr:nvSpPr>
      <xdr:spPr>
        <a:xfrm>
          <a:off x="18496495" y="62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71524</xdr:rowOff>
    </xdr:from>
    <xdr:ext cx="599010" cy="259045"/>
    <xdr:sp macro="" textlink="">
      <xdr:nvSpPr>
        <xdr:cNvPr id="609" name="n_2mainValue【一般廃棄物処理施設】&#10;一人当たり有形固定資産（償却資産）額"/>
        <xdr:cNvSpPr txBox="1"/>
      </xdr:nvSpPr>
      <xdr:spPr>
        <a:xfrm>
          <a:off x="17734495" y="62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64667</xdr:rowOff>
    </xdr:from>
    <xdr:ext cx="599010" cy="259045"/>
    <xdr:sp macro="" textlink="">
      <xdr:nvSpPr>
        <xdr:cNvPr id="610" name="n_3mainValue【一般廃棄物処理施設】&#10;一人当たり有形固定資産（償却資産）額"/>
        <xdr:cNvSpPr txBox="1"/>
      </xdr:nvSpPr>
      <xdr:spPr>
        <a:xfrm>
          <a:off x="16936935" y="626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57410</xdr:rowOff>
    </xdr:from>
    <xdr:ext cx="599010" cy="259045"/>
    <xdr:sp macro="" textlink="">
      <xdr:nvSpPr>
        <xdr:cNvPr id="611" name="n_4mainValue【一般廃棄物処理施設】&#10;一人当たり有形固定資産（償却資産）額"/>
        <xdr:cNvSpPr txBox="1"/>
      </xdr:nvSpPr>
      <xdr:spPr>
        <a:xfrm>
          <a:off x="16162235" y="626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xdr:cNvCxnSpPr/>
      </xdr:nvCxnSpPr>
      <xdr:spPr>
        <a:xfrm flipV="1">
          <a:off x="14375764" y="9261022"/>
          <a:ext cx="0" cy="142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xdr:cNvSpPr txBox="1"/>
      </xdr:nvSpPr>
      <xdr:spPr>
        <a:xfrm>
          <a:off x="14414500" y="1068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xdr:cNvCxnSpPr/>
      </xdr:nvCxnSpPr>
      <xdr:spPr>
        <a:xfrm>
          <a:off x="14287500" y="10685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2" name="【保健センター・保健所】&#10;有形固定資産減価償却率平均値テキスト"/>
        <xdr:cNvSpPr txBox="1"/>
      </xdr:nvSpPr>
      <xdr:spPr>
        <a:xfrm>
          <a:off x="14414500" y="9884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4" name="フローチャート: 判断 643"/>
        <xdr:cNvSpPr/>
      </xdr:nvSpPr>
      <xdr:spPr>
        <a:xfrm>
          <a:off x="1357884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5" name="フローチャート: 判断 644"/>
        <xdr:cNvSpPr/>
      </xdr:nvSpPr>
      <xdr:spPr>
        <a:xfrm>
          <a:off x="1280414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6" name="フローチャート: 判断 645"/>
        <xdr:cNvSpPr/>
      </xdr:nvSpPr>
      <xdr:spPr>
        <a:xfrm>
          <a:off x="12029440" y="10009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7" name="フローチャート: 判断 646"/>
        <xdr:cNvSpPr/>
      </xdr:nvSpPr>
      <xdr:spPr>
        <a:xfrm>
          <a:off x="112318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128815</xdr:rowOff>
    </xdr:from>
    <xdr:to>
      <xdr:col>85</xdr:col>
      <xdr:colOff>177800</xdr:colOff>
      <xdr:row>62</xdr:row>
      <xdr:rowOff>58965</xdr:rowOff>
    </xdr:to>
    <xdr:sp macro="" textlink="">
      <xdr:nvSpPr>
        <xdr:cNvPr id="653" name="楕円 652"/>
        <xdr:cNvSpPr/>
      </xdr:nvSpPr>
      <xdr:spPr>
        <a:xfrm>
          <a:off x="14325600" y="103548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107242</xdr:rowOff>
    </xdr:from>
    <xdr:ext cx="405111" cy="259045"/>
    <xdr:sp macro="" textlink="">
      <xdr:nvSpPr>
        <xdr:cNvPr id="654" name="【保健センター・保健所】&#10;有形固定資産減価償却率該当値テキスト"/>
        <xdr:cNvSpPr txBox="1"/>
      </xdr:nvSpPr>
      <xdr:spPr>
        <a:xfrm>
          <a:off x="14414500" y="103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655" name="楕円 654"/>
        <xdr:cNvSpPr/>
      </xdr:nvSpPr>
      <xdr:spPr>
        <a:xfrm>
          <a:off x="135788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62</xdr:row>
      <xdr:rowOff>8165</xdr:rowOff>
    </xdr:to>
    <xdr:cxnSp macro="">
      <xdr:nvCxnSpPr>
        <xdr:cNvPr id="656" name="直線コネクタ 655"/>
        <xdr:cNvCxnSpPr/>
      </xdr:nvCxnSpPr>
      <xdr:spPr>
        <a:xfrm>
          <a:off x="13629640" y="10394224"/>
          <a:ext cx="7467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657" name="楕円 656"/>
        <xdr:cNvSpPr/>
      </xdr:nvSpPr>
      <xdr:spPr>
        <a:xfrm>
          <a:off x="128041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61</xdr:row>
      <xdr:rowOff>168184</xdr:rowOff>
    </xdr:to>
    <xdr:cxnSp macro="">
      <xdr:nvCxnSpPr>
        <xdr:cNvPr id="658" name="直線コネクタ 657"/>
        <xdr:cNvCxnSpPr/>
      </xdr:nvCxnSpPr>
      <xdr:spPr>
        <a:xfrm>
          <a:off x="12854940" y="103942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117384</xdr:rowOff>
    </xdr:from>
    <xdr:to>
      <xdr:col>72</xdr:col>
      <xdr:colOff>38100</xdr:colOff>
      <xdr:row>62</xdr:row>
      <xdr:rowOff>47534</xdr:rowOff>
    </xdr:to>
    <xdr:sp macro="" textlink="">
      <xdr:nvSpPr>
        <xdr:cNvPr id="659" name="楕円 658"/>
        <xdr:cNvSpPr/>
      </xdr:nvSpPr>
      <xdr:spPr>
        <a:xfrm>
          <a:off x="12029440" y="10343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168184</xdr:rowOff>
    </xdr:from>
    <xdr:to>
      <xdr:col>76</xdr:col>
      <xdr:colOff>114300</xdr:colOff>
      <xdr:row>61</xdr:row>
      <xdr:rowOff>168184</xdr:rowOff>
    </xdr:to>
    <xdr:cxnSp macro="">
      <xdr:nvCxnSpPr>
        <xdr:cNvPr id="660" name="直線コネクタ 659"/>
        <xdr:cNvCxnSpPr/>
      </xdr:nvCxnSpPr>
      <xdr:spPr>
        <a:xfrm>
          <a:off x="12072620" y="103942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117384</xdr:rowOff>
    </xdr:from>
    <xdr:to>
      <xdr:col>67</xdr:col>
      <xdr:colOff>101600</xdr:colOff>
      <xdr:row>62</xdr:row>
      <xdr:rowOff>47534</xdr:rowOff>
    </xdr:to>
    <xdr:sp macro="" textlink="">
      <xdr:nvSpPr>
        <xdr:cNvPr id="661" name="楕円 660"/>
        <xdr:cNvSpPr/>
      </xdr:nvSpPr>
      <xdr:spPr>
        <a:xfrm>
          <a:off x="1123188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168184</xdr:rowOff>
    </xdr:from>
    <xdr:to>
      <xdr:col>71</xdr:col>
      <xdr:colOff>177800</xdr:colOff>
      <xdr:row>61</xdr:row>
      <xdr:rowOff>168184</xdr:rowOff>
    </xdr:to>
    <xdr:cxnSp macro="">
      <xdr:nvCxnSpPr>
        <xdr:cNvPr id="662" name="直線コネクタ 661"/>
        <xdr:cNvCxnSpPr/>
      </xdr:nvCxnSpPr>
      <xdr:spPr>
        <a:xfrm>
          <a:off x="11282680" y="103942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663" name="n_1aveValue【保健センター・保健所】&#10;有形固定資産減価償却率"/>
        <xdr:cNvSpPr txBox="1"/>
      </xdr:nvSpPr>
      <xdr:spPr>
        <a:xfrm>
          <a:off x="1343724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664" name="n_2aveValue【保健センター・保健所】&#10;有形固定資産減価償却率"/>
        <xdr:cNvSpPr txBox="1"/>
      </xdr:nvSpPr>
      <xdr:spPr>
        <a:xfrm>
          <a:off x="1267524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65694</xdr:rowOff>
    </xdr:from>
    <xdr:ext cx="405111" cy="259045"/>
    <xdr:sp macro="" textlink="">
      <xdr:nvSpPr>
        <xdr:cNvPr id="665" name="n_3aveValue【保健センター・保健所】&#10;有形固定資産減価償却率"/>
        <xdr:cNvSpPr txBox="1"/>
      </xdr:nvSpPr>
      <xdr:spPr>
        <a:xfrm>
          <a:off x="11900544" y="97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6" name="n_4aveValue【保健センター・保健所】&#10;有形固定資産減価償却率"/>
        <xdr:cNvSpPr txBox="1"/>
      </xdr:nvSpPr>
      <xdr:spPr>
        <a:xfrm>
          <a:off x="1110298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667" name="n_1mainValue【保健センター・保健所】&#10;有形固定資産減価償却率"/>
        <xdr:cNvSpPr txBox="1"/>
      </xdr:nvSpPr>
      <xdr:spPr>
        <a:xfrm>
          <a:off x="13437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668" name="n_2mainValue【保健センター・保健所】&#10;有形固定資産減価償却率"/>
        <xdr:cNvSpPr txBox="1"/>
      </xdr:nvSpPr>
      <xdr:spPr>
        <a:xfrm>
          <a:off x="12675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38661</xdr:rowOff>
    </xdr:from>
    <xdr:ext cx="405111" cy="259045"/>
    <xdr:sp macro="" textlink="">
      <xdr:nvSpPr>
        <xdr:cNvPr id="669" name="n_3mainValue【保健センター・保健所】&#10;有形固定資産減価償却率"/>
        <xdr:cNvSpPr txBox="1"/>
      </xdr:nvSpPr>
      <xdr:spPr>
        <a:xfrm>
          <a:off x="119005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38661</xdr:rowOff>
    </xdr:from>
    <xdr:ext cx="405111" cy="259045"/>
    <xdr:sp macro="" textlink="">
      <xdr:nvSpPr>
        <xdr:cNvPr id="670" name="n_4mainValue【保健センター・保健所】&#10;有形固定資産減価償却率"/>
        <xdr:cNvSpPr txBox="1"/>
      </xdr:nvSpPr>
      <xdr:spPr>
        <a:xfrm>
          <a:off x="1110298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xdr:cNvCxnSpPr/>
      </xdr:nvCxnSpPr>
      <xdr:spPr>
        <a:xfrm flipV="1">
          <a:off x="19509104"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xdr:cNvSpPr txBox="1"/>
      </xdr:nvSpPr>
      <xdr:spPr>
        <a:xfrm>
          <a:off x="19547840" y="907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xdr:cNvCxnSpPr/>
      </xdr:nvCxnSpPr>
      <xdr:spPr>
        <a:xfrm>
          <a:off x="194437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166387</xdr:rowOff>
    </xdr:from>
    <xdr:ext cx="469744" cy="259045"/>
    <xdr:sp macro="" textlink="">
      <xdr:nvSpPr>
        <xdr:cNvPr id="699" name="【保健センター・保健所】&#10;一人当たり面積平均値テキスト"/>
        <xdr:cNvSpPr txBox="1"/>
      </xdr:nvSpPr>
      <xdr:spPr>
        <a:xfrm>
          <a:off x="1954784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xdr:cNvSpPr/>
      </xdr:nvSpPr>
      <xdr:spPr>
        <a:xfrm>
          <a:off x="19458940" y="10537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701" name="フローチャート: 判断 700"/>
        <xdr:cNvSpPr/>
      </xdr:nvSpPr>
      <xdr:spPr>
        <a:xfrm>
          <a:off x="18735040" y="10548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36830</xdr:rowOff>
    </xdr:from>
    <xdr:to>
      <xdr:col>107</xdr:col>
      <xdr:colOff>101600</xdr:colOff>
      <xdr:row>63</xdr:row>
      <xdr:rowOff>138430</xdr:rowOff>
    </xdr:to>
    <xdr:sp macro="" textlink="">
      <xdr:nvSpPr>
        <xdr:cNvPr id="702" name="フローチャート: 判断 701"/>
        <xdr:cNvSpPr/>
      </xdr:nvSpPr>
      <xdr:spPr>
        <a:xfrm>
          <a:off x="1793748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03" name="フローチャート: 判断 702"/>
        <xdr:cNvSpPr/>
      </xdr:nvSpPr>
      <xdr:spPr>
        <a:xfrm>
          <a:off x="1716278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40640</xdr:rowOff>
    </xdr:from>
    <xdr:to>
      <xdr:col>98</xdr:col>
      <xdr:colOff>38100</xdr:colOff>
      <xdr:row>63</xdr:row>
      <xdr:rowOff>142240</xdr:rowOff>
    </xdr:to>
    <xdr:sp macro="" textlink="">
      <xdr:nvSpPr>
        <xdr:cNvPr id="704" name="フローチャート: 判断 703"/>
        <xdr:cNvSpPr/>
      </xdr:nvSpPr>
      <xdr:spPr>
        <a:xfrm>
          <a:off x="16388080" y="10601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710" name="楕円 709"/>
        <xdr:cNvSpPr/>
      </xdr:nvSpPr>
      <xdr:spPr>
        <a:xfrm>
          <a:off x="1945894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711" name="【保健センター・保健所】&#10;一人当たり面積該当値テキスト"/>
        <xdr:cNvSpPr txBox="1"/>
      </xdr:nvSpPr>
      <xdr:spPr>
        <a:xfrm>
          <a:off x="1954784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712" name="楕円 711"/>
        <xdr:cNvSpPr/>
      </xdr:nvSpPr>
      <xdr:spPr>
        <a:xfrm>
          <a:off x="18735040" y="10693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11430</xdr:rowOff>
    </xdr:to>
    <xdr:cxnSp macro="">
      <xdr:nvCxnSpPr>
        <xdr:cNvPr id="713" name="直線コネクタ 712"/>
        <xdr:cNvCxnSpPr/>
      </xdr:nvCxnSpPr>
      <xdr:spPr>
        <a:xfrm>
          <a:off x="18778220" y="107403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714" name="楕円 713"/>
        <xdr:cNvSpPr/>
      </xdr:nvSpPr>
      <xdr:spPr>
        <a:xfrm>
          <a:off x="1793748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15240</xdr:rowOff>
    </xdr:to>
    <xdr:cxnSp macro="">
      <xdr:nvCxnSpPr>
        <xdr:cNvPr id="715" name="直線コネクタ 714"/>
        <xdr:cNvCxnSpPr/>
      </xdr:nvCxnSpPr>
      <xdr:spPr>
        <a:xfrm flipV="1">
          <a:off x="17988280" y="107403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16" name="楕円 715"/>
        <xdr:cNvSpPr/>
      </xdr:nvSpPr>
      <xdr:spPr>
        <a:xfrm>
          <a:off x="1716278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717" name="直線コネクタ 716"/>
        <xdr:cNvCxnSpPr/>
      </xdr:nvCxnSpPr>
      <xdr:spPr>
        <a:xfrm>
          <a:off x="17213580" y="10744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718" name="楕円 717"/>
        <xdr:cNvSpPr/>
      </xdr:nvSpPr>
      <xdr:spPr>
        <a:xfrm>
          <a:off x="1638808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719" name="直線コネクタ 718"/>
        <xdr:cNvCxnSpPr/>
      </xdr:nvCxnSpPr>
      <xdr:spPr>
        <a:xfrm>
          <a:off x="16431260" y="10744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720" name="n_1aveValue【保健センター・保健所】&#10;一人当たり面積"/>
        <xdr:cNvSpPr txBox="1"/>
      </xdr:nvSpPr>
      <xdr:spPr>
        <a:xfrm>
          <a:off x="185611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154957</xdr:rowOff>
    </xdr:from>
    <xdr:ext cx="469744" cy="259045"/>
    <xdr:sp macro="" textlink="">
      <xdr:nvSpPr>
        <xdr:cNvPr id="721" name="n_2aveValue【保健センター・保健所】&#10;一人当たり面積"/>
        <xdr:cNvSpPr txBox="1"/>
      </xdr:nvSpPr>
      <xdr:spPr>
        <a:xfrm>
          <a:off x="177762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154957</xdr:rowOff>
    </xdr:from>
    <xdr:ext cx="469744" cy="259045"/>
    <xdr:sp macro="" textlink="">
      <xdr:nvSpPr>
        <xdr:cNvPr id="722" name="n_3aveValue【保健センター・保健所】&#10;一人当たり面積"/>
        <xdr:cNvSpPr txBox="1"/>
      </xdr:nvSpPr>
      <xdr:spPr>
        <a:xfrm>
          <a:off x="170015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158767</xdr:rowOff>
    </xdr:from>
    <xdr:ext cx="469744" cy="259045"/>
    <xdr:sp macro="" textlink="">
      <xdr:nvSpPr>
        <xdr:cNvPr id="723" name="n_4aveValue【保健センター・保健所】&#10;一人当たり面積"/>
        <xdr:cNvSpPr txBox="1"/>
      </xdr:nvSpPr>
      <xdr:spPr>
        <a:xfrm>
          <a:off x="1622686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724" name="n_1mainValue【保健センター・保健所】&#10;一人当たり面積"/>
        <xdr:cNvSpPr txBox="1"/>
      </xdr:nvSpPr>
      <xdr:spPr>
        <a:xfrm>
          <a:off x="185611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25" name="n_2mainValue【保健センター・保健所】&#10;一人当たり面積"/>
        <xdr:cNvSpPr txBox="1"/>
      </xdr:nvSpPr>
      <xdr:spPr>
        <a:xfrm>
          <a:off x="177762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26" name="n_3mainValue【保健センター・保健所】&#10;一人当たり面積"/>
        <xdr:cNvSpPr txBox="1"/>
      </xdr:nvSpPr>
      <xdr:spPr>
        <a:xfrm>
          <a:off x="170015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727" name="n_4mainValue【保健センター・保健所】&#10;一人当たり面積"/>
        <xdr:cNvSpPr txBox="1"/>
      </xdr:nvSpPr>
      <xdr:spPr>
        <a:xfrm>
          <a:off x="1622686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xdr:cNvCxnSpPr/>
      </xdr:nvCxnSpPr>
      <xdr:spPr>
        <a:xfrm flipV="1">
          <a:off x="14375764" y="1304163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xdr:cNvSpPr txBox="1"/>
      </xdr:nvSpPr>
      <xdr:spPr>
        <a:xfrm>
          <a:off x="14414500" y="1282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757" name="【消防施設】&#10;有形固定資産減価償却率平均値テキスト"/>
        <xdr:cNvSpPr txBox="1"/>
      </xdr:nvSpPr>
      <xdr:spPr>
        <a:xfrm>
          <a:off x="1441450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xdr:cNvSpPr/>
      </xdr:nvSpPr>
      <xdr:spPr>
        <a:xfrm>
          <a:off x="14325600" y="137337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xdr:cNvSpPr/>
      </xdr:nvSpPr>
      <xdr:spPr>
        <a:xfrm>
          <a:off x="135788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760" name="フローチャート: 判断 759"/>
        <xdr:cNvSpPr/>
      </xdr:nvSpPr>
      <xdr:spPr>
        <a:xfrm>
          <a:off x="1280414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761" name="フローチャート: 判断 760"/>
        <xdr:cNvSpPr/>
      </xdr:nvSpPr>
      <xdr:spPr>
        <a:xfrm>
          <a:off x="12029440" y="1372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128270</xdr:rowOff>
    </xdr:from>
    <xdr:to>
      <xdr:col>67</xdr:col>
      <xdr:colOff>101600</xdr:colOff>
      <xdr:row>82</xdr:row>
      <xdr:rowOff>58420</xdr:rowOff>
    </xdr:to>
    <xdr:sp macro="" textlink="">
      <xdr:nvSpPr>
        <xdr:cNvPr id="762" name="フローチャート: 判断 761"/>
        <xdr:cNvSpPr/>
      </xdr:nvSpPr>
      <xdr:spPr>
        <a:xfrm>
          <a:off x="1123188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768" name="楕円 767"/>
        <xdr:cNvSpPr/>
      </xdr:nvSpPr>
      <xdr:spPr>
        <a:xfrm>
          <a:off x="14325600" y="13596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40657</xdr:rowOff>
    </xdr:from>
    <xdr:ext cx="405111" cy="259045"/>
    <xdr:sp macro="" textlink="">
      <xdr:nvSpPr>
        <xdr:cNvPr id="769" name="【消防施設】&#10;有形固定資産減価償却率該当値テキスト"/>
        <xdr:cNvSpPr txBox="1"/>
      </xdr:nvSpPr>
      <xdr:spPr>
        <a:xfrm>
          <a:off x="14414500"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770" name="楕円 769"/>
        <xdr:cNvSpPr/>
      </xdr:nvSpPr>
      <xdr:spPr>
        <a:xfrm>
          <a:off x="135788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68580</xdr:rowOff>
    </xdr:to>
    <xdr:cxnSp macro="">
      <xdr:nvCxnSpPr>
        <xdr:cNvPr id="771" name="直線コネクタ 770"/>
        <xdr:cNvCxnSpPr/>
      </xdr:nvCxnSpPr>
      <xdr:spPr>
        <a:xfrm>
          <a:off x="13629640" y="1363789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xdr:rowOff>
    </xdr:from>
    <xdr:to>
      <xdr:col>76</xdr:col>
      <xdr:colOff>165100</xdr:colOff>
      <xdr:row>81</xdr:row>
      <xdr:rowOff>109855</xdr:rowOff>
    </xdr:to>
    <xdr:sp macro="" textlink="">
      <xdr:nvSpPr>
        <xdr:cNvPr id="772" name="楕円 771"/>
        <xdr:cNvSpPr/>
      </xdr:nvSpPr>
      <xdr:spPr>
        <a:xfrm>
          <a:off x="128041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59055</xdr:rowOff>
    </xdr:from>
    <xdr:to>
      <xdr:col>81</xdr:col>
      <xdr:colOff>50800</xdr:colOff>
      <xdr:row>81</xdr:row>
      <xdr:rowOff>59055</xdr:rowOff>
    </xdr:to>
    <xdr:cxnSp macro="">
      <xdr:nvCxnSpPr>
        <xdr:cNvPr id="773" name="直線コネクタ 772"/>
        <xdr:cNvCxnSpPr/>
      </xdr:nvCxnSpPr>
      <xdr:spPr>
        <a:xfrm>
          <a:off x="12854940" y="136378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774" name="楕円 773"/>
        <xdr:cNvSpPr/>
      </xdr:nvSpPr>
      <xdr:spPr>
        <a:xfrm>
          <a:off x="12029440" y="13587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59055</xdr:rowOff>
    </xdr:to>
    <xdr:cxnSp macro="">
      <xdr:nvCxnSpPr>
        <xdr:cNvPr id="775" name="直線コネクタ 774"/>
        <xdr:cNvCxnSpPr/>
      </xdr:nvCxnSpPr>
      <xdr:spPr>
        <a:xfrm>
          <a:off x="12072620" y="136378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12064</xdr:rowOff>
    </xdr:from>
    <xdr:to>
      <xdr:col>67</xdr:col>
      <xdr:colOff>101600</xdr:colOff>
      <xdr:row>81</xdr:row>
      <xdr:rowOff>113664</xdr:rowOff>
    </xdr:to>
    <xdr:sp macro="" textlink="">
      <xdr:nvSpPr>
        <xdr:cNvPr id="776" name="楕円 775"/>
        <xdr:cNvSpPr/>
      </xdr:nvSpPr>
      <xdr:spPr>
        <a:xfrm>
          <a:off x="1123188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59055</xdr:rowOff>
    </xdr:from>
    <xdr:to>
      <xdr:col>71</xdr:col>
      <xdr:colOff>177800</xdr:colOff>
      <xdr:row>81</xdr:row>
      <xdr:rowOff>62864</xdr:rowOff>
    </xdr:to>
    <xdr:cxnSp macro="">
      <xdr:nvCxnSpPr>
        <xdr:cNvPr id="777" name="直線コネクタ 776"/>
        <xdr:cNvCxnSpPr/>
      </xdr:nvCxnSpPr>
      <xdr:spPr>
        <a:xfrm flipV="1">
          <a:off x="11282680" y="13637895"/>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78" name="n_1aveValue【消防施設】&#10;有形固定資産減価償却率"/>
        <xdr:cNvSpPr txBox="1"/>
      </xdr:nvSpPr>
      <xdr:spPr>
        <a:xfrm>
          <a:off x="1343724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779" name="n_2aveValue【消防施設】&#10;有形固定資産減価償却率"/>
        <xdr:cNvSpPr txBox="1"/>
      </xdr:nvSpPr>
      <xdr:spPr>
        <a:xfrm>
          <a:off x="1267524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780" name="n_3aveValue【消防施設】&#10;有形固定資産減価償却率"/>
        <xdr:cNvSpPr txBox="1"/>
      </xdr:nvSpPr>
      <xdr:spPr>
        <a:xfrm>
          <a:off x="1190054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49547</xdr:rowOff>
    </xdr:from>
    <xdr:ext cx="405111" cy="259045"/>
    <xdr:sp macro="" textlink="">
      <xdr:nvSpPr>
        <xdr:cNvPr id="781" name="n_4aveValue【消防施設】&#10;有形固定資産減価償却率"/>
        <xdr:cNvSpPr txBox="1"/>
      </xdr:nvSpPr>
      <xdr:spPr>
        <a:xfrm>
          <a:off x="1110298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782" name="n_1mainValue【消防施設】&#10;有形固定資産減価償却率"/>
        <xdr:cNvSpPr txBox="1"/>
      </xdr:nvSpPr>
      <xdr:spPr>
        <a:xfrm>
          <a:off x="13437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126382</xdr:rowOff>
    </xdr:from>
    <xdr:ext cx="405111" cy="259045"/>
    <xdr:sp macro="" textlink="">
      <xdr:nvSpPr>
        <xdr:cNvPr id="783" name="n_2mainValue【消防施設】&#10;有形固定資産減価償却率"/>
        <xdr:cNvSpPr txBox="1"/>
      </xdr:nvSpPr>
      <xdr:spPr>
        <a:xfrm>
          <a:off x="12675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784" name="n_3mainValue【消防施設】&#10;有形固定資産減価償却率"/>
        <xdr:cNvSpPr txBox="1"/>
      </xdr:nvSpPr>
      <xdr:spPr>
        <a:xfrm>
          <a:off x="119005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130191</xdr:rowOff>
    </xdr:from>
    <xdr:ext cx="405111" cy="259045"/>
    <xdr:sp macro="" textlink="">
      <xdr:nvSpPr>
        <xdr:cNvPr id="785" name="n_4mainValue【消防施設】&#10;有形固定資産減価償却率"/>
        <xdr:cNvSpPr txBox="1"/>
      </xdr:nvSpPr>
      <xdr:spPr>
        <a:xfrm>
          <a:off x="1110298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811" name="直線コネクタ 810"/>
        <xdr:cNvCxnSpPr/>
      </xdr:nvCxnSpPr>
      <xdr:spPr>
        <a:xfrm flipV="1">
          <a:off x="19509104" y="1316518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812" name="【消防施設】&#10;一人当たり面積最小値テキスト"/>
        <xdr:cNvSpPr txBox="1"/>
      </xdr:nvSpPr>
      <xdr:spPr>
        <a:xfrm>
          <a:off x="1954784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813" name="直線コネクタ 812"/>
        <xdr:cNvCxnSpPr/>
      </xdr:nvCxnSpPr>
      <xdr:spPr>
        <a:xfrm>
          <a:off x="1944370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814" name="【消防施設】&#10;一人当たり面積最大値テキスト"/>
        <xdr:cNvSpPr txBox="1"/>
      </xdr:nvSpPr>
      <xdr:spPr>
        <a:xfrm>
          <a:off x="19547840" y="1294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815" name="直線コネクタ 814"/>
        <xdr:cNvCxnSpPr/>
      </xdr:nvCxnSpPr>
      <xdr:spPr>
        <a:xfrm>
          <a:off x="19443700" y="13165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168564</xdr:rowOff>
    </xdr:from>
    <xdr:ext cx="469744" cy="259045"/>
    <xdr:sp macro="" textlink="">
      <xdr:nvSpPr>
        <xdr:cNvPr id="816" name="【消防施設】&#10;一人当たり面積平均値テキスト"/>
        <xdr:cNvSpPr txBox="1"/>
      </xdr:nvSpPr>
      <xdr:spPr>
        <a:xfrm>
          <a:off x="19547840" y="14250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817" name="フローチャート: 判断 816"/>
        <xdr:cNvSpPr/>
      </xdr:nvSpPr>
      <xdr:spPr>
        <a:xfrm>
          <a:off x="19458940" y="143950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8" name="フローチャート: 判断 817"/>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19957</xdr:rowOff>
    </xdr:from>
    <xdr:to>
      <xdr:col>107</xdr:col>
      <xdr:colOff>101600</xdr:colOff>
      <xdr:row>86</xdr:row>
      <xdr:rowOff>121557</xdr:rowOff>
    </xdr:to>
    <xdr:sp macro="" textlink="">
      <xdr:nvSpPr>
        <xdr:cNvPr id="819" name="フローチャート: 判断 818"/>
        <xdr:cNvSpPr/>
      </xdr:nvSpPr>
      <xdr:spPr>
        <a:xfrm>
          <a:off x="17937480" y="1443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15602</xdr:rowOff>
    </xdr:from>
    <xdr:to>
      <xdr:col>102</xdr:col>
      <xdr:colOff>165100</xdr:colOff>
      <xdr:row>86</xdr:row>
      <xdr:rowOff>117202</xdr:rowOff>
    </xdr:to>
    <xdr:sp macro="" textlink="">
      <xdr:nvSpPr>
        <xdr:cNvPr id="820" name="フローチャート: 判断 819"/>
        <xdr:cNvSpPr/>
      </xdr:nvSpPr>
      <xdr:spPr>
        <a:xfrm>
          <a:off x="17162780" y="1443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1" name="フローチャート: 判断 820"/>
        <xdr:cNvSpPr/>
      </xdr:nvSpPr>
      <xdr:spPr>
        <a:xfrm>
          <a:off x="16388080" y="144369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164193</xdr:rowOff>
    </xdr:from>
    <xdr:to>
      <xdr:col>116</xdr:col>
      <xdr:colOff>114300</xdr:colOff>
      <xdr:row>86</xdr:row>
      <xdr:rowOff>94343</xdr:rowOff>
    </xdr:to>
    <xdr:sp macro="" textlink="">
      <xdr:nvSpPr>
        <xdr:cNvPr id="827" name="楕円 826"/>
        <xdr:cNvSpPr/>
      </xdr:nvSpPr>
      <xdr:spPr>
        <a:xfrm>
          <a:off x="19458940" y="14413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124114</xdr:rowOff>
    </xdr:from>
    <xdr:ext cx="469744" cy="259045"/>
    <xdr:sp macro="" textlink="">
      <xdr:nvSpPr>
        <xdr:cNvPr id="828" name="【消防施設】&#10;一人当たり面積該当値テキスト"/>
        <xdr:cNvSpPr txBox="1"/>
      </xdr:nvSpPr>
      <xdr:spPr>
        <a:xfrm>
          <a:off x="19547840" y="1437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165281</xdr:rowOff>
    </xdr:from>
    <xdr:to>
      <xdr:col>112</xdr:col>
      <xdr:colOff>38100</xdr:colOff>
      <xdr:row>86</xdr:row>
      <xdr:rowOff>95431</xdr:rowOff>
    </xdr:to>
    <xdr:sp macro="" textlink="">
      <xdr:nvSpPr>
        <xdr:cNvPr id="829" name="楕円 828"/>
        <xdr:cNvSpPr/>
      </xdr:nvSpPr>
      <xdr:spPr>
        <a:xfrm>
          <a:off x="1873504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43543</xdr:rowOff>
    </xdr:from>
    <xdr:to>
      <xdr:col>116</xdr:col>
      <xdr:colOff>63500</xdr:colOff>
      <xdr:row>86</xdr:row>
      <xdr:rowOff>44631</xdr:rowOff>
    </xdr:to>
    <xdr:cxnSp macro="">
      <xdr:nvCxnSpPr>
        <xdr:cNvPr id="830" name="直線コネクタ 829"/>
        <xdr:cNvCxnSpPr/>
      </xdr:nvCxnSpPr>
      <xdr:spPr>
        <a:xfrm flipV="1">
          <a:off x="18778220" y="14460583"/>
          <a:ext cx="7315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831" name="楕円 830"/>
        <xdr:cNvSpPr/>
      </xdr:nvSpPr>
      <xdr:spPr>
        <a:xfrm>
          <a:off x="179374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44631</xdr:rowOff>
    </xdr:from>
    <xdr:to>
      <xdr:col>111</xdr:col>
      <xdr:colOff>177800</xdr:colOff>
      <xdr:row>86</xdr:row>
      <xdr:rowOff>44631</xdr:rowOff>
    </xdr:to>
    <xdr:cxnSp macro="">
      <xdr:nvCxnSpPr>
        <xdr:cNvPr id="832" name="直線コネクタ 831"/>
        <xdr:cNvCxnSpPr/>
      </xdr:nvCxnSpPr>
      <xdr:spPr>
        <a:xfrm>
          <a:off x="17988280" y="1446167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833" name="楕円 832"/>
        <xdr:cNvSpPr/>
      </xdr:nvSpPr>
      <xdr:spPr>
        <a:xfrm>
          <a:off x="171627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44631</xdr:rowOff>
    </xdr:to>
    <xdr:cxnSp macro="">
      <xdr:nvCxnSpPr>
        <xdr:cNvPr id="834" name="直線コネクタ 833"/>
        <xdr:cNvCxnSpPr/>
      </xdr:nvCxnSpPr>
      <xdr:spPr>
        <a:xfrm>
          <a:off x="17213580" y="1446167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165281</xdr:rowOff>
    </xdr:from>
    <xdr:to>
      <xdr:col>98</xdr:col>
      <xdr:colOff>38100</xdr:colOff>
      <xdr:row>86</xdr:row>
      <xdr:rowOff>95431</xdr:rowOff>
    </xdr:to>
    <xdr:sp macro="" textlink="">
      <xdr:nvSpPr>
        <xdr:cNvPr id="835" name="楕円 834"/>
        <xdr:cNvSpPr/>
      </xdr:nvSpPr>
      <xdr:spPr>
        <a:xfrm>
          <a:off x="1638808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44631</xdr:rowOff>
    </xdr:to>
    <xdr:cxnSp macro="">
      <xdr:nvCxnSpPr>
        <xdr:cNvPr id="836" name="直線コネクタ 835"/>
        <xdr:cNvCxnSpPr/>
      </xdr:nvCxnSpPr>
      <xdr:spPr>
        <a:xfrm>
          <a:off x="16431260" y="144616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7" name="n_1aveValue【消防施設】&#10;一人当たり面積"/>
        <xdr:cNvSpPr txBox="1"/>
      </xdr:nvSpPr>
      <xdr:spPr>
        <a:xfrm>
          <a:off x="18561127" y="141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8" name="n_2aveValue【消防施設】&#10;一人当たり面積"/>
        <xdr:cNvSpPr txBox="1"/>
      </xdr:nvSpPr>
      <xdr:spPr>
        <a:xfrm>
          <a:off x="177762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108329</xdr:rowOff>
    </xdr:from>
    <xdr:ext cx="469744" cy="259045"/>
    <xdr:sp macro="" textlink="">
      <xdr:nvSpPr>
        <xdr:cNvPr id="839" name="n_3aveValue【消防施設】&#10;一人当たり面積"/>
        <xdr:cNvSpPr txBox="1"/>
      </xdr:nvSpPr>
      <xdr:spPr>
        <a:xfrm>
          <a:off x="17001567" y="145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40" name="n_4aveValue【消防施設】&#10;一人当たり面積"/>
        <xdr:cNvSpPr txBox="1"/>
      </xdr:nvSpPr>
      <xdr:spPr>
        <a:xfrm>
          <a:off x="162268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86558</xdr:rowOff>
    </xdr:from>
    <xdr:ext cx="469744" cy="259045"/>
    <xdr:sp macro="" textlink="">
      <xdr:nvSpPr>
        <xdr:cNvPr id="841" name="n_1mainValue【消防施設】&#10;一人当たり面積"/>
        <xdr:cNvSpPr txBox="1"/>
      </xdr:nvSpPr>
      <xdr:spPr>
        <a:xfrm>
          <a:off x="18561127"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111958</xdr:rowOff>
    </xdr:from>
    <xdr:ext cx="469744" cy="259045"/>
    <xdr:sp macro="" textlink="">
      <xdr:nvSpPr>
        <xdr:cNvPr id="842" name="n_2mainValue【消防施設】&#10;一人当たり面積"/>
        <xdr:cNvSpPr txBox="1"/>
      </xdr:nvSpPr>
      <xdr:spPr>
        <a:xfrm>
          <a:off x="177762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111958</xdr:rowOff>
    </xdr:from>
    <xdr:ext cx="469744" cy="259045"/>
    <xdr:sp macro="" textlink="">
      <xdr:nvSpPr>
        <xdr:cNvPr id="843" name="n_3mainValue【消防施設】&#10;一人当たり面積"/>
        <xdr:cNvSpPr txBox="1"/>
      </xdr:nvSpPr>
      <xdr:spPr>
        <a:xfrm>
          <a:off x="170015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111958</xdr:rowOff>
    </xdr:from>
    <xdr:ext cx="469744" cy="259045"/>
    <xdr:sp macro="" textlink="">
      <xdr:nvSpPr>
        <xdr:cNvPr id="844" name="n_4mainValue【消防施設】&#10;一人当たり面積"/>
        <xdr:cNvSpPr txBox="1"/>
      </xdr:nvSpPr>
      <xdr:spPr>
        <a:xfrm>
          <a:off x="16226867" y="1419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70" name="直線コネクタ 869"/>
        <xdr:cNvCxnSpPr/>
      </xdr:nvCxnSpPr>
      <xdr:spPr>
        <a:xfrm flipV="1">
          <a:off x="14375764" y="16713381"/>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71" name="【庁舎】&#10;有形固定資産減価償却率最小値テキスト"/>
        <xdr:cNvSpPr txBox="1"/>
      </xdr:nvSpPr>
      <xdr:spPr>
        <a:xfrm>
          <a:off x="1441450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2" name="直線コネクタ 871"/>
        <xdr:cNvCxnSpPr/>
      </xdr:nvCxnSpPr>
      <xdr:spPr>
        <a:xfrm>
          <a:off x="142875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3" name="【庁舎】&#10;有形固定資産減価償却率最大値テキスト"/>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4" name="直線コネクタ 87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5" name="【庁舎】&#10;有形固定資産減価償却率平均値テキスト"/>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6" name="フローチャート: 判断 875"/>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7" name="フローチャート: 判断 876"/>
        <xdr:cNvSpPr/>
      </xdr:nvSpPr>
      <xdr:spPr>
        <a:xfrm>
          <a:off x="135788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8" name="フローチャート: 判断 877"/>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9" name="フローチャート: 判断 878"/>
        <xdr:cNvSpPr/>
      </xdr:nvSpPr>
      <xdr:spPr>
        <a:xfrm>
          <a:off x="12029440" y="17584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80" name="フローチャート: 判断 879"/>
        <xdr:cNvSpPr/>
      </xdr:nvSpPr>
      <xdr:spPr>
        <a:xfrm>
          <a:off x="1123188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886" name="楕円 885"/>
        <xdr:cNvSpPr/>
      </xdr:nvSpPr>
      <xdr:spPr>
        <a:xfrm>
          <a:off x="14325600" y="178278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887" name="【庁舎】&#10;有形固定資産減価償却率該当値テキスト"/>
        <xdr:cNvSpPr txBox="1"/>
      </xdr:nvSpPr>
      <xdr:spPr>
        <a:xfrm>
          <a:off x="14414500"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888" name="楕円 887"/>
        <xdr:cNvSpPr/>
      </xdr:nvSpPr>
      <xdr:spPr>
        <a:xfrm>
          <a:off x="135788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108857</xdr:rowOff>
    </xdr:to>
    <xdr:cxnSp macro="">
      <xdr:nvCxnSpPr>
        <xdr:cNvPr id="889" name="直線コネクタ 888"/>
        <xdr:cNvCxnSpPr/>
      </xdr:nvCxnSpPr>
      <xdr:spPr>
        <a:xfrm>
          <a:off x="13629640" y="17865634"/>
          <a:ext cx="74676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890" name="楕円 889"/>
        <xdr:cNvSpPr/>
      </xdr:nvSpPr>
      <xdr:spPr>
        <a:xfrm>
          <a:off x="128041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95794</xdr:rowOff>
    </xdr:to>
    <xdr:cxnSp macro="">
      <xdr:nvCxnSpPr>
        <xdr:cNvPr id="891" name="直線コネクタ 890"/>
        <xdr:cNvCxnSpPr/>
      </xdr:nvCxnSpPr>
      <xdr:spPr>
        <a:xfrm>
          <a:off x="12854940" y="178656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44994</xdr:rowOff>
    </xdr:from>
    <xdr:to>
      <xdr:col>72</xdr:col>
      <xdr:colOff>38100</xdr:colOff>
      <xdr:row>106</xdr:row>
      <xdr:rowOff>146594</xdr:rowOff>
    </xdr:to>
    <xdr:sp macro="" textlink="">
      <xdr:nvSpPr>
        <xdr:cNvPr id="892" name="楕円 891"/>
        <xdr:cNvSpPr/>
      </xdr:nvSpPr>
      <xdr:spPr>
        <a:xfrm>
          <a:off x="1202944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95794</xdr:rowOff>
    </xdr:from>
    <xdr:to>
      <xdr:col>76</xdr:col>
      <xdr:colOff>114300</xdr:colOff>
      <xdr:row>106</xdr:row>
      <xdr:rowOff>95794</xdr:rowOff>
    </xdr:to>
    <xdr:cxnSp macro="">
      <xdr:nvCxnSpPr>
        <xdr:cNvPr id="893" name="直線コネクタ 892"/>
        <xdr:cNvCxnSpPr/>
      </xdr:nvCxnSpPr>
      <xdr:spPr>
        <a:xfrm>
          <a:off x="12072620" y="178656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43362</xdr:rowOff>
    </xdr:from>
    <xdr:to>
      <xdr:col>67</xdr:col>
      <xdr:colOff>101600</xdr:colOff>
      <xdr:row>106</xdr:row>
      <xdr:rowOff>144962</xdr:rowOff>
    </xdr:to>
    <xdr:sp macro="" textlink="">
      <xdr:nvSpPr>
        <xdr:cNvPr id="894" name="楕円 893"/>
        <xdr:cNvSpPr/>
      </xdr:nvSpPr>
      <xdr:spPr>
        <a:xfrm>
          <a:off x="11231880" y="178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94162</xdr:rowOff>
    </xdr:from>
    <xdr:to>
      <xdr:col>71</xdr:col>
      <xdr:colOff>177800</xdr:colOff>
      <xdr:row>106</xdr:row>
      <xdr:rowOff>95794</xdr:rowOff>
    </xdr:to>
    <xdr:cxnSp macro="">
      <xdr:nvCxnSpPr>
        <xdr:cNvPr id="895" name="直線コネクタ 894"/>
        <xdr:cNvCxnSpPr/>
      </xdr:nvCxnSpPr>
      <xdr:spPr>
        <a:xfrm>
          <a:off x="11282680" y="17864002"/>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96" name="n_1aveValue【庁舎】&#10;有形固定資産減価償却率"/>
        <xdr:cNvSpPr txBox="1"/>
      </xdr:nvSpPr>
      <xdr:spPr>
        <a:xfrm>
          <a:off x="13437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7" name="n_2aveValue【庁舎】&#10;有形固定資産減価償却率"/>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8" name="n_3aveValue【庁舎】&#10;有形固定資産減価償却率"/>
        <xdr:cNvSpPr txBox="1"/>
      </xdr:nvSpPr>
      <xdr:spPr>
        <a:xfrm>
          <a:off x="1190054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9" name="n_4aveValue【庁舎】&#10;有形固定資産減価償却率"/>
        <xdr:cNvSpPr txBox="1"/>
      </xdr:nvSpPr>
      <xdr:spPr>
        <a:xfrm>
          <a:off x="1110298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900" name="n_1mainValue【庁舎】&#10;有形固定資産減価償却率"/>
        <xdr:cNvSpPr txBox="1"/>
      </xdr:nvSpPr>
      <xdr:spPr>
        <a:xfrm>
          <a:off x="13437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901" name="n_2mainValue【庁舎】&#10;有形固定資産減価償却率"/>
        <xdr:cNvSpPr txBox="1"/>
      </xdr:nvSpPr>
      <xdr:spPr>
        <a:xfrm>
          <a:off x="12675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137721</xdr:rowOff>
    </xdr:from>
    <xdr:ext cx="405111" cy="259045"/>
    <xdr:sp macro="" textlink="">
      <xdr:nvSpPr>
        <xdr:cNvPr id="902" name="n_3mainValue【庁舎】&#10;有形固定資産減価償却率"/>
        <xdr:cNvSpPr txBox="1"/>
      </xdr:nvSpPr>
      <xdr:spPr>
        <a:xfrm>
          <a:off x="119005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136089</xdr:rowOff>
    </xdr:from>
    <xdr:ext cx="405111" cy="259045"/>
    <xdr:sp macro="" textlink="">
      <xdr:nvSpPr>
        <xdr:cNvPr id="903" name="n_4mainValue【庁舎】&#10;有形固定資産減価償却率"/>
        <xdr:cNvSpPr txBox="1"/>
      </xdr:nvSpPr>
      <xdr:spPr>
        <a:xfrm>
          <a:off x="1110298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7" name="直線コネクタ 926"/>
        <xdr:cNvCxnSpPr/>
      </xdr:nvCxnSpPr>
      <xdr:spPr>
        <a:xfrm flipV="1">
          <a:off x="19509104" y="16944976"/>
          <a:ext cx="0" cy="126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8" name="【庁舎】&#10;一人当たり面積最小値テキスト"/>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9" name="直線コネクタ 928"/>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30" name="【庁舎】&#10;一人当たり面積最大値テキスト"/>
        <xdr:cNvSpPr txBox="1"/>
      </xdr:nvSpPr>
      <xdr:spPr>
        <a:xfrm>
          <a:off x="19547840" y="1672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31" name="直線コネクタ 930"/>
        <xdr:cNvCxnSpPr/>
      </xdr:nvCxnSpPr>
      <xdr:spPr>
        <a:xfrm>
          <a:off x="19443700" y="16944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932" name="【庁舎】&#10;一人当たり面積平均値テキスト"/>
        <xdr:cNvSpPr txBox="1"/>
      </xdr:nvSpPr>
      <xdr:spPr>
        <a:xfrm>
          <a:off x="19547840" y="17617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3" name="フローチャート: 判断 932"/>
        <xdr:cNvSpPr/>
      </xdr:nvSpPr>
      <xdr:spPr>
        <a:xfrm>
          <a:off x="1945894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4" name="フローチャート: 判断 933"/>
        <xdr:cNvSpPr/>
      </xdr:nvSpPr>
      <xdr:spPr>
        <a:xfrm>
          <a:off x="18735040" y="1764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13970</xdr:rowOff>
    </xdr:from>
    <xdr:to>
      <xdr:col>107</xdr:col>
      <xdr:colOff>101600</xdr:colOff>
      <xdr:row>106</xdr:row>
      <xdr:rowOff>115570</xdr:rowOff>
    </xdr:to>
    <xdr:sp macro="" textlink="">
      <xdr:nvSpPr>
        <xdr:cNvPr id="935" name="フローチャート: 判断 934"/>
        <xdr:cNvSpPr/>
      </xdr:nvSpPr>
      <xdr:spPr>
        <a:xfrm>
          <a:off x="1793748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38736</xdr:rowOff>
    </xdr:from>
    <xdr:to>
      <xdr:col>102</xdr:col>
      <xdr:colOff>165100</xdr:colOff>
      <xdr:row>106</xdr:row>
      <xdr:rowOff>140336</xdr:rowOff>
    </xdr:to>
    <xdr:sp macro="" textlink="">
      <xdr:nvSpPr>
        <xdr:cNvPr id="936" name="フローチャート: 判断 935"/>
        <xdr:cNvSpPr/>
      </xdr:nvSpPr>
      <xdr:spPr>
        <a:xfrm>
          <a:off x="17162780" y="1780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46355</xdr:rowOff>
    </xdr:from>
    <xdr:to>
      <xdr:col>98</xdr:col>
      <xdr:colOff>38100</xdr:colOff>
      <xdr:row>106</xdr:row>
      <xdr:rowOff>147955</xdr:rowOff>
    </xdr:to>
    <xdr:sp macro="" textlink="">
      <xdr:nvSpPr>
        <xdr:cNvPr id="937" name="フローチャート: 判断 936"/>
        <xdr:cNvSpPr/>
      </xdr:nvSpPr>
      <xdr:spPr>
        <a:xfrm>
          <a:off x="16388080" y="17816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xdr:rowOff>
    </xdr:from>
    <xdr:to>
      <xdr:col>116</xdr:col>
      <xdr:colOff>114300</xdr:colOff>
      <xdr:row>105</xdr:row>
      <xdr:rowOff>117475</xdr:rowOff>
    </xdr:to>
    <xdr:sp macro="" textlink="">
      <xdr:nvSpPr>
        <xdr:cNvPr id="943" name="楕円 942"/>
        <xdr:cNvSpPr/>
      </xdr:nvSpPr>
      <xdr:spPr>
        <a:xfrm>
          <a:off x="1945894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38752</xdr:rowOff>
    </xdr:from>
    <xdr:ext cx="469744" cy="259045"/>
    <xdr:sp macro="" textlink="">
      <xdr:nvSpPr>
        <xdr:cNvPr id="944" name="【庁舎】&#10;一人当たり面積該当値テキスト"/>
        <xdr:cNvSpPr txBox="1"/>
      </xdr:nvSpPr>
      <xdr:spPr>
        <a:xfrm>
          <a:off x="19547840" y="174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17780</xdr:rowOff>
    </xdr:from>
    <xdr:to>
      <xdr:col>112</xdr:col>
      <xdr:colOff>38100</xdr:colOff>
      <xdr:row>105</xdr:row>
      <xdr:rowOff>119380</xdr:rowOff>
    </xdr:to>
    <xdr:sp macro="" textlink="">
      <xdr:nvSpPr>
        <xdr:cNvPr id="945" name="楕円 944"/>
        <xdr:cNvSpPr/>
      </xdr:nvSpPr>
      <xdr:spPr>
        <a:xfrm>
          <a:off x="18735040" y="1761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66675</xdr:rowOff>
    </xdr:from>
    <xdr:to>
      <xdr:col>116</xdr:col>
      <xdr:colOff>63500</xdr:colOff>
      <xdr:row>105</xdr:row>
      <xdr:rowOff>68580</xdr:rowOff>
    </xdr:to>
    <xdr:cxnSp macro="">
      <xdr:nvCxnSpPr>
        <xdr:cNvPr id="946" name="直線コネクタ 945"/>
        <xdr:cNvCxnSpPr/>
      </xdr:nvCxnSpPr>
      <xdr:spPr>
        <a:xfrm flipV="1">
          <a:off x="18778220" y="1766887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19686</xdr:rowOff>
    </xdr:from>
    <xdr:to>
      <xdr:col>107</xdr:col>
      <xdr:colOff>101600</xdr:colOff>
      <xdr:row>105</xdr:row>
      <xdr:rowOff>121286</xdr:rowOff>
    </xdr:to>
    <xdr:sp macro="" textlink="">
      <xdr:nvSpPr>
        <xdr:cNvPr id="947" name="楕円 946"/>
        <xdr:cNvSpPr/>
      </xdr:nvSpPr>
      <xdr:spPr>
        <a:xfrm>
          <a:off x="1793748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68580</xdr:rowOff>
    </xdr:from>
    <xdr:to>
      <xdr:col>111</xdr:col>
      <xdr:colOff>177800</xdr:colOff>
      <xdr:row>105</xdr:row>
      <xdr:rowOff>70486</xdr:rowOff>
    </xdr:to>
    <xdr:cxnSp macro="">
      <xdr:nvCxnSpPr>
        <xdr:cNvPr id="948" name="直線コネクタ 947"/>
        <xdr:cNvCxnSpPr/>
      </xdr:nvCxnSpPr>
      <xdr:spPr>
        <a:xfrm flipV="1">
          <a:off x="17988280" y="17670780"/>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17780</xdr:rowOff>
    </xdr:from>
    <xdr:to>
      <xdr:col>102</xdr:col>
      <xdr:colOff>165100</xdr:colOff>
      <xdr:row>105</xdr:row>
      <xdr:rowOff>119380</xdr:rowOff>
    </xdr:to>
    <xdr:sp macro="" textlink="">
      <xdr:nvSpPr>
        <xdr:cNvPr id="949" name="楕円 948"/>
        <xdr:cNvSpPr/>
      </xdr:nvSpPr>
      <xdr:spPr>
        <a:xfrm>
          <a:off x="1716278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68580</xdr:rowOff>
    </xdr:from>
    <xdr:to>
      <xdr:col>107</xdr:col>
      <xdr:colOff>50800</xdr:colOff>
      <xdr:row>105</xdr:row>
      <xdr:rowOff>70486</xdr:rowOff>
    </xdr:to>
    <xdr:cxnSp macro="">
      <xdr:nvCxnSpPr>
        <xdr:cNvPr id="950" name="直線コネクタ 949"/>
        <xdr:cNvCxnSpPr/>
      </xdr:nvCxnSpPr>
      <xdr:spPr>
        <a:xfrm>
          <a:off x="17213580" y="17670780"/>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51" name="楕円 950"/>
        <xdr:cNvSpPr/>
      </xdr:nvSpPr>
      <xdr:spPr>
        <a:xfrm>
          <a:off x="16388080" y="17623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68580</xdr:rowOff>
    </xdr:from>
    <xdr:to>
      <xdr:col>102</xdr:col>
      <xdr:colOff>114300</xdr:colOff>
      <xdr:row>105</xdr:row>
      <xdr:rowOff>72389</xdr:rowOff>
    </xdr:to>
    <xdr:cxnSp macro="">
      <xdr:nvCxnSpPr>
        <xdr:cNvPr id="952" name="直線コネクタ 951"/>
        <xdr:cNvCxnSpPr/>
      </xdr:nvCxnSpPr>
      <xdr:spPr>
        <a:xfrm flipV="1">
          <a:off x="16431260" y="1767078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3" name="n_1aveValue【庁舎】&#10;一人当たり面積"/>
        <xdr:cNvSpPr txBox="1"/>
      </xdr:nvSpPr>
      <xdr:spPr>
        <a:xfrm>
          <a:off x="185611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106697</xdr:rowOff>
    </xdr:from>
    <xdr:ext cx="469744" cy="259045"/>
    <xdr:sp macro="" textlink="">
      <xdr:nvSpPr>
        <xdr:cNvPr id="954" name="n_2aveValue【庁舎】&#10;一人当たり面積"/>
        <xdr:cNvSpPr txBox="1"/>
      </xdr:nvSpPr>
      <xdr:spPr>
        <a:xfrm>
          <a:off x="1777626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131463</xdr:rowOff>
    </xdr:from>
    <xdr:ext cx="469744" cy="259045"/>
    <xdr:sp macro="" textlink="">
      <xdr:nvSpPr>
        <xdr:cNvPr id="955" name="n_3aveValue【庁舎】&#10;一人当たり面積"/>
        <xdr:cNvSpPr txBox="1"/>
      </xdr:nvSpPr>
      <xdr:spPr>
        <a:xfrm>
          <a:off x="17001567" y="179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139082</xdr:rowOff>
    </xdr:from>
    <xdr:ext cx="469744" cy="259045"/>
    <xdr:sp macro="" textlink="">
      <xdr:nvSpPr>
        <xdr:cNvPr id="956" name="n_4aveValue【庁舎】&#10;一人当たり面積"/>
        <xdr:cNvSpPr txBox="1"/>
      </xdr:nvSpPr>
      <xdr:spPr>
        <a:xfrm>
          <a:off x="1622686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135907</xdr:rowOff>
    </xdr:from>
    <xdr:ext cx="469744" cy="259045"/>
    <xdr:sp macro="" textlink="">
      <xdr:nvSpPr>
        <xdr:cNvPr id="957" name="n_1mainValue【庁舎】&#10;一人当たり面積"/>
        <xdr:cNvSpPr txBox="1"/>
      </xdr:nvSpPr>
      <xdr:spPr>
        <a:xfrm>
          <a:off x="185611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137813</xdr:rowOff>
    </xdr:from>
    <xdr:ext cx="469744" cy="259045"/>
    <xdr:sp macro="" textlink="">
      <xdr:nvSpPr>
        <xdr:cNvPr id="958" name="n_2mainValue【庁舎】&#10;一人当たり面積"/>
        <xdr:cNvSpPr txBox="1"/>
      </xdr:nvSpPr>
      <xdr:spPr>
        <a:xfrm>
          <a:off x="1777626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135907</xdr:rowOff>
    </xdr:from>
    <xdr:ext cx="469744" cy="259045"/>
    <xdr:sp macro="" textlink="">
      <xdr:nvSpPr>
        <xdr:cNvPr id="959" name="n_3mainValue【庁舎】&#10;一人当たり面積"/>
        <xdr:cNvSpPr txBox="1"/>
      </xdr:nvSpPr>
      <xdr:spPr>
        <a:xfrm>
          <a:off x="1700156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60" name="n_4mainValue【庁舎】&#10;一人当たり面積"/>
        <xdr:cNvSpPr txBox="1"/>
      </xdr:nvSpPr>
      <xdr:spPr>
        <a:xfrm>
          <a:off x="162268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a:t>
          </a:r>
          <a:r>
            <a:rPr kumimoji="1" lang="ja-JP" altLang="en-US" sz="1100" b="1">
              <a:solidFill>
                <a:schemeClr val="dk1"/>
              </a:solidFill>
              <a:effectLst/>
              <a:latin typeface="+mn-lt"/>
              <a:ea typeface="+mn-ea"/>
              <a:cs typeface="+mn-cs"/>
            </a:rPr>
            <a:t>消防</a:t>
          </a:r>
          <a:r>
            <a:rPr kumimoji="1" lang="ja-JP" altLang="ja-JP" sz="1100" b="1">
              <a:solidFill>
                <a:schemeClr val="dk1"/>
              </a:solidFill>
              <a:effectLst/>
              <a:latin typeface="+mn-lt"/>
              <a:ea typeface="+mn-ea"/>
              <a:cs typeface="+mn-cs"/>
            </a:rPr>
            <a:t>施設</a:t>
          </a:r>
          <a:r>
            <a:rPr kumimoji="1" lang="ja-JP" altLang="en-US" sz="1100" b="1">
              <a:solidFill>
                <a:schemeClr val="dk1"/>
              </a:solidFill>
              <a:effectLst/>
              <a:latin typeface="+mn-lt"/>
              <a:ea typeface="+mn-ea"/>
              <a:cs typeface="+mn-cs"/>
            </a:rPr>
            <a:t>以外は</a:t>
          </a:r>
          <a:r>
            <a:rPr kumimoji="1" lang="ja-JP" altLang="ja-JP" sz="1100" b="1">
              <a:solidFill>
                <a:schemeClr val="dk1"/>
              </a:solidFill>
              <a:effectLst/>
              <a:latin typeface="+mn-lt"/>
              <a:ea typeface="+mn-ea"/>
              <a:cs typeface="+mn-cs"/>
            </a:rPr>
            <a:t>全国・県平均、類似団体平均値を上回っており、本市の施設は老朽化が進んでいることが懸念されます。</a:t>
          </a:r>
          <a:endParaRPr lang="ja-JP" altLang="ja-JP" sz="1400">
            <a:effectLst/>
          </a:endParaRPr>
        </a:p>
        <a:p>
          <a:pPr eaLnBrk="1" fontAlgn="auto" latinLnBrk="0" hangingPunct="1"/>
          <a:r>
            <a:rPr lang="ja-JP" altLang="ja-JP" sz="1100" b="1" i="0">
              <a:solidFill>
                <a:schemeClr val="dk1"/>
              </a:solidFill>
              <a:effectLst/>
              <a:latin typeface="+mn-lt"/>
              <a:ea typeface="+mn-ea"/>
              <a:cs typeface="+mn-cs"/>
            </a:rPr>
            <a:t>一人当たりの面積等について、図書館、</a:t>
          </a:r>
          <a:r>
            <a:rPr lang="ja-JP" altLang="en-US" sz="1100" b="1" i="0">
              <a:solidFill>
                <a:schemeClr val="dk1"/>
              </a:solidFill>
              <a:effectLst/>
              <a:latin typeface="+mn-lt"/>
              <a:ea typeface="+mn-ea"/>
              <a:cs typeface="+mn-cs"/>
            </a:rPr>
            <a:t>体育館・プール、</a:t>
          </a:r>
          <a:r>
            <a:rPr lang="ja-JP" altLang="ja-JP" sz="1100" b="1" i="0">
              <a:solidFill>
                <a:schemeClr val="dk1"/>
              </a:solidFill>
              <a:effectLst/>
              <a:latin typeface="+mn-lt"/>
              <a:ea typeface="+mn-ea"/>
              <a:cs typeface="+mn-cs"/>
            </a:rPr>
            <a:t>保健センター・保健所、福祉施設</a:t>
          </a:r>
          <a:r>
            <a:rPr kumimoji="1" lang="ja-JP" altLang="ja-JP" sz="1100" b="1">
              <a:solidFill>
                <a:schemeClr val="dk1"/>
              </a:solidFill>
              <a:effectLst/>
              <a:latin typeface="+mn-lt"/>
              <a:ea typeface="+mn-ea"/>
              <a:cs typeface="+mn-cs"/>
            </a:rPr>
            <a:t>は全国・県平均、類似団体平均値を下回って</a:t>
          </a:r>
          <a:r>
            <a:rPr kumimoji="1" lang="ja-JP" altLang="en-US" sz="1100" b="1">
              <a:solidFill>
                <a:schemeClr val="dk1"/>
              </a:solidFill>
              <a:effectLst/>
              <a:latin typeface="+mn-lt"/>
              <a:ea typeface="+mn-ea"/>
              <a:cs typeface="+mn-cs"/>
            </a:rPr>
            <a:t>います。</a:t>
          </a:r>
          <a:r>
            <a:rPr lang="ja-JP" altLang="ja-JP" sz="1100" b="1">
              <a:solidFill>
                <a:schemeClr val="dk1"/>
              </a:solidFill>
              <a:effectLst/>
              <a:latin typeface="+mn-lt"/>
              <a:ea typeface="+mn-ea"/>
              <a:cs typeface="+mn-cs"/>
            </a:rPr>
            <a:t>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３</a:t>
          </a:r>
          <a:r>
            <a:rPr lang="ja-JP" altLang="ja-JP" sz="1100" b="1" i="0">
              <a:solidFill>
                <a:schemeClr val="dk1"/>
              </a:solidFill>
              <a:effectLst/>
              <a:latin typeface="+mn-lt"/>
              <a:ea typeface="+mn-ea"/>
              <a:cs typeface="+mn-cs"/>
            </a:rPr>
            <a:t>箇年平均である財政力指数は、０．</a:t>
          </a:r>
          <a:r>
            <a:rPr lang="ja-JP" altLang="en-US" sz="1100" b="1" i="0">
              <a:solidFill>
                <a:schemeClr val="dk1"/>
              </a:solidFill>
              <a:effectLst/>
              <a:latin typeface="+mn-lt"/>
              <a:ea typeface="+mn-ea"/>
              <a:cs typeface="+mn-cs"/>
            </a:rPr>
            <a:t>８７</a:t>
          </a:r>
          <a:r>
            <a:rPr lang="ja-JP" altLang="ja-JP" sz="1100" b="1" i="0">
              <a:solidFill>
                <a:schemeClr val="dk1"/>
              </a:solidFill>
              <a:effectLst/>
              <a:latin typeface="+mn-lt"/>
              <a:ea typeface="+mn-ea"/>
              <a:cs typeface="+mn-cs"/>
            </a:rPr>
            <a:t>と類似団体の中で上位を保っていま</a:t>
          </a:r>
          <a:r>
            <a:rPr lang="en-US" altLang="ja-JP" sz="1100" b="1" i="0">
              <a:solidFill>
                <a:schemeClr val="dk1"/>
              </a:solidFill>
              <a:effectLst/>
              <a:latin typeface="+mn-lt"/>
              <a:ea typeface="+mn-ea"/>
              <a:cs typeface="+mn-cs"/>
            </a:rPr>
            <a:t> </a:t>
          </a:r>
          <a:endParaRPr lang="ja-JP" altLang="ja-JP" sz="1400">
            <a:effectLst/>
          </a:endParaRPr>
        </a:p>
        <a:p>
          <a:pPr algn="l" rtl="1"/>
          <a:r>
            <a:rPr lang="ja-JP" altLang="ja-JP" sz="1100" b="1" i="0">
              <a:solidFill>
                <a:schemeClr val="dk1"/>
              </a:solidFill>
              <a:effectLst/>
              <a:latin typeface="+mn-lt"/>
              <a:ea typeface="+mn-ea"/>
              <a:cs typeface="+mn-cs"/>
            </a:rPr>
            <a:t>す。</a:t>
          </a:r>
          <a:endParaRPr lang="ja-JP" altLang="ja-JP" sz="1400">
            <a:effectLst/>
          </a:endParaRPr>
        </a:p>
        <a:p>
          <a:pPr algn="l" rtl="1"/>
          <a:r>
            <a:rPr lang="ja-JP" altLang="ja-JP" sz="1100" b="1" i="0">
              <a:solidFill>
                <a:schemeClr val="dk1"/>
              </a:solidFill>
              <a:effectLst/>
              <a:latin typeface="+mn-lt"/>
              <a:ea typeface="+mn-ea"/>
              <a:cs typeface="+mn-cs"/>
            </a:rPr>
            <a:t>　平成１７年度から平成２３年度においては、普通交付税の不交付団体であったが平成２４年度から交付団体に移行しており、今後も引き続き、持続可能な健全財政を目指して行財政改革に取組みます。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98425</xdr:rowOff>
    </xdr:to>
    <xdr:cxnSp macro="">
      <xdr:nvCxnSpPr>
        <xdr:cNvPr id="69" name="直線コネクタ 68"/>
        <xdr:cNvCxnSpPr/>
      </xdr:nvCxnSpPr>
      <xdr:spPr>
        <a:xfrm>
          <a:off x="4114800" y="63817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17992</xdr:rowOff>
    </xdr:from>
    <xdr:to>
      <xdr:col>19</xdr:col>
      <xdr:colOff>133350</xdr:colOff>
      <xdr:row>37</xdr:row>
      <xdr:rowOff>38100</xdr:rowOff>
    </xdr:to>
    <xdr:cxnSp macro="">
      <xdr:nvCxnSpPr>
        <xdr:cNvPr id="72" name="直線コネクタ 71"/>
        <xdr:cNvCxnSpPr/>
      </xdr:nvCxnSpPr>
      <xdr:spPr>
        <a:xfrm>
          <a:off x="3225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169333</xdr:rowOff>
    </xdr:from>
    <xdr:to>
      <xdr:col>15</xdr:col>
      <xdr:colOff>82550</xdr:colOff>
      <xdr:row>37</xdr:row>
      <xdr:rowOff>17992</xdr:rowOff>
    </xdr:to>
    <xdr:cxnSp macro="">
      <xdr:nvCxnSpPr>
        <xdr:cNvPr id="75" name="直線コネクタ 74"/>
        <xdr:cNvCxnSpPr/>
      </xdr:nvCxnSpPr>
      <xdr:spPr>
        <a:xfrm>
          <a:off x="2336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157692</xdr:rowOff>
    </xdr:from>
    <xdr:to>
      <xdr:col>15</xdr:col>
      <xdr:colOff>133350</xdr:colOff>
      <xdr:row>39</xdr:row>
      <xdr:rowOff>87842</xdr:rowOff>
    </xdr:to>
    <xdr:sp macro="" textlink="">
      <xdr:nvSpPr>
        <xdr:cNvPr id="76" name="フローチャート: 判断 75"/>
        <xdr:cNvSpPr/>
      </xdr:nvSpPr>
      <xdr:spPr>
        <a:xfrm>
          <a:off x="3175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72619</xdr:rowOff>
    </xdr:from>
    <xdr:ext cx="762000" cy="259045"/>
    <xdr:sp macro="" textlink="">
      <xdr:nvSpPr>
        <xdr:cNvPr id="77" name="テキスト ボックス 76"/>
        <xdr:cNvSpPr txBox="1"/>
      </xdr:nvSpPr>
      <xdr:spPr>
        <a:xfrm>
          <a:off x="2844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149225</xdr:rowOff>
    </xdr:from>
    <xdr:to>
      <xdr:col>11</xdr:col>
      <xdr:colOff>31750</xdr:colOff>
      <xdr:row>36</xdr:row>
      <xdr:rowOff>169333</xdr:rowOff>
    </xdr:to>
    <xdr:cxnSp macro="">
      <xdr:nvCxnSpPr>
        <xdr:cNvPr id="78" name="直線コネクタ 77"/>
        <xdr:cNvCxnSpPr/>
      </xdr:nvCxnSpPr>
      <xdr:spPr>
        <a:xfrm>
          <a:off x="1447800" y="632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137583</xdr:rowOff>
    </xdr:from>
    <xdr:to>
      <xdr:col>11</xdr:col>
      <xdr:colOff>82550</xdr:colOff>
      <xdr:row>39</xdr:row>
      <xdr:rowOff>67733</xdr:rowOff>
    </xdr:to>
    <xdr:sp macro="" textlink="">
      <xdr:nvSpPr>
        <xdr:cNvPr id="79" name="フローチャート: 判断 78"/>
        <xdr:cNvSpPr/>
      </xdr:nvSpPr>
      <xdr:spPr>
        <a:xfrm>
          <a:off x="2286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52510</xdr:rowOff>
    </xdr:from>
    <xdr:ext cx="762000" cy="259045"/>
    <xdr:sp macro="" textlink="">
      <xdr:nvSpPr>
        <xdr:cNvPr id="80" name="テキスト ボックス 79"/>
        <xdr:cNvSpPr txBox="1"/>
      </xdr:nvSpPr>
      <xdr:spPr>
        <a:xfrm>
          <a:off x="1955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47625</xdr:rowOff>
    </xdr:from>
    <xdr:to>
      <xdr:col>23</xdr:col>
      <xdr:colOff>184150</xdr:colOff>
      <xdr:row>37</xdr:row>
      <xdr:rowOff>149225</xdr:rowOff>
    </xdr:to>
    <xdr:sp macro="" textlink="">
      <xdr:nvSpPr>
        <xdr:cNvPr id="88" name="楕円 87"/>
        <xdr:cNvSpPr/>
      </xdr:nvSpPr>
      <xdr:spPr>
        <a:xfrm>
          <a:off x="4902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64152</xdr:rowOff>
    </xdr:from>
    <xdr:ext cx="762000" cy="259045"/>
    <xdr:sp macro="" textlink="">
      <xdr:nvSpPr>
        <xdr:cNvPr id="89" name="財政力該当値テキスト"/>
        <xdr:cNvSpPr txBox="1"/>
      </xdr:nvSpPr>
      <xdr:spPr>
        <a:xfrm>
          <a:off x="5041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90" name="楕円 89"/>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1" name="テキスト ボックス 90"/>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138642</xdr:rowOff>
    </xdr:from>
    <xdr:to>
      <xdr:col>15</xdr:col>
      <xdr:colOff>133350</xdr:colOff>
      <xdr:row>37</xdr:row>
      <xdr:rowOff>68792</xdr:rowOff>
    </xdr:to>
    <xdr:sp macro="" textlink="">
      <xdr:nvSpPr>
        <xdr:cNvPr id="92" name="楕円 91"/>
        <xdr:cNvSpPr/>
      </xdr:nvSpPr>
      <xdr:spPr>
        <a:xfrm>
          <a:off x="3175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78969</xdr:rowOff>
    </xdr:from>
    <xdr:ext cx="762000" cy="259045"/>
    <xdr:sp macro="" textlink="">
      <xdr:nvSpPr>
        <xdr:cNvPr id="93" name="テキスト ボックス 92"/>
        <xdr:cNvSpPr txBox="1"/>
      </xdr:nvSpPr>
      <xdr:spPr>
        <a:xfrm>
          <a:off x="2844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118533</xdr:rowOff>
    </xdr:from>
    <xdr:to>
      <xdr:col>11</xdr:col>
      <xdr:colOff>82550</xdr:colOff>
      <xdr:row>37</xdr:row>
      <xdr:rowOff>48683</xdr:rowOff>
    </xdr:to>
    <xdr:sp macro="" textlink="">
      <xdr:nvSpPr>
        <xdr:cNvPr id="94" name="楕円 93"/>
        <xdr:cNvSpPr/>
      </xdr:nvSpPr>
      <xdr:spPr>
        <a:xfrm>
          <a:off x="2286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58860</xdr:rowOff>
    </xdr:from>
    <xdr:ext cx="762000" cy="259045"/>
    <xdr:sp macro="" textlink="">
      <xdr:nvSpPr>
        <xdr:cNvPr id="95" name="テキスト ボックス 94"/>
        <xdr:cNvSpPr txBox="1"/>
      </xdr:nvSpPr>
      <xdr:spPr>
        <a:xfrm>
          <a:off x="1955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98425</xdr:rowOff>
    </xdr:from>
    <xdr:to>
      <xdr:col>7</xdr:col>
      <xdr:colOff>31750</xdr:colOff>
      <xdr:row>37</xdr:row>
      <xdr:rowOff>28575</xdr:rowOff>
    </xdr:to>
    <xdr:sp macro="" textlink="">
      <xdr:nvSpPr>
        <xdr:cNvPr id="96" name="楕円 95"/>
        <xdr:cNvSpPr/>
      </xdr:nvSpPr>
      <xdr:spPr>
        <a:xfrm>
          <a:off x="1397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38752</xdr:rowOff>
    </xdr:from>
    <xdr:ext cx="762000" cy="259045"/>
    <xdr:sp macro="" textlink="">
      <xdr:nvSpPr>
        <xdr:cNvPr id="97" name="テキスト ボックス 96"/>
        <xdr:cNvSpPr txBox="1"/>
      </xdr:nvSpPr>
      <xdr:spPr>
        <a:xfrm>
          <a:off x="1066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普通交付税</a:t>
          </a:r>
          <a:r>
            <a:rPr lang="ja-JP" altLang="ja-JP" sz="1100" b="1" i="0">
              <a:solidFill>
                <a:schemeClr val="dk1"/>
              </a:solidFill>
              <a:effectLst/>
              <a:latin typeface="+mn-lt"/>
              <a:ea typeface="+mn-ea"/>
              <a:cs typeface="+mn-cs"/>
            </a:rPr>
            <a:t>などの経常的に収入された一般財源が</a:t>
          </a:r>
          <a:r>
            <a:rPr lang="ja-JP" altLang="en-US" sz="1100" b="1" i="0">
              <a:solidFill>
                <a:schemeClr val="dk1"/>
              </a:solidFill>
              <a:effectLst/>
              <a:latin typeface="+mn-lt"/>
              <a:ea typeface="+mn-ea"/>
              <a:cs typeface="+mn-cs"/>
            </a:rPr>
            <a:t>増</a:t>
          </a:r>
          <a:r>
            <a:rPr lang="ja-JP" altLang="ja-JP" sz="1100" b="1" i="0">
              <a:solidFill>
                <a:schemeClr val="dk1"/>
              </a:solidFill>
              <a:effectLst/>
              <a:latin typeface="+mn-lt"/>
              <a:ea typeface="+mn-ea"/>
              <a:cs typeface="+mn-cs"/>
            </a:rPr>
            <a:t>となったことにより、経常収支比率は８</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ポイント好転しております。</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この指数は、今後一定程度の上昇が見込まれ、財政構造の硬直化が懸念されます。このことから引き続き、自主財源の確保を図るとともに、持続可能な健全財政を目指して行財政改革に取組みます。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63</xdr:row>
      <xdr:rowOff>33867</xdr:rowOff>
    </xdr:to>
    <xdr:cxnSp macro="">
      <xdr:nvCxnSpPr>
        <xdr:cNvPr id="132" name="直線コネクタ 131"/>
        <xdr:cNvCxnSpPr/>
      </xdr:nvCxnSpPr>
      <xdr:spPr>
        <a:xfrm flipV="1">
          <a:off x="4114800" y="10441094"/>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64</xdr:row>
      <xdr:rowOff>71544</xdr:rowOff>
    </xdr:to>
    <xdr:cxnSp macro="">
      <xdr:nvCxnSpPr>
        <xdr:cNvPr id="135" name="直線コネクタ 134"/>
        <xdr:cNvCxnSpPr/>
      </xdr:nvCxnSpPr>
      <xdr:spPr>
        <a:xfrm flipV="1">
          <a:off x="3225800" y="108352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37" name="テキスト ボックス 136"/>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71544</xdr:rowOff>
    </xdr:to>
    <xdr:cxnSp macro="">
      <xdr:nvCxnSpPr>
        <xdr:cNvPr id="138" name="直線コネクタ 137"/>
        <xdr:cNvCxnSpPr/>
      </xdr:nvCxnSpPr>
      <xdr:spPr>
        <a:xfrm>
          <a:off x="2336800" y="1091565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162983</xdr:rowOff>
    </xdr:from>
    <xdr:to>
      <xdr:col>15</xdr:col>
      <xdr:colOff>133350</xdr:colOff>
      <xdr:row>66</xdr:row>
      <xdr:rowOff>93133</xdr:rowOff>
    </xdr:to>
    <xdr:sp macro="" textlink="">
      <xdr:nvSpPr>
        <xdr:cNvPr id="139" name="フローチャート: 判断 138"/>
        <xdr:cNvSpPr/>
      </xdr:nvSpPr>
      <xdr:spPr>
        <a:xfrm>
          <a:off x="3175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77910</xdr:rowOff>
    </xdr:from>
    <xdr:ext cx="762000" cy="259045"/>
    <xdr:sp macro="" textlink="">
      <xdr:nvSpPr>
        <xdr:cNvPr id="140" name="テキスト ボックス 139"/>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130387</xdr:rowOff>
    </xdr:to>
    <xdr:cxnSp macro="">
      <xdr:nvCxnSpPr>
        <xdr:cNvPr id="141" name="直線コネクタ 140"/>
        <xdr:cNvCxnSpPr/>
      </xdr:nvCxnSpPr>
      <xdr:spPr>
        <a:xfrm flipV="1">
          <a:off x="1447800" y="1091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114723</xdr:rowOff>
    </xdr:from>
    <xdr:to>
      <xdr:col>11</xdr:col>
      <xdr:colOff>82550</xdr:colOff>
      <xdr:row>66</xdr:row>
      <xdr:rowOff>44873</xdr:rowOff>
    </xdr:to>
    <xdr:sp macro="" textlink="">
      <xdr:nvSpPr>
        <xdr:cNvPr id="142" name="フローチャート: 判断 141"/>
        <xdr:cNvSpPr/>
      </xdr:nvSpPr>
      <xdr:spPr>
        <a:xfrm>
          <a:off x="2286000" y="1125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43" name="テキスト ボックス 142"/>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44" name="フローチャート: 判断 143"/>
        <xdr:cNvSpPr/>
      </xdr:nvSpPr>
      <xdr:spPr>
        <a:xfrm>
          <a:off x="13970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45" name="テキスト ボックス 144"/>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1" name="楕円 150"/>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2"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4" name="テキスト ボックス 153"/>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5" name="楕円 154"/>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132521</xdr:rowOff>
    </xdr:from>
    <xdr:ext cx="762000" cy="259045"/>
    <xdr:sp macro="" textlink="">
      <xdr:nvSpPr>
        <xdr:cNvPr id="156" name="テキスト ボックス 155"/>
        <xdr:cNvSpPr txBox="1"/>
      </xdr:nvSpPr>
      <xdr:spPr>
        <a:xfrm>
          <a:off x="2844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7" name="楕円 156"/>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8" name="テキスト ボックス 157"/>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60" name="テキスト ボックス 159"/>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人口１人当たり１８</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千円となっており、類似団体内平均値を上回っています。　　</a:t>
          </a:r>
          <a:endParaRPr lang="ja-JP" altLang="ja-JP" sz="1400">
            <a:effectLst/>
          </a:endParaRPr>
        </a:p>
        <a:p>
          <a:pPr algn="l" rtl="1"/>
          <a:r>
            <a:rPr lang="ja-JP" altLang="ja-JP" sz="1100" b="1" i="0">
              <a:solidFill>
                <a:schemeClr val="dk1"/>
              </a:solidFill>
              <a:effectLst/>
              <a:latin typeface="+mn-lt"/>
              <a:ea typeface="+mn-ea"/>
              <a:cs typeface="+mn-cs"/>
            </a:rPr>
            <a:t>　これは、消防や廃棄物処理などの業務を市単独で実施していることによるものと考えられます。今後はより一層、行財政改革を推進することにより改善を図ります。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85678</xdr:rowOff>
    </xdr:from>
    <xdr:to>
      <xdr:col>23</xdr:col>
      <xdr:colOff>133350</xdr:colOff>
      <xdr:row>84</xdr:row>
      <xdr:rowOff>107387</xdr:rowOff>
    </xdr:to>
    <xdr:cxnSp macro="">
      <xdr:nvCxnSpPr>
        <xdr:cNvPr id="195" name="直線コネクタ 194"/>
        <xdr:cNvCxnSpPr/>
      </xdr:nvCxnSpPr>
      <xdr:spPr>
        <a:xfrm>
          <a:off x="4114800" y="14487478"/>
          <a:ext cx="8382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6" name="人件費・物件費等の状況平均値テキスト"/>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151673</xdr:rowOff>
    </xdr:from>
    <xdr:to>
      <xdr:col>19</xdr:col>
      <xdr:colOff>133350</xdr:colOff>
      <xdr:row>84</xdr:row>
      <xdr:rowOff>85678</xdr:rowOff>
    </xdr:to>
    <xdr:cxnSp macro="">
      <xdr:nvCxnSpPr>
        <xdr:cNvPr id="198" name="直線コネクタ 197"/>
        <xdr:cNvCxnSpPr/>
      </xdr:nvCxnSpPr>
      <xdr:spPr>
        <a:xfrm>
          <a:off x="3225800" y="14382023"/>
          <a:ext cx="8890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200" name="テキスト ボックス 199"/>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109477</xdr:rowOff>
    </xdr:from>
    <xdr:to>
      <xdr:col>15</xdr:col>
      <xdr:colOff>82550</xdr:colOff>
      <xdr:row>83</xdr:row>
      <xdr:rowOff>151673</xdr:rowOff>
    </xdr:to>
    <xdr:cxnSp macro="">
      <xdr:nvCxnSpPr>
        <xdr:cNvPr id="201" name="直線コネクタ 200"/>
        <xdr:cNvCxnSpPr/>
      </xdr:nvCxnSpPr>
      <xdr:spPr>
        <a:xfrm>
          <a:off x="2336800" y="14339827"/>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91281</xdr:rowOff>
    </xdr:from>
    <xdr:to>
      <xdr:col>15</xdr:col>
      <xdr:colOff>133350</xdr:colOff>
      <xdr:row>82</xdr:row>
      <xdr:rowOff>21431</xdr:rowOff>
    </xdr:to>
    <xdr:sp macro="" textlink="">
      <xdr:nvSpPr>
        <xdr:cNvPr id="202" name="フローチャート: 判断 201"/>
        <xdr:cNvSpPr/>
      </xdr:nvSpPr>
      <xdr:spPr>
        <a:xfrm>
          <a:off x="3175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31608</xdr:rowOff>
    </xdr:from>
    <xdr:ext cx="762000" cy="259045"/>
    <xdr:sp macro="" textlink="">
      <xdr:nvSpPr>
        <xdr:cNvPr id="203" name="テキスト ボックス 202"/>
        <xdr:cNvSpPr txBox="1"/>
      </xdr:nvSpPr>
      <xdr:spPr>
        <a:xfrm>
          <a:off x="2844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72768</xdr:rowOff>
    </xdr:from>
    <xdr:to>
      <xdr:col>11</xdr:col>
      <xdr:colOff>31750</xdr:colOff>
      <xdr:row>83</xdr:row>
      <xdr:rowOff>109477</xdr:rowOff>
    </xdr:to>
    <xdr:cxnSp macro="">
      <xdr:nvCxnSpPr>
        <xdr:cNvPr id="204" name="直線コネクタ 203"/>
        <xdr:cNvCxnSpPr/>
      </xdr:nvCxnSpPr>
      <xdr:spPr>
        <a:xfrm>
          <a:off x="1447800" y="14303118"/>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63139</xdr:rowOff>
    </xdr:from>
    <xdr:to>
      <xdr:col>11</xdr:col>
      <xdr:colOff>82550</xdr:colOff>
      <xdr:row>81</xdr:row>
      <xdr:rowOff>164739</xdr:rowOff>
    </xdr:to>
    <xdr:sp macro="" textlink="">
      <xdr:nvSpPr>
        <xdr:cNvPr id="205" name="フローチャート: 判断 204"/>
        <xdr:cNvSpPr/>
      </xdr:nvSpPr>
      <xdr:spPr>
        <a:xfrm>
          <a:off x="2286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3466</xdr:rowOff>
    </xdr:from>
    <xdr:ext cx="762000" cy="259045"/>
    <xdr:sp macro="" textlink="">
      <xdr:nvSpPr>
        <xdr:cNvPr id="206" name="テキスト ボックス 205"/>
        <xdr:cNvSpPr txBox="1"/>
      </xdr:nvSpPr>
      <xdr:spPr>
        <a:xfrm>
          <a:off x="1955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60950</xdr:rowOff>
    </xdr:from>
    <xdr:to>
      <xdr:col>7</xdr:col>
      <xdr:colOff>31750</xdr:colOff>
      <xdr:row>81</xdr:row>
      <xdr:rowOff>162550</xdr:rowOff>
    </xdr:to>
    <xdr:sp macro="" textlink="">
      <xdr:nvSpPr>
        <xdr:cNvPr id="207" name="フローチャート: 判断 206"/>
        <xdr:cNvSpPr/>
      </xdr:nvSpPr>
      <xdr:spPr>
        <a:xfrm>
          <a:off x="1397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1277</xdr:rowOff>
    </xdr:from>
    <xdr:ext cx="762000" cy="259045"/>
    <xdr:sp macro="" textlink="">
      <xdr:nvSpPr>
        <xdr:cNvPr id="208" name="テキスト ボックス 207"/>
        <xdr:cNvSpPr txBox="1"/>
      </xdr:nvSpPr>
      <xdr:spPr>
        <a:xfrm>
          <a:off x="1066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56587</xdr:rowOff>
    </xdr:from>
    <xdr:to>
      <xdr:col>23</xdr:col>
      <xdr:colOff>184150</xdr:colOff>
      <xdr:row>84</xdr:row>
      <xdr:rowOff>158187</xdr:rowOff>
    </xdr:to>
    <xdr:sp macro="" textlink="">
      <xdr:nvSpPr>
        <xdr:cNvPr id="214" name="楕円 213"/>
        <xdr:cNvSpPr/>
      </xdr:nvSpPr>
      <xdr:spPr>
        <a:xfrm>
          <a:off x="4902200" y="144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28664</xdr:rowOff>
    </xdr:from>
    <xdr:ext cx="762000" cy="259045"/>
    <xdr:sp macro="" textlink="">
      <xdr:nvSpPr>
        <xdr:cNvPr id="215" name="人件費・物件費等の状況該当値テキスト"/>
        <xdr:cNvSpPr txBox="1"/>
      </xdr:nvSpPr>
      <xdr:spPr>
        <a:xfrm>
          <a:off x="5041900" y="1443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34878</xdr:rowOff>
    </xdr:from>
    <xdr:to>
      <xdr:col>19</xdr:col>
      <xdr:colOff>184150</xdr:colOff>
      <xdr:row>84</xdr:row>
      <xdr:rowOff>136478</xdr:rowOff>
    </xdr:to>
    <xdr:sp macro="" textlink="">
      <xdr:nvSpPr>
        <xdr:cNvPr id="216" name="楕円 215"/>
        <xdr:cNvSpPr/>
      </xdr:nvSpPr>
      <xdr:spPr>
        <a:xfrm>
          <a:off x="4064000" y="144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121255</xdr:rowOff>
    </xdr:from>
    <xdr:ext cx="736600" cy="259045"/>
    <xdr:sp macro="" textlink="">
      <xdr:nvSpPr>
        <xdr:cNvPr id="217" name="テキスト ボックス 216"/>
        <xdr:cNvSpPr txBox="1"/>
      </xdr:nvSpPr>
      <xdr:spPr>
        <a:xfrm>
          <a:off x="3733800" y="1452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100873</xdr:rowOff>
    </xdr:from>
    <xdr:to>
      <xdr:col>15</xdr:col>
      <xdr:colOff>133350</xdr:colOff>
      <xdr:row>84</xdr:row>
      <xdr:rowOff>31023</xdr:rowOff>
    </xdr:to>
    <xdr:sp macro="" textlink="">
      <xdr:nvSpPr>
        <xdr:cNvPr id="218" name="楕円 217"/>
        <xdr:cNvSpPr/>
      </xdr:nvSpPr>
      <xdr:spPr>
        <a:xfrm>
          <a:off x="3175000" y="143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15800</xdr:rowOff>
    </xdr:from>
    <xdr:ext cx="762000" cy="259045"/>
    <xdr:sp macro="" textlink="">
      <xdr:nvSpPr>
        <xdr:cNvPr id="219" name="テキスト ボックス 218"/>
        <xdr:cNvSpPr txBox="1"/>
      </xdr:nvSpPr>
      <xdr:spPr>
        <a:xfrm>
          <a:off x="2844800" y="1441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58677</xdr:rowOff>
    </xdr:from>
    <xdr:to>
      <xdr:col>11</xdr:col>
      <xdr:colOff>82550</xdr:colOff>
      <xdr:row>83</xdr:row>
      <xdr:rowOff>160277</xdr:rowOff>
    </xdr:to>
    <xdr:sp macro="" textlink="">
      <xdr:nvSpPr>
        <xdr:cNvPr id="220" name="楕円 219"/>
        <xdr:cNvSpPr/>
      </xdr:nvSpPr>
      <xdr:spPr>
        <a:xfrm>
          <a:off x="2286000" y="142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145054</xdr:rowOff>
    </xdr:from>
    <xdr:ext cx="762000" cy="259045"/>
    <xdr:sp macro="" textlink="">
      <xdr:nvSpPr>
        <xdr:cNvPr id="221" name="テキスト ボックス 220"/>
        <xdr:cNvSpPr txBox="1"/>
      </xdr:nvSpPr>
      <xdr:spPr>
        <a:xfrm>
          <a:off x="1955800" y="1437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21968</xdr:rowOff>
    </xdr:from>
    <xdr:to>
      <xdr:col>7</xdr:col>
      <xdr:colOff>31750</xdr:colOff>
      <xdr:row>83</xdr:row>
      <xdr:rowOff>123568</xdr:rowOff>
    </xdr:to>
    <xdr:sp macro="" textlink="">
      <xdr:nvSpPr>
        <xdr:cNvPr id="222" name="楕円 221"/>
        <xdr:cNvSpPr/>
      </xdr:nvSpPr>
      <xdr:spPr>
        <a:xfrm>
          <a:off x="1397000" y="142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108345</xdr:rowOff>
    </xdr:from>
    <xdr:ext cx="762000" cy="259045"/>
    <xdr:sp macro="" textlink="">
      <xdr:nvSpPr>
        <xdr:cNvPr id="223" name="テキスト ボックス 222"/>
        <xdr:cNvSpPr txBox="1"/>
      </xdr:nvSpPr>
      <xdr:spPr>
        <a:xfrm>
          <a:off x="1066800" y="1433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r>
            <a:rPr lang="ja-JP" altLang="ja-JP" sz="1100" b="1" i="0">
              <a:solidFill>
                <a:schemeClr val="dk1"/>
              </a:solidFill>
              <a:effectLst/>
              <a:latin typeface="+mn-lt"/>
              <a:ea typeface="+mn-ea"/>
              <a:cs typeface="+mn-cs"/>
            </a:rPr>
            <a:t>　全国平均、類似団体内平均値を上回っています。</a:t>
          </a:r>
          <a:endParaRPr lang="ja-JP" altLang="ja-JP" sz="1400">
            <a:effectLst/>
          </a:endParaRPr>
        </a:p>
        <a:p>
          <a:pPr algn="l" rtl="0" fontAlgn="base"/>
          <a:r>
            <a:rPr lang="ja-JP" altLang="ja-JP" sz="1100" b="1" i="0">
              <a:solidFill>
                <a:schemeClr val="dk1"/>
              </a:solidFill>
              <a:effectLst/>
              <a:latin typeface="+mn-lt"/>
              <a:ea typeface="+mn-ea"/>
              <a:cs typeface="+mn-cs"/>
            </a:rPr>
            <a:t>　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138995</xdr:rowOff>
    </xdr:to>
    <xdr:cxnSp macro="">
      <xdr:nvCxnSpPr>
        <xdr:cNvPr id="257" name="直線コネクタ 256"/>
        <xdr:cNvCxnSpPr/>
      </xdr:nvCxnSpPr>
      <xdr:spPr>
        <a:xfrm>
          <a:off x="16179800" y="1471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7761</xdr:rowOff>
    </xdr:to>
    <xdr:cxnSp macro="">
      <xdr:nvCxnSpPr>
        <xdr:cNvPr id="260" name="直線コネクタ 259"/>
        <xdr:cNvCxnSpPr/>
      </xdr:nvCxnSpPr>
      <xdr:spPr>
        <a:xfrm flipV="1">
          <a:off x="15290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2" name="テキスト ボックス 261"/>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34572</xdr:rowOff>
    </xdr:to>
    <xdr:cxnSp macro="">
      <xdr:nvCxnSpPr>
        <xdr:cNvPr id="263" name="直線コネクタ 262"/>
        <xdr:cNvCxnSpPr/>
      </xdr:nvCxnSpPr>
      <xdr:spPr>
        <a:xfrm flipV="1">
          <a:off x="14401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5" name="テキスト ボックス 264"/>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34572</xdr:rowOff>
    </xdr:to>
    <xdr:cxnSp macro="">
      <xdr:nvCxnSpPr>
        <xdr:cNvPr id="266" name="直線コネクタ 265"/>
        <xdr:cNvCxnSpPr/>
      </xdr:nvCxnSpPr>
      <xdr:spPr>
        <a:xfrm>
          <a:off x="13512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7" name="フローチャート: 判断 266"/>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8" name="テキスト ボックス 267"/>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9" name="フローチャート: 判断 268"/>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70" name="テキスト ボックス 269"/>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6" name="楕円 275"/>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7" name="給与水準   （国との比較）該当値テキスト"/>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0" name="楕円 279"/>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1" name="テキスト ボックス 280"/>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2" name="楕円 281"/>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3" name="テキスト ボックス 282"/>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類似団体内平均値を上回っています。</a:t>
          </a:r>
          <a:endParaRPr lang="ja-JP" altLang="ja-JP" sz="1400">
            <a:effectLst/>
          </a:endParaRPr>
        </a:p>
        <a:p>
          <a:pPr algn="l"/>
          <a:r>
            <a:rPr lang="ja-JP" altLang="ja-JP" sz="1100" b="1">
              <a:solidFill>
                <a:schemeClr val="dk1"/>
              </a:solidFill>
              <a:effectLst/>
              <a:latin typeface="+mn-lt"/>
              <a:ea typeface="+mn-ea"/>
              <a:cs typeface="+mn-cs"/>
            </a:rPr>
            <a:t>　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35401</xdr:rowOff>
    </xdr:to>
    <xdr:cxnSp macro="">
      <xdr:nvCxnSpPr>
        <xdr:cNvPr id="324" name="直線コネクタ 323"/>
        <xdr:cNvCxnSpPr/>
      </xdr:nvCxnSpPr>
      <xdr:spPr>
        <a:xfrm>
          <a:off x="16179800" y="10662285"/>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5" name="定員管理の状況平均値テキスト"/>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48975</xdr:rowOff>
    </xdr:to>
    <xdr:cxnSp macro="">
      <xdr:nvCxnSpPr>
        <xdr:cNvPr id="327" name="直線コネクタ 326"/>
        <xdr:cNvCxnSpPr/>
      </xdr:nvCxnSpPr>
      <xdr:spPr>
        <a:xfrm flipV="1">
          <a:off x="15290800" y="10662285"/>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9" name="テキスト ボックス 328"/>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41434</xdr:rowOff>
    </xdr:from>
    <xdr:to>
      <xdr:col>72</xdr:col>
      <xdr:colOff>203200</xdr:colOff>
      <xdr:row>62</xdr:row>
      <xdr:rowOff>48975</xdr:rowOff>
    </xdr:to>
    <xdr:cxnSp macro="">
      <xdr:nvCxnSpPr>
        <xdr:cNvPr id="330" name="直線コネクタ 329"/>
        <xdr:cNvCxnSpPr/>
      </xdr:nvCxnSpPr>
      <xdr:spPr>
        <a:xfrm>
          <a:off x="14401800" y="10671334"/>
          <a:ext cx="8890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66596</xdr:rowOff>
    </xdr:from>
    <xdr:to>
      <xdr:col>73</xdr:col>
      <xdr:colOff>44450</xdr:colOff>
      <xdr:row>60</xdr:row>
      <xdr:rowOff>168196</xdr:rowOff>
    </xdr:to>
    <xdr:sp macro="" textlink="">
      <xdr:nvSpPr>
        <xdr:cNvPr id="331" name="フローチャート: 判断 330"/>
        <xdr:cNvSpPr/>
      </xdr:nvSpPr>
      <xdr:spPr>
        <a:xfrm>
          <a:off x="15240000" y="1035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6923</xdr:rowOff>
    </xdr:from>
    <xdr:ext cx="762000" cy="259045"/>
    <xdr:sp macro="" textlink="">
      <xdr:nvSpPr>
        <xdr:cNvPr id="332" name="テキスト ボックス 331"/>
        <xdr:cNvSpPr txBox="1"/>
      </xdr:nvSpPr>
      <xdr:spPr>
        <a:xfrm>
          <a:off x="14909800" y="1012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39925</xdr:rowOff>
    </xdr:from>
    <xdr:to>
      <xdr:col>68</xdr:col>
      <xdr:colOff>152400</xdr:colOff>
      <xdr:row>62</xdr:row>
      <xdr:rowOff>41434</xdr:rowOff>
    </xdr:to>
    <xdr:cxnSp macro="">
      <xdr:nvCxnSpPr>
        <xdr:cNvPr id="333" name="直線コネクタ 332"/>
        <xdr:cNvCxnSpPr/>
      </xdr:nvCxnSpPr>
      <xdr:spPr>
        <a:xfrm>
          <a:off x="13512800" y="1066982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53022</xdr:rowOff>
    </xdr:from>
    <xdr:to>
      <xdr:col>68</xdr:col>
      <xdr:colOff>203200</xdr:colOff>
      <xdr:row>60</xdr:row>
      <xdr:rowOff>154622</xdr:rowOff>
    </xdr:to>
    <xdr:sp macro="" textlink="">
      <xdr:nvSpPr>
        <xdr:cNvPr id="334" name="フローチャート: 判断 333"/>
        <xdr:cNvSpPr/>
      </xdr:nvSpPr>
      <xdr:spPr>
        <a:xfrm>
          <a:off x="14351000" y="1034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macro="" textlink="">
      <xdr:nvSpPr>
        <xdr:cNvPr id="335" name="テキスト ボックス 334"/>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42466</xdr:rowOff>
    </xdr:from>
    <xdr:to>
      <xdr:col>64</xdr:col>
      <xdr:colOff>152400</xdr:colOff>
      <xdr:row>60</xdr:row>
      <xdr:rowOff>144066</xdr:rowOff>
    </xdr:to>
    <xdr:sp macro="" textlink="">
      <xdr:nvSpPr>
        <xdr:cNvPr id="336" name="フローチャート: 判断 335"/>
        <xdr:cNvSpPr/>
      </xdr:nvSpPr>
      <xdr:spPr>
        <a:xfrm>
          <a:off x="13462000" y="103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154243</xdr:rowOff>
    </xdr:from>
    <xdr:ext cx="762000" cy="259045"/>
    <xdr:sp macro="" textlink="">
      <xdr:nvSpPr>
        <xdr:cNvPr id="337" name="テキスト ボックス 336"/>
        <xdr:cNvSpPr txBox="1"/>
      </xdr:nvSpPr>
      <xdr:spPr>
        <a:xfrm>
          <a:off x="13131800" y="1009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156051</xdr:rowOff>
    </xdr:from>
    <xdr:to>
      <xdr:col>81</xdr:col>
      <xdr:colOff>95250</xdr:colOff>
      <xdr:row>62</xdr:row>
      <xdr:rowOff>86201</xdr:rowOff>
    </xdr:to>
    <xdr:sp macro="" textlink="">
      <xdr:nvSpPr>
        <xdr:cNvPr id="343" name="楕円 342"/>
        <xdr:cNvSpPr/>
      </xdr:nvSpPr>
      <xdr:spPr>
        <a:xfrm>
          <a:off x="169672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128128</xdr:rowOff>
    </xdr:from>
    <xdr:ext cx="762000" cy="259045"/>
    <xdr:sp macro="" textlink="">
      <xdr:nvSpPr>
        <xdr:cNvPr id="344" name="定員管理の状況該当値テキスト"/>
        <xdr:cNvSpPr txBox="1"/>
      </xdr:nvSpPr>
      <xdr:spPr>
        <a:xfrm>
          <a:off x="17106900" y="105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5" name="楕円 344"/>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6" name="テキスト ボックス 345"/>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169625</xdr:rowOff>
    </xdr:from>
    <xdr:to>
      <xdr:col>73</xdr:col>
      <xdr:colOff>44450</xdr:colOff>
      <xdr:row>62</xdr:row>
      <xdr:rowOff>99775</xdr:rowOff>
    </xdr:to>
    <xdr:sp macro="" textlink="">
      <xdr:nvSpPr>
        <xdr:cNvPr id="347" name="楕円 346"/>
        <xdr:cNvSpPr/>
      </xdr:nvSpPr>
      <xdr:spPr>
        <a:xfrm>
          <a:off x="15240000" y="106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84552</xdr:rowOff>
    </xdr:from>
    <xdr:ext cx="762000" cy="259045"/>
    <xdr:sp macro="" textlink="">
      <xdr:nvSpPr>
        <xdr:cNvPr id="348" name="テキスト ボックス 347"/>
        <xdr:cNvSpPr txBox="1"/>
      </xdr:nvSpPr>
      <xdr:spPr>
        <a:xfrm>
          <a:off x="14909800" y="1071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162084</xdr:rowOff>
    </xdr:from>
    <xdr:to>
      <xdr:col>68</xdr:col>
      <xdr:colOff>203200</xdr:colOff>
      <xdr:row>62</xdr:row>
      <xdr:rowOff>92234</xdr:rowOff>
    </xdr:to>
    <xdr:sp macro="" textlink="">
      <xdr:nvSpPr>
        <xdr:cNvPr id="349" name="楕円 348"/>
        <xdr:cNvSpPr/>
      </xdr:nvSpPr>
      <xdr:spPr>
        <a:xfrm>
          <a:off x="14351000" y="106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77011</xdr:rowOff>
    </xdr:from>
    <xdr:ext cx="762000" cy="259045"/>
    <xdr:sp macro="" textlink="">
      <xdr:nvSpPr>
        <xdr:cNvPr id="350" name="テキスト ボックス 349"/>
        <xdr:cNvSpPr txBox="1"/>
      </xdr:nvSpPr>
      <xdr:spPr>
        <a:xfrm>
          <a:off x="14020800" y="1070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160575</xdr:rowOff>
    </xdr:from>
    <xdr:to>
      <xdr:col>64</xdr:col>
      <xdr:colOff>152400</xdr:colOff>
      <xdr:row>62</xdr:row>
      <xdr:rowOff>90725</xdr:rowOff>
    </xdr:to>
    <xdr:sp macro="" textlink="">
      <xdr:nvSpPr>
        <xdr:cNvPr id="351" name="楕円 350"/>
        <xdr:cNvSpPr/>
      </xdr:nvSpPr>
      <xdr:spPr>
        <a:xfrm>
          <a:off x="13462000" y="106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75502</xdr:rowOff>
    </xdr:from>
    <xdr:ext cx="762000" cy="259045"/>
    <xdr:sp macro="" textlink="">
      <xdr:nvSpPr>
        <xdr:cNvPr id="352" name="テキスト ボックス 351"/>
        <xdr:cNvSpPr txBox="1"/>
      </xdr:nvSpPr>
      <xdr:spPr>
        <a:xfrm>
          <a:off x="13131800" y="1070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1" i="0">
              <a:solidFill>
                <a:schemeClr val="dk1"/>
              </a:solidFill>
              <a:effectLst/>
              <a:latin typeface="+mn-lt"/>
              <a:ea typeface="+mn-ea"/>
              <a:cs typeface="+mn-cs"/>
            </a:rPr>
            <a:t>　実質公債費比率は２．</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％と、前年度と比較し、０．</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ポイント後退しており　　ます</a:t>
          </a:r>
          <a:r>
            <a:rPr lang="ja-JP" altLang="en-US" sz="1100" b="1" i="0">
              <a:solidFill>
                <a:schemeClr val="dk1"/>
              </a:solidFill>
              <a:effectLst/>
              <a:latin typeface="+mn-lt"/>
              <a:ea typeface="+mn-ea"/>
              <a:cs typeface="+mn-cs"/>
            </a:rPr>
            <a:t>。</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また、単年度の数値においても０．７ポイント後退しましたが、</a:t>
          </a:r>
          <a:r>
            <a:rPr lang="ja-JP" altLang="ja-JP" sz="1100" b="1" i="0">
              <a:solidFill>
                <a:schemeClr val="dk1"/>
              </a:solidFill>
              <a:effectLst/>
              <a:latin typeface="+mn-lt"/>
              <a:ea typeface="+mn-ea"/>
              <a:cs typeface="+mn-cs"/>
            </a:rPr>
            <a:t>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9374</xdr:rowOff>
    </xdr:from>
    <xdr:to>
      <xdr:col>81</xdr:col>
      <xdr:colOff>44450</xdr:colOff>
      <xdr:row>37</xdr:row>
      <xdr:rowOff>66826</xdr:rowOff>
    </xdr:to>
    <xdr:cxnSp macro="">
      <xdr:nvCxnSpPr>
        <xdr:cNvPr id="388" name="直線コネクタ 387"/>
        <xdr:cNvCxnSpPr/>
      </xdr:nvCxnSpPr>
      <xdr:spPr>
        <a:xfrm>
          <a:off x="16179800" y="6353024"/>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157843</xdr:rowOff>
    </xdr:from>
    <xdr:to>
      <xdr:col>77</xdr:col>
      <xdr:colOff>44450</xdr:colOff>
      <xdr:row>37</xdr:row>
      <xdr:rowOff>9374</xdr:rowOff>
    </xdr:to>
    <xdr:cxnSp macro="">
      <xdr:nvCxnSpPr>
        <xdr:cNvPr id="391" name="直線コネクタ 390"/>
        <xdr:cNvCxnSpPr/>
      </xdr:nvCxnSpPr>
      <xdr:spPr>
        <a:xfrm>
          <a:off x="15290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77410</xdr:rowOff>
    </xdr:from>
    <xdr:to>
      <xdr:col>72</xdr:col>
      <xdr:colOff>203200</xdr:colOff>
      <xdr:row>36</xdr:row>
      <xdr:rowOff>157843</xdr:rowOff>
    </xdr:to>
    <xdr:cxnSp macro="">
      <xdr:nvCxnSpPr>
        <xdr:cNvPr id="394" name="直線コネクタ 393"/>
        <xdr:cNvCxnSpPr/>
      </xdr:nvCxnSpPr>
      <xdr:spPr>
        <a:xfrm>
          <a:off x="14401800" y="624961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5" name="フローチャート: 判断 394"/>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6" name="テキスト ボックス 395"/>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77410</xdr:rowOff>
    </xdr:from>
    <xdr:to>
      <xdr:col>68</xdr:col>
      <xdr:colOff>152400</xdr:colOff>
      <xdr:row>36</xdr:row>
      <xdr:rowOff>111881</xdr:rowOff>
    </xdr:to>
    <xdr:cxnSp macro="">
      <xdr:nvCxnSpPr>
        <xdr:cNvPr id="397" name="直線コネクタ 396"/>
        <xdr:cNvCxnSpPr/>
      </xdr:nvCxnSpPr>
      <xdr:spPr>
        <a:xfrm flipV="1">
          <a:off x="13512800" y="624961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8" name="フローチャート: 判断 397"/>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9" name="テキスト ボックス 398"/>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400" name="フローチャート: 判断 399"/>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1" name="テキスト ボックス 400"/>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16026</xdr:rowOff>
    </xdr:from>
    <xdr:to>
      <xdr:col>81</xdr:col>
      <xdr:colOff>95250</xdr:colOff>
      <xdr:row>37</xdr:row>
      <xdr:rowOff>117626</xdr:rowOff>
    </xdr:to>
    <xdr:sp macro="" textlink="">
      <xdr:nvSpPr>
        <xdr:cNvPr id="407" name="楕円 406"/>
        <xdr:cNvSpPr/>
      </xdr:nvSpPr>
      <xdr:spPr>
        <a:xfrm>
          <a:off x="169672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32553</xdr:rowOff>
    </xdr:from>
    <xdr:ext cx="762000" cy="259045"/>
    <xdr:sp macro="" textlink="">
      <xdr:nvSpPr>
        <xdr:cNvPr id="408" name="公債費負担の状況該当値テキスト"/>
        <xdr:cNvSpPr txBox="1"/>
      </xdr:nvSpPr>
      <xdr:spPr>
        <a:xfrm>
          <a:off x="17106900" y="62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9" name="楕円 408"/>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10" name="テキスト ボックス 409"/>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107043</xdr:rowOff>
    </xdr:from>
    <xdr:to>
      <xdr:col>73</xdr:col>
      <xdr:colOff>44450</xdr:colOff>
      <xdr:row>37</xdr:row>
      <xdr:rowOff>37193</xdr:rowOff>
    </xdr:to>
    <xdr:sp macro="" textlink="">
      <xdr:nvSpPr>
        <xdr:cNvPr id="411" name="楕円 410"/>
        <xdr:cNvSpPr/>
      </xdr:nvSpPr>
      <xdr:spPr>
        <a:xfrm>
          <a:off x="15240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47370</xdr:rowOff>
    </xdr:from>
    <xdr:ext cx="762000" cy="259045"/>
    <xdr:sp macro="" textlink="">
      <xdr:nvSpPr>
        <xdr:cNvPr id="412" name="テキスト ボックス 411"/>
        <xdr:cNvSpPr txBox="1"/>
      </xdr:nvSpPr>
      <xdr:spPr>
        <a:xfrm>
          <a:off x="14909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26610</xdr:rowOff>
    </xdr:from>
    <xdr:to>
      <xdr:col>68</xdr:col>
      <xdr:colOff>203200</xdr:colOff>
      <xdr:row>36</xdr:row>
      <xdr:rowOff>128210</xdr:rowOff>
    </xdr:to>
    <xdr:sp macro="" textlink="">
      <xdr:nvSpPr>
        <xdr:cNvPr id="413" name="楕円 412"/>
        <xdr:cNvSpPr/>
      </xdr:nvSpPr>
      <xdr:spPr>
        <a:xfrm>
          <a:off x="14351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138387</xdr:rowOff>
    </xdr:from>
    <xdr:ext cx="762000" cy="259045"/>
    <xdr:sp macro="" textlink="">
      <xdr:nvSpPr>
        <xdr:cNvPr id="414" name="テキスト ボックス 413"/>
        <xdr:cNvSpPr txBox="1"/>
      </xdr:nvSpPr>
      <xdr:spPr>
        <a:xfrm>
          <a:off x="14020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61081</xdr:rowOff>
    </xdr:from>
    <xdr:to>
      <xdr:col>64</xdr:col>
      <xdr:colOff>152400</xdr:colOff>
      <xdr:row>36</xdr:row>
      <xdr:rowOff>162681</xdr:rowOff>
    </xdr:to>
    <xdr:sp macro="" textlink="">
      <xdr:nvSpPr>
        <xdr:cNvPr id="415" name="楕円 414"/>
        <xdr:cNvSpPr/>
      </xdr:nvSpPr>
      <xdr:spPr>
        <a:xfrm>
          <a:off x="13462000" y="62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1408</xdr:rowOff>
    </xdr:from>
    <xdr:ext cx="762000" cy="259045"/>
    <xdr:sp macro="" textlink="">
      <xdr:nvSpPr>
        <xdr:cNvPr id="416" name="テキスト ボックス 415"/>
        <xdr:cNvSpPr txBox="1"/>
      </xdr:nvSpPr>
      <xdr:spPr>
        <a:xfrm>
          <a:off x="13131800" y="600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ja-JP" sz="1100" b="1" i="0">
              <a:solidFill>
                <a:schemeClr val="dk1"/>
              </a:solidFill>
              <a:effectLst/>
              <a:latin typeface="+mn-lt"/>
              <a:ea typeface="+mn-ea"/>
              <a:cs typeface="+mn-cs"/>
            </a:rPr>
            <a:t>　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6" name="将来負担の状況平均値テキスト"/>
        <xdr:cNvSpPr txBox="1"/>
      </xdr:nvSpPr>
      <xdr:spPr>
        <a:xfrm>
          <a:off x="17106900" y="2644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7" name="フローチャート: 判断 446"/>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8" name="フローチャート: 判断 447"/>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9" name="テキスト ボックス 448"/>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103029</xdr:rowOff>
    </xdr:from>
    <xdr:to>
      <xdr:col>73</xdr:col>
      <xdr:colOff>44450</xdr:colOff>
      <xdr:row>16</xdr:row>
      <xdr:rowOff>33179</xdr:rowOff>
    </xdr:to>
    <xdr:sp macro="" textlink="">
      <xdr:nvSpPr>
        <xdr:cNvPr id="450" name="フローチャート: 判断 449"/>
        <xdr:cNvSpPr/>
      </xdr:nvSpPr>
      <xdr:spPr>
        <a:xfrm>
          <a:off x="15240000" y="267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43356</xdr:rowOff>
    </xdr:from>
    <xdr:ext cx="762000" cy="259045"/>
    <xdr:sp macro="" textlink="">
      <xdr:nvSpPr>
        <xdr:cNvPr id="451" name="テキスト ボックス 450"/>
        <xdr:cNvSpPr txBox="1"/>
      </xdr:nvSpPr>
      <xdr:spPr>
        <a:xfrm>
          <a:off x="14909800" y="244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101822</xdr:rowOff>
    </xdr:from>
    <xdr:to>
      <xdr:col>68</xdr:col>
      <xdr:colOff>203200</xdr:colOff>
      <xdr:row>16</xdr:row>
      <xdr:rowOff>31972</xdr:rowOff>
    </xdr:to>
    <xdr:sp macro="" textlink="">
      <xdr:nvSpPr>
        <xdr:cNvPr id="452" name="フローチャート: 判断 451"/>
        <xdr:cNvSpPr/>
      </xdr:nvSpPr>
      <xdr:spPr>
        <a:xfrm>
          <a:off x="14351000" y="26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42149</xdr:rowOff>
    </xdr:from>
    <xdr:ext cx="762000" cy="259045"/>
    <xdr:sp macro="" textlink="">
      <xdr:nvSpPr>
        <xdr:cNvPr id="453" name="テキスト ボックス 452"/>
        <xdr:cNvSpPr txBox="1"/>
      </xdr:nvSpPr>
      <xdr:spPr>
        <a:xfrm>
          <a:off x="14020800" y="244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138017</xdr:rowOff>
    </xdr:from>
    <xdr:to>
      <xdr:col>64</xdr:col>
      <xdr:colOff>152400</xdr:colOff>
      <xdr:row>16</xdr:row>
      <xdr:rowOff>68167</xdr:rowOff>
    </xdr:to>
    <xdr:sp macro="" textlink="">
      <xdr:nvSpPr>
        <xdr:cNvPr id="454" name="フローチャート: 判断 453"/>
        <xdr:cNvSpPr/>
      </xdr:nvSpPr>
      <xdr:spPr>
        <a:xfrm>
          <a:off x="13462000" y="27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78344</xdr:rowOff>
    </xdr:from>
    <xdr:ext cx="762000" cy="259045"/>
    <xdr:sp macro="" textlink="">
      <xdr:nvSpPr>
        <xdr:cNvPr id="455" name="テキスト ボックス 454"/>
        <xdr:cNvSpPr txBox="1"/>
      </xdr:nvSpPr>
      <xdr:spPr>
        <a:xfrm>
          <a:off x="13131800" y="24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099176" cy="425758"/>
    <xdr:sp macro="" textlink="">
      <xdr:nvSpPr>
        <xdr:cNvPr id="461" name="テキスト ボックス 460">
          <a:extLst>
            <a:ext uri="{FF2B5EF4-FFF2-40B4-BE49-F238E27FC236}">
              <a16:creationId xmlns:a16="http://schemas.microsoft.com/office/drawing/2014/main" id="{B7833EC5-7802-49C9-93AF-5F55205E114C}"/>
            </a:ext>
          </a:extLst>
        </xdr:cNvPr>
        <xdr:cNvSpPr txBox="1"/>
      </xdr:nvSpPr>
      <xdr:spPr>
        <a:xfrm>
          <a:off x="762000" y="45053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人件費については、前年度と比較して</a:t>
          </a:r>
          <a:r>
            <a:rPr lang="ja-JP" altLang="en-US" sz="1100" b="1" i="0">
              <a:solidFill>
                <a:schemeClr val="dk1"/>
              </a:solidFill>
              <a:effectLst/>
              <a:latin typeface="+mn-lt"/>
              <a:ea typeface="+mn-ea"/>
              <a:cs typeface="+mn-cs"/>
            </a:rPr>
            <a:t>会計年度任用職員報酬</a:t>
          </a:r>
          <a:r>
            <a:rPr lang="ja-JP" altLang="ja-JP" sz="1100" b="1" i="0">
              <a:solidFill>
                <a:schemeClr val="dk1"/>
              </a:solidFill>
              <a:effectLst/>
              <a:latin typeface="+mn-lt"/>
              <a:ea typeface="+mn-ea"/>
              <a:cs typeface="+mn-cs"/>
            </a:rPr>
            <a:t>の</a:t>
          </a:r>
          <a:r>
            <a:rPr lang="ja-JP" altLang="en-US" sz="1100" b="1" i="0">
              <a:solidFill>
                <a:schemeClr val="dk1"/>
              </a:solidFill>
              <a:effectLst/>
              <a:latin typeface="+mn-lt"/>
              <a:ea typeface="+mn-ea"/>
              <a:cs typeface="+mn-cs"/>
            </a:rPr>
            <a:t>増</a:t>
          </a:r>
          <a:r>
            <a:rPr lang="ja-JP" altLang="ja-JP" sz="1100" b="1" i="0">
              <a:solidFill>
                <a:schemeClr val="dk1"/>
              </a:solidFill>
              <a:effectLst/>
              <a:latin typeface="+mn-lt"/>
              <a:ea typeface="+mn-ea"/>
              <a:cs typeface="+mn-cs"/>
            </a:rPr>
            <a:t>により、</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ポイント上昇しております。</a:t>
          </a:r>
          <a:endParaRPr lang="ja-JP" altLang="ja-JP" sz="1400">
            <a:effectLst/>
          </a:endParaRPr>
        </a:p>
        <a:p>
          <a:pPr algn="l" rtl="1"/>
          <a:r>
            <a:rPr lang="ja-JP" altLang="ja-JP" sz="1100" b="1" i="0" baseline="0">
              <a:solidFill>
                <a:schemeClr val="dk1"/>
              </a:solidFill>
              <a:effectLst/>
              <a:latin typeface="+mn-lt"/>
              <a:ea typeface="+mn-ea"/>
              <a:cs typeface="+mn-cs"/>
            </a:rPr>
            <a:t>　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146050</xdr:rowOff>
    </xdr:to>
    <xdr:cxnSp macro="">
      <xdr:nvCxnSpPr>
        <xdr:cNvPr id="65" name="直線コネクタ 64"/>
        <xdr:cNvCxnSpPr/>
      </xdr:nvCxnSpPr>
      <xdr:spPr>
        <a:xfrm flipV="1">
          <a:off x="4826000" y="57277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118127</xdr:rowOff>
    </xdr:from>
    <xdr:ext cx="762000" cy="259045"/>
    <xdr:sp macro="" textlink="">
      <xdr:nvSpPr>
        <xdr:cNvPr id="66" name="人件費最小値テキスト"/>
        <xdr:cNvSpPr txBox="1"/>
      </xdr:nvSpPr>
      <xdr:spPr>
        <a:xfrm>
          <a:off x="491490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146050</xdr:rowOff>
    </xdr:from>
    <xdr:to>
      <xdr:col>24</xdr:col>
      <xdr:colOff>114300</xdr:colOff>
      <xdr:row>40</xdr:row>
      <xdr:rowOff>146050</xdr:rowOff>
    </xdr:to>
    <xdr:cxnSp macro="">
      <xdr:nvCxnSpPr>
        <xdr:cNvPr id="67" name="直線コネクタ 66"/>
        <xdr:cNvCxnSpPr/>
      </xdr:nvCxnSpPr>
      <xdr:spPr>
        <a:xfrm>
          <a:off x="4737100" y="700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3175</xdr:rowOff>
    </xdr:from>
    <xdr:to>
      <xdr:col>24</xdr:col>
      <xdr:colOff>25400</xdr:colOff>
      <xdr:row>41</xdr:row>
      <xdr:rowOff>50800</xdr:rowOff>
    </xdr:to>
    <xdr:cxnSp macro="">
      <xdr:nvCxnSpPr>
        <xdr:cNvPr id="70" name="直線コネクタ 69"/>
        <xdr:cNvCxnSpPr/>
      </xdr:nvCxnSpPr>
      <xdr:spPr>
        <a:xfrm flipV="1">
          <a:off x="3987800" y="6861175"/>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60325</xdr:rowOff>
    </xdr:from>
    <xdr:to>
      <xdr:col>19</xdr:col>
      <xdr:colOff>187325</xdr:colOff>
      <xdr:row>41</xdr:row>
      <xdr:rowOff>50800</xdr:rowOff>
    </xdr:to>
    <xdr:cxnSp macro="">
      <xdr:nvCxnSpPr>
        <xdr:cNvPr id="73" name="直線コネクタ 72"/>
        <xdr:cNvCxnSpPr/>
      </xdr:nvCxnSpPr>
      <xdr:spPr>
        <a:xfrm>
          <a:off x="3098800" y="6575425"/>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66675</xdr:rowOff>
    </xdr:from>
    <xdr:to>
      <xdr:col>20</xdr:col>
      <xdr:colOff>38100</xdr:colOff>
      <xdr:row>37</xdr:row>
      <xdr:rowOff>168275</xdr:rowOff>
    </xdr:to>
    <xdr:sp macro="" textlink="">
      <xdr:nvSpPr>
        <xdr:cNvPr id="74" name="フローチャート: 判断 73"/>
        <xdr:cNvSpPr/>
      </xdr:nvSpPr>
      <xdr:spPr>
        <a:xfrm>
          <a:off x="39370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7002</xdr:rowOff>
    </xdr:from>
    <xdr:ext cx="736600" cy="259045"/>
    <xdr:sp macro="" textlink="">
      <xdr:nvSpPr>
        <xdr:cNvPr id="75" name="テキスト ボックス 74"/>
        <xdr:cNvSpPr txBox="1"/>
      </xdr:nvSpPr>
      <xdr:spPr>
        <a:xfrm>
          <a:off x="3606800" y="617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60325</xdr:rowOff>
    </xdr:to>
    <xdr:cxnSp macro="">
      <xdr:nvCxnSpPr>
        <xdr:cNvPr id="76" name="直線コネクタ 75"/>
        <xdr:cNvCxnSpPr/>
      </xdr:nvCxnSpPr>
      <xdr:spPr>
        <a:xfrm>
          <a:off x="2209800" y="64135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66675</xdr:rowOff>
    </xdr:from>
    <xdr:to>
      <xdr:col>15</xdr:col>
      <xdr:colOff>149225</xdr:colOff>
      <xdr:row>36</xdr:row>
      <xdr:rowOff>168275</xdr:rowOff>
    </xdr:to>
    <xdr:sp macro="" textlink="">
      <xdr:nvSpPr>
        <xdr:cNvPr id="77" name="フローチャート: 判断 76"/>
        <xdr:cNvSpPr/>
      </xdr:nvSpPr>
      <xdr:spPr>
        <a:xfrm>
          <a:off x="3048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7002</xdr:rowOff>
    </xdr:from>
    <xdr:ext cx="762000" cy="259045"/>
    <xdr:sp macro="" textlink="">
      <xdr:nvSpPr>
        <xdr:cNvPr id="78" name="テキスト ボックス 77"/>
        <xdr:cNvSpPr txBox="1"/>
      </xdr:nvSpPr>
      <xdr:spPr>
        <a:xfrm>
          <a:off x="2717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127000</xdr:rowOff>
    </xdr:to>
    <xdr:cxnSp macro="">
      <xdr:nvCxnSpPr>
        <xdr:cNvPr id="79" name="直線コネクタ 78"/>
        <xdr:cNvCxnSpPr/>
      </xdr:nvCxnSpPr>
      <xdr:spPr>
        <a:xfrm flipV="1">
          <a:off x="1320800" y="641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66675</xdr:rowOff>
    </xdr:from>
    <xdr:to>
      <xdr:col>11</xdr:col>
      <xdr:colOff>60325</xdr:colOff>
      <xdr:row>36</xdr:row>
      <xdr:rowOff>168275</xdr:rowOff>
    </xdr:to>
    <xdr:sp macro="" textlink="">
      <xdr:nvSpPr>
        <xdr:cNvPr id="80" name="フローチャート: 判断 79"/>
        <xdr:cNvSpPr/>
      </xdr:nvSpPr>
      <xdr:spPr>
        <a:xfrm>
          <a:off x="2159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7002</xdr:rowOff>
    </xdr:from>
    <xdr:ext cx="762000" cy="259045"/>
    <xdr:sp macro="" textlink="">
      <xdr:nvSpPr>
        <xdr:cNvPr id="81" name="テキスト ボックス 80"/>
        <xdr:cNvSpPr txBox="1"/>
      </xdr:nvSpPr>
      <xdr:spPr>
        <a:xfrm>
          <a:off x="1828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66675</xdr:rowOff>
    </xdr:from>
    <xdr:to>
      <xdr:col>6</xdr:col>
      <xdr:colOff>171450</xdr:colOff>
      <xdr:row>36</xdr:row>
      <xdr:rowOff>168275</xdr:rowOff>
    </xdr:to>
    <xdr:sp macro="" textlink="">
      <xdr:nvSpPr>
        <xdr:cNvPr id="82" name="フローチャート: 判断 81"/>
        <xdr:cNvSpPr/>
      </xdr:nvSpPr>
      <xdr:spPr>
        <a:xfrm>
          <a:off x="1270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7002</xdr:rowOff>
    </xdr:from>
    <xdr:ext cx="762000" cy="259045"/>
    <xdr:sp macro="" textlink="">
      <xdr:nvSpPr>
        <xdr:cNvPr id="83" name="テキスト ボックス 82"/>
        <xdr:cNvSpPr txBox="1"/>
      </xdr:nvSpPr>
      <xdr:spPr>
        <a:xfrm>
          <a:off x="939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123825</xdr:rowOff>
    </xdr:from>
    <xdr:to>
      <xdr:col>24</xdr:col>
      <xdr:colOff>76200</xdr:colOff>
      <xdr:row>40</xdr:row>
      <xdr:rowOff>53975</xdr:rowOff>
    </xdr:to>
    <xdr:sp macro="" textlink="">
      <xdr:nvSpPr>
        <xdr:cNvPr id="89" name="楕円 88"/>
        <xdr:cNvSpPr/>
      </xdr:nvSpPr>
      <xdr:spPr>
        <a:xfrm>
          <a:off x="4775200" y="6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95902</xdr:rowOff>
    </xdr:from>
    <xdr:ext cx="762000" cy="259045"/>
    <xdr:sp macro="" textlink="">
      <xdr:nvSpPr>
        <xdr:cNvPr id="90" name="人件費該当値テキスト"/>
        <xdr:cNvSpPr txBox="1"/>
      </xdr:nvSpPr>
      <xdr:spPr>
        <a:xfrm>
          <a:off x="4914900" y="67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0</xdr:rowOff>
    </xdr:from>
    <xdr:to>
      <xdr:col>20</xdr:col>
      <xdr:colOff>38100</xdr:colOff>
      <xdr:row>41</xdr:row>
      <xdr:rowOff>101600</xdr:rowOff>
    </xdr:to>
    <xdr:sp macro="" textlink="">
      <xdr:nvSpPr>
        <xdr:cNvPr id="91" name="楕円 90"/>
        <xdr:cNvSpPr/>
      </xdr:nvSpPr>
      <xdr:spPr>
        <a:xfrm>
          <a:off x="3937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86377</xdr:rowOff>
    </xdr:from>
    <xdr:ext cx="736600" cy="259045"/>
    <xdr:sp macro="" textlink="">
      <xdr:nvSpPr>
        <xdr:cNvPr id="92" name="テキスト ボックス 91"/>
        <xdr:cNvSpPr txBox="1"/>
      </xdr:nvSpPr>
      <xdr:spPr>
        <a:xfrm>
          <a:off x="3606800" y="711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9525</xdr:rowOff>
    </xdr:from>
    <xdr:to>
      <xdr:col>15</xdr:col>
      <xdr:colOff>149225</xdr:colOff>
      <xdr:row>38</xdr:row>
      <xdr:rowOff>111125</xdr:rowOff>
    </xdr:to>
    <xdr:sp macro="" textlink="">
      <xdr:nvSpPr>
        <xdr:cNvPr id="93" name="楕円 92"/>
        <xdr:cNvSpPr/>
      </xdr:nvSpPr>
      <xdr:spPr>
        <a:xfrm>
          <a:off x="3048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95902</xdr:rowOff>
    </xdr:from>
    <xdr:ext cx="762000" cy="259045"/>
    <xdr:sp macro="" textlink="">
      <xdr:nvSpPr>
        <xdr:cNvPr id="94" name="テキスト ボックス 93"/>
        <xdr:cNvSpPr txBox="1"/>
      </xdr:nvSpPr>
      <xdr:spPr>
        <a:xfrm>
          <a:off x="2717800" y="66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5" name="楕円 94"/>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6" name="テキスト ボックス 95"/>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76200</xdr:rowOff>
    </xdr:from>
    <xdr:to>
      <xdr:col>6</xdr:col>
      <xdr:colOff>171450</xdr:colOff>
      <xdr:row>38</xdr:row>
      <xdr:rowOff>6350</xdr:rowOff>
    </xdr:to>
    <xdr:sp macro="" textlink="">
      <xdr:nvSpPr>
        <xdr:cNvPr id="97" name="楕円 96"/>
        <xdr:cNvSpPr/>
      </xdr:nvSpPr>
      <xdr:spPr>
        <a:xfrm>
          <a:off x="1270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162577</xdr:rowOff>
    </xdr:from>
    <xdr:ext cx="762000" cy="259045"/>
    <xdr:sp macro="" textlink="">
      <xdr:nvSpPr>
        <xdr:cNvPr id="98" name="テキスト ボックス 97"/>
        <xdr:cNvSpPr txBox="1"/>
      </xdr:nvSpPr>
      <xdr:spPr>
        <a:xfrm>
          <a:off x="939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新型コロナウイルスワクチン接種に係る経費など</a:t>
          </a:r>
          <a:r>
            <a:rPr lang="ja-JP" altLang="ja-JP" sz="1100" b="1" i="0">
              <a:solidFill>
                <a:schemeClr val="dk1"/>
              </a:solidFill>
              <a:effectLst/>
              <a:latin typeface="+mn-lt"/>
              <a:ea typeface="+mn-ea"/>
              <a:cs typeface="+mn-cs"/>
            </a:rPr>
            <a:t>により、前年度と比較し、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低下しておりますが、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今後も引き続き、持続可能な健全財政を目指して行財政改革に取組みます。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6" name="直線コネクタ 125"/>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7"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8" name="直線コネクタ 127"/>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9"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30" name="直線コネクタ 129"/>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12700</xdr:rowOff>
    </xdr:to>
    <xdr:cxnSp macro="">
      <xdr:nvCxnSpPr>
        <xdr:cNvPr id="131" name="直線コネクタ 130"/>
        <xdr:cNvCxnSpPr/>
      </xdr:nvCxnSpPr>
      <xdr:spPr>
        <a:xfrm flipV="1">
          <a:off x="15671800" y="3068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2"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3" name="フローチャート: 判断 132"/>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20</xdr:row>
      <xdr:rowOff>73660</xdr:rowOff>
    </xdr:to>
    <xdr:cxnSp macro="">
      <xdr:nvCxnSpPr>
        <xdr:cNvPr id="134" name="直線コネクタ 133"/>
        <xdr:cNvCxnSpPr/>
      </xdr:nvCxnSpPr>
      <xdr:spPr>
        <a:xfrm flipV="1">
          <a:off x="14782800" y="309880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5" name="フローチャート: 判断 134"/>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6" name="テキスト ボックス 135"/>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168910</xdr:rowOff>
    </xdr:from>
    <xdr:to>
      <xdr:col>73</xdr:col>
      <xdr:colOff>180975</xdr:colOff>
      <xdr:row>20</xdr:row>
      <xdr:rowOff>73660</xdr:rowOff>
    </xdr:to>
    <xdr:cxnSp macro="">
      <xdr:nvCxnSpPr>
        <xdr:cNvPr id="137" name="直線コネクタ 136"/>
        <xdr:cNvCxnSpPr/>
      </xdr:nvCxnSpPr>
      <xdr:spPr>
        <a:xfrm>
          <a:off x="13893800" y="3426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8" name="フローチャート: 判断 137"/>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88917</xdr:rowOff>
    </xdr:from>
    <xdr:ext cx="762000" cy="259045"/>
    <xdr:sp macro="" textlink="">
      <xdr:nvSpPr>
        <xdr:cNvPr id="139" name="テキスト ボックス 138"/>
        <xdr:cNvSpPr txBox="1"/>
      </xdr:nvSpPr>
      <xdr:spPr>
        <a:xfrm>
          <a:off x="14401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161290</xdr:rowOff>
    </xdr:from>
    <xdr:to>
      <xdr:col>69</xdr:col>
      <xdr:colOff>92075</xdr:colOff>
      <xdr:row>19</xdr:row>
      <xdr:rowOff>168910</xdr:rowOff>
    </xdr:to>
    <xdr:cxnSp macro="">
      <xdr:nvCxnSpPr>
        <xdr:cNvPr id="140" name="直線コネクタ 139"/>
        <xdr:cNvCxnSpPr/>
      </xdr:nvCxnSpPr>
      <xdr:spPr>
        <a:xfrm>
          <a:off x="13004800" y="3418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41" name="フローチャート: 判断 140"/>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42" name="テキスト ボックス 141"/>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43" name="フローチャート: 判断 142"/>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4" name="テキスト ボックス 143"/>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50" name="楕円 149"/>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51" name="物件費該当値テキスト"/>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2" name="楕円 151"/>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3" name="テキスト ボックス 152"/>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22860</xdr:rowOff>
    </xdr:from>
    <xdr:to>
      <xdr:col>74</xdr:col>
      <xdr:colOff>31750</xdr:colOff>
      <xdr:row>20</xdr:row>
      <xdr:rowOff>124460</xdr:rowOff>
    </xdr:to>
    <xdr:sp macro="" textlink="">
      <xdr:nvSpPr>
        <xdr:cNvPr id="154" name="楕円 153"/>
        <xdr:cNvSpPr/>
      </xdr:nvSpPr>
      <xdr:spPr>
        <a:xfrm>
          <a:off x="14732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109237</xdr:rowOff>
    </xdr:from>
    <xdr:ext cx="762000" cy="259045"/>
    <xdr:sp macro="" textlink="">
      <xdr:nvSpPr>
        <xdr:cNvPr id="155" name="テキスト ボックス 154"/>
        <xdr:cNvSpPr txBox="1"/>
      </xdr:nvSpPr>
      <xdr:spPr>
        <a:xfrm>
          <a:off x="14401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118110</xdr:rowOff>
    </xdr:from>
    <xdr:to>
      <xdr:col>69</xdr:col>
      <xdr:colOff>142875</xdr:colOff>
      <xdr:row>20</xdr:row>
      <xdr:rowOff>48260</xdr:rowOff>
    </xdr:to>
    <xdr:sp macro="" textlink="">
      <xdr:nvSpPr>
        <xdr:cNvPr id="156" name="楕円 155"/>
        <xdr:cNvSpPr/>
      </xdr:nvSpPr>
      <xdr:spPr>
        <a:xfrm>
          <a:off x="13843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33037</xdr:rowOff>
    </xdr:from>
    <xdr:ext cx="762000" cy="259045"/>
    <xdr:sp macro="" textlink="">
      <xdr:nvSpPr>
        <xdr:cNvPr id="157" name="テキスト ボックス 156"/>
        <xdr:cNvSpPr txBox="1"/>
      </xdr:nvSpPr>
      <xdr:spPr>
        <a:xfrm>
          <a:off x="13512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8" name="楕円 157"/>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9" name="テキスト ボックス 158"/>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eaLnBrk="1" fontAlgn="auto" latinLnBrk="0" hangingPunct="1"/>
          <a:r>
            <a:rPr lang="ja-JP" altLang="ja-JP" sz="1100" b="1" i="0">
              <a:solidFill>
                <a:schemeClr val="dk1"/>
              </a:solidFill>
              <a:effectLst/>
              <a:latin typeface="+mn-lt"/>
              <a:ea typeface="+mn-ea"/>
              <a:cs typeface="+mn-cs"/>
            </a:rPr>
            <a:t>　扶助費については、年々上昇が見込まれておりますが、前年度と比較して、</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7" name="直線コネクタ 186"/>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8"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9" name="直線コネクタ 188"/>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90"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91" name="直線コネクタ 190"/>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57150</xdr:rowOff>
    </xdr:to>
    <xdr:cxnSp macro="">
      <xdr:nvCxnSpPr>
        <xdr:cNvPr id="192" name="直線コネクタ 191"/>
        <xdr:cNvCxnSpPr/>
      </xdr:nvCxnSpPr>
      <xdr:spPr>
        <a:xfrm flipV="1">
          <a:off x="3987800" y="9385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3"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4" name="フローチャート: 判断 193"/>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56</xdr:row>
      <xdr:rowOff>63500</xdr:rowOff>
    </xdr:to>
    <xdr:cxnSp macro="">
      <xdr:nvCxnSpPr>
        <xdr:cNvPr id="195" name="直線コネクタ 194"/>
        <xdr:cNvCxnSpPr/>
      </xdr:nvCxnSpPr>
      <xdr:spPr>
        <a:xfrm flipV="1">
          <a:off x="3098800" y="9486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6" name="フローチャート: 判断 195"/>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7" name="テキスト ボックス 196"/>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63500</xdr:rowOff>
    </xdr:to>
    <xdr:cxnSp macro="">
      <xdr:nvCxnSpPr>
        <xdr:cNvPr id="198" name="直線コネクタ 197"/>
        <xdr:cNvCxnSpPr/>
      </xdr:nvCxnSpPr>
      <xdr:spPr>
        <a:xfrm>
          <a:off x="2209800" y="957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9" name="フローチャート: 判断 198"/>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0" name="テキスト ボックス 199"/>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25400</xdr:rowOff>
    </xdr:to>
    <xdr:cxnSp macro="">
      <xdr:nvCxnSpPr>
        <xdr:cNvPr id="201" name="直線コネクタ 200"/>
        <xdr:cNvCxnSpPr/>
      </xdr:nvCxnSpPr>
      <xdr:spPr>
        <a:xfrm flipV="1">
          <a:off x="1320800" y="957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2" name="フローチャート: 判断 201"/>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3" name="テキスト ボックス 202"/>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04" name="フローチャート: 判断 203"/>
        <xdr:cNvSpPr/>
      </xdr:nvSpPr>
      <xdr:spPr>
        <a:xfrm>
          <a:off x="1270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05" name="テキスト ボックス 204"/>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13" name="楕円 212"/>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118127</xdr:rowOff>
    </xdr:from>
    <xdr:ext cx="736600" cy="259045"/>
    <xdr:sp macro="" textlink="">
      <xdr:nvSpPr>
        <xdr:cNvPr id="214" name="テキスト ボックス 213"/>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5" name="楕円 214"/>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6" name="テキスト ボックス 215"/>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7" name="楕円 216"/>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8" name="テキスト ボックス 217"/>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9" name="楕円 218"/>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20" name="テキスト ボックス 219"/>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前年度と比較し、０．</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今後も引き続き、他会計の経営の健全化に努めるとともに、歳入</a:t>
          </a:r>
          <a:endParaRPr lang="ja-JP" altLang="ja-JP" sz="1400">
            <a:effectLst/>
          </a:endParaRPr>
        </a:p>
        <a:p>
          <a:pPr algn="l" rtl="1"/>
          <a:r>
            <a:rPr lang="ja-JP" altLang="ja-JP" sz="1100" b="1" i="0">
              <a:solidFill>
                <a:schemeClr val="dk1"/>
              </a:solidFill>
              <a:effectLst/>
              <a:latin typeface="+mn-lt"/>
              <a:ea typeface="+mn-ea"/>
              <a:cs typeface="+mn-cs"/>
            </a:rPr>
            <a:t>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8" name="直線コネクタ 247"/>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9"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50" name="直線コネクタ 249"/>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20320</xdr:rowOff>
    </xdr:to>
    <xdr:cxnSp macro="">
      <xdr:nvCxnSpPr>
        <xdr:cNvPr id="253" name="直線コネクタ 252"/>
        <xdr:cNvCxnSpPr/>
      </xdr:nvCxnSpPr>
      <xdr:spPr>
        <a:xfrm flipV="1">
          <a:off x="15671800" y="9575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4" name="その他平均値テキスト"/>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5" name="フローチャート: 判断 254"/>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20320</xdr:rowOff>
    </xdr:to>
    <xdr:cxnSp macro="">
      <xdr:nvCxnSpPr>
        <xdr:cNvPr id="256" name="直線コネクタ 255"/>
        <xdr:cNvCxnSpPr/>
      </xdr:nvCxnSpPr>
      <xdr:spPr>
        <a:xfrm>
          <a:off x="14782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7" name="フローチャート: 判断 256"/>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8" name="テキスト ボックス 257"/>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12700</xdr:rowOff>
    </xdr:to>
    <xdr:cxnSp macro="">
      <xdr:nvCxnSpPr>
        <xdr:cNvPr id="259" name="直線コネクタ 258"/>
        <xdr:cNvCxnSpPr/>
      </xdr:nvCxnSpPr>
      <xdr:spPr>
        <a:xfrm>
          <a:off x="13893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5080</xdr:rowOff>
    </xdr:to>
    <xdr:cxnSp macro="">
      <xdr:nvCxnSpPr>
        <xdr:cNvPr id="262" name="直線コネクタ 261"/>
        <xdr:cNvCxnSpPr/>
      </xdr:nvCxnSpPr>
      <xdr:spPr>
        <a:xfrm>
          <a:off x="13004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3" name="フローチャート: 判断 262"/>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4" name="テキスト ボックス 263"/>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4" name="楕円 273"/>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5" name="テキスト ボックス 274"/>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8" name="楕円 277"/>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9" name="テキスト ボックス 278"/>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80" name="楕円 279"/>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81" name="テキスト ボックス 280"/>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i="0">
              <a:solidFill>
                <a:schemeClr val="dk1"/>
              </a:solidFill>
              <a:effectLst/>
              <a:latin typeface="+mn-lt"/>
              <a:ea typeface="+mn-ea"/>
              <a:cs typeface="+mn-cs"/>
            </a:rPr>
            <a:t>　前年度と比較し、０．</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今後も引き続き、他会計の経営の健全化や、団体補助等の適正化に努めるなど、持続可能な健全財政を目指して行財政改革に取組みます。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6" name="直線コネクタ 305"/>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7"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8" name="直線コネクタ 307"/>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34</xdr:row>
      <xdr:rowOff>159004</xdr:rowOff>
    </xdr:to>
    <xdr:cxnSp macro="">
      <xdr:nvCxnSpPr>
        <xdr:cNvPr id="311" name="直線コネクタ 310"/>
        <xdr:cNvCxnSpPr/>
      </xdr:nvCxnSpPr>
      <xdr:spPr>
        <a:xfrm flipV="1">
          <a:off x="15671800" y="59837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24130</xdr:rowOff>
    </xdr:to>
    <xdr:cxnSp macro="">
      <xdr:nvCxnSpPr>
        <xdr:cNvPr id="314" name="直線コネクタ 313"/>
        <xdr:cNvCxnSpPr/>
      </xdr:nvCxnSpPr>
      <xdr:spPr>
        <a:xfrm flipV="1">
          <a:off x="14782800" y="5988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5" name="フローチャート: 判断 314"/>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6" name="テキスト ボックス 315"/>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24130</xdr:rowOff>
    </xdr:to>
    <xdr:cxnSp macro="">
      <xdr:nvCxnSpPr>
        <xdr:cNvPr id="317" name="直線コネクタ 316"/>
        <xdr:cNvCxnSpPr/>
      </xdr:nvCxnSpPr>
      <xdr:spPr>
        <a:xfrm>
          <a:off x="13893800" y="602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24130</xdr:rowOff>
    </xdr:to>
    <xdr:cxnSp macro="">
      <xdr:nvCxnSpPr>
        <xdr:cNvPr id="320" name="直線コネクタ 319"/>
        <xdr:cNvCxnSpPr/>
      </xdr:nvCxnSpPr>
      <xdr:spPr>
        <a:xfrm>
          <a:off x="13004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30" name="楕円 329"/>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12209</xdr:rowOff>
    </xdr:from>
    <xdr:ext cx="762000" cy="259045"/>
    <xdr:sp macro="" textlink="">
      <xdr:nvSpPr>
        <xdr:cNvPr id="331" name="補助費等該当値テキスト"/>
        <xdr:cNvSpPr txBox="1"/>
      </xdr:nvSpPr>
      <xdr:spPr>
        <a:xfrm>
          <a:off x="16598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32" name="楕円 331"/>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33" name="テキスト ボックス 332"/>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4" name="楕円 333"/>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5" name="テキスト ボックス 334"/>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1">
              <a:solidFill>
                <a:schemeClr val="dk1"/>
              </a:solidFill>
              <a:effectLst/>
              <a:latin typeface="+mn-lt"/>
              <a:ea typeface="+mn-ea"/>
              <a:cs typeface="+mn-cs"/>
            </a:rPr>
            <a:t>　合併特例債の段階的な償還などに</a:t>
          </a:r>
          <a:r>
            <a:rPr lang="ja-JP" altLang="ja-JP" sz="1100" b="1" i="0">
              <a:solidFill>
                <a:schemeClr val="dk1"/>
              </a:solidFill>
              <a:effectLst/>
              <a:latin typeface="+mn-lt"/>
              <a:ea typeface="+mn-ea"/>
              <a:cs typeface="+mn-cs"/>
            </a:rPr>
            <a:t>より、前年度より０．</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7" name="直線コネクタ 366"/>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8"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9" name="直線コネクタ 368"/>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70"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1" name="直線コネクタ 370"/>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165100</xdr:rowOff>
    </xdr:to>
    <xdr:cxnSp macro="">
      <xdr:nvCxnSpPr>
        <xdr:cNvPr id="372" name="直線コネクタ 371"/>
        <xdr:cNvCxnSpPr/>
      </xdr:nvCxnSpPr>
      <xdr:spPr>
        <a:xfrm flipV="1">
          <a:off x="3987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3"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4" name="フローチャート: 判断 373"/>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31750</xdr:rowOff>
    </xdr:to>
    <xdr:cxnSp macro="">
      <xdr:nvCxnSpPr>
        <xdr:cNvPr id="375" name="直線コネクタ 374"/>
        <xdr:cNvCxnSpPr/>
      </xdr:nvCxnSpPr>
      <xdr:spPr>
        <a:xfrm flipV="1">
          <a:off x="3098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6" name="フローチャート: 判断 375"/>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7" name="テキスト ボックス 376"/>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5080</xdr:rowOff>
    </xdr:to>
    <xdr:cxnSp macro="">
      <xdr:nvCxnSpPr>
        <xdr:cNvPr id="378" name="直線コネクタ 377"/>
        <xdr:cNvCxnSpPr/>
      </xdr:nvCxnSpPr>
      <xdr:spPr>
        <a:xfrm flipV="1">
          <a:off x="2209800" y="13233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9" name="フローチャート: 判断 378"/>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0" name="テキスト ボックス 379"/>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12700</xdr:rowOff>
    </xdr:to>
    <xdr:cxnSp macro="">
      <xdr:nvCxnSpPr>
        <xdr:cNvPr id="381" name="直線コネクタ 380"/>
        <xdr:cNvCxnSpPr/>
      </xdr:nvCxnSpPr>
      <xdr:spPr>
        <a:xfrm flipV="1">
          <a:off x="1320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80011</xdr:rowOff>
    </xdr:from>
    <xdr:to>
      <xdr:col>11</xdr:col>
      <xdr:colOff>60325</xdr:colOff>
      <xdr:row>78</xdr:row>
      <xdr:rowOff>10161</xdr:rowOff>
    </xdr:to>
    <xdr:sp macro="" textlink="">
      <xdr:nvSpPr>
        <xdr:cNvPr id="382" name="フローチャート: 判断 381"/>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20338</xdr:rowOff>
    </xdr:from>
    <xdr:ext cx="762000" cy="259045"/>
    <xdr:sp macro="" textlink="">
      <xdr:nvSpPr>
        <xdr:cNvPr id="383" name="テキスト ボックス 382"/>
        <xdr:cNvSpPr txBox="1"/>
      </xdr:nvSpPr>
      <xdr:spPr>
        <a:xfrm>
          <a:off x="1828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4" name="フローチャート: 判断 383"/>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43197</xdr:rowOff>
    </xdr:from>
    <xdr:ext cx="762000" cy="259045"/>
    <xdr:sp macro="" textlink="">
      <xdr:nvSpPr>
        <xdr:cNvPr id="385" name="テキスト ボックス 384"/>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1" name="楕円 390"/>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2"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4" name="テキスト ボックス 393"/>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6" name="テキスト ボックス 395"/>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7" name="楕円 396"/>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8" name="テキスト ボックス 397"/>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9" name="楕円 398"/>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0" name="テキスト ボックス 399"/>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今後も引き続き、自主財源の確保を図るとともに、持続可能な健全財政を目指して行財政改革に取組みます。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6" name="直線コネクタ 425"/>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7"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8" name="直線コネクタ 427"/>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9"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30" name="直線コネクタ 429"/>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81280</xdr:rowOff>
    </xdr:to>
    <xdr:cxnSp macro="">
      <xdr:nvCxnSpPr>
        <xdr:cNvPr id="431" name="直線コネクタ 430"/>
        <xdr:cNvCxnSpPr/>
      </xdr:nvCxnSpPr>
      <xdr:spPr>
        <a:xfrm flipV="1">
          <a:off x="15671800" y="1291945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32" name="公債費以外平均値テキスト"/>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3" name="フローチャート: 判断 432"/>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5842</xdr:rowOff>
    </xdr:to>
    <xdr:cxnSp macro="">
      <xdr:nvCxnSpPr>
        <xdr:cNvPr id="434" name="直線コネクタ 433"/>
        <xdr:cNvCxnSpPr/>
      </xdr:nvCxnSpPr>
      <xdr:spPr>
        <a:xfrm flipV="1">
          <a:off x="14782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5" name="フローチャート: 判断 434"/>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6" name="テキスト ボックス 435"/>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5842</xdr:rowOff>
    </xdr:to>
    <xdr:cxnSp macro="">
      <xdr:nvCxnSpPr>
        <xdr:cNvPr id="437" name="直線コネクタ 436"/>
        <xdr:cNvCxnSpPr/>
      </xdr:nvCxnSpPr>
      <xdr:spPr>
        <a:xfrm>
          <a:off x="13893800" y="130474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8" name="フローチャート: 判断 437"/>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9" name="テキスト ボックス 438"/>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21844</xdr:rowOff>
    </xdr:to>
    <xdr:cxnSp macro="">
      <xdr:nvCxnSpPr>
        <xdr:cNvPr id="440" name="直線コネクタ 439"/>
        <xdr:cNvCxnSpPr/>
      </xdr:nvCxnSpPr>
      <xdr:spPr>
        <a:xfrm flipV="1">
          <a:off x="13004800" y="13047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3" name="フローチャート: 判断 442"/>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4" name="テキスト ボックス 443"/>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50" name="楕円 449"/>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26433</xdr:rowOff>
    </xdr:from>
    <xdr:ext cx="762000" cy="259045"/>
    <xdr:sp macro="" textlink="">
      <xdr:nvSpPr>
        <xdr:cNvPr id="451" name="公債費以外該当値テキスト"/>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2" name="楕円 451"/>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3" name="テキスト ボックス 452"/>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4" name="楕円 453"/>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5" name="テキスト ボックス 454"/>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6" name="楕円 455"/>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7" name="テキスト ボックス 456"/>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8" name="楕円 457"/>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9" name="テキスト ボックス 458"/>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28264</xdr:rowOff>
    </xdr:from>
    <xdr:to>
      <xdr:col>29</xdr:col>
      <xdr:colOff>127000</xdr:colOff>
      <xdr:row>16</xdr:row>
      <xdr:rowOff>42923</xdr:rowOff>
    </xdr:to>
    <xdr:cxnSp macro="">
      <xdr:nvCxnSpPr>
        <xdr:cNvPr id="54" name="直線コネクタ 53"/>
        <xdr:cNvCxnSpPr/>
      </xdr:nvCxnSpPr>
      <xdr:spPr bwMode="auto">
        <a:xfrm flipV="1">
          <a:off x="5003800" y="2819089"/>
          <a:ext cx="647700" cy="1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13041</xdr:rowOff>
    </xdr:from>
    <xdr:ext cx="762000" cy="259045"/>
    <xdr:sp macro="" textlink="">
      <xdr:nvSpPr>
        <xdr:cNvPr id="55" name="人口1人当たり決算額の推移平均値テキスト130"/>
        <xdr:cNvSpPr txBox="1"/>
      </xdr:nvSpPr>
      <xdr:spPr>
        <a:xfrm>
          <a:off x="5740400" y="2803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42923</xdr:rowOff>
    </xdr:from>
    <xdr:to>
      <xdr:col>26</xdr:col>
      <xdr:colOff>50800</xdr:colOff>
      <xdr:row>16</xdr:row>
      <xdr:rowOff>98373</xdr:rowOff>
    </xdr:to>
    <xdr:cxnSp macro="">
      <xdr:nvCxnSpPr>
        <xdr:cNvPr id="57" name="直線コネクタ 56"/>
        <xdr:cNvCxnSpPr/>
      </xdr:nvCxnSpPr>
      <xdr:spPr bwMode="auto">
        <a:xfrm flipV="1">
          <a:off x="4305300" y="2833748"/>
          <a:ext cx="698500" cy="5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98373</xdr:rowOff>
    </xdr:from>
    <xdr:to>
      <xdr:col>22</xdr:col>
      <xdr:colOff>114300</xdr:colOff>
      <xdr:row>16</xdr:row>
      <xdr:rowOff>125433</xdr:rowOff>
    </xdr:to>
    <xdr:cxnSp macro="">
      <xdr:nvCxnSpPr>
        <xdr:cNvPr id="60" name="直線コネクタ 59"/>
        <xdr:cNvCxnSpPr/>
      </xdr:nvCxnSpPr>
      <xdr:spPr bwMode="auto">
        <a:xfrm flipV="1">
          <a:off x="3606800" y="2889198"/>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125582</xdr:rowOff>
    </xdr:from>
    <xdr:to>
      <xdr:col>22</xdr:col>
      <xdr:colOff>165100</xdr:colOff>
      <xdr:row>18</xdr:row>
      <xdr:rowOff>55732</xdr:rowOff>
    </xdr:to>
    <xdr:sp macro="" textlink="">
      <xdr:nvSpPr>
        <xdr:cNvPr id="61" name="フローチャート: 判断 60"/>
        <xdr:cNvSpPr/>
      </xdr:nvSpPr>
      <xdr:spPr bwMode="auto">
        <a:xfrm>
          <a:off x="42545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40509</xdr:rowOff>
    </xdr:from>
    <xdr:ext cx="762000" cy="259045"/>
    <xdr:sp macro="" textlink="">
      <xdr:nvSpPr>
        <xdr:cNvPr id="62" name="テキスト ボックス 61"/>
        <xdr:cNvSpPr txBox="1"/>
      </xdr:nvSpPr>
      <xdr:spPr>
        <a:xfrm>
          <a:off x="39243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125433</xdr:rowOff>
    </xdr:from>
    <xdr:to>
      <xdr:col>18</xdr:col>
      <xdr:colOff>177800</xdr:colOff>
      <xdr:row>16</xdr:row>
      <xdr:rowOff>141607</xdr:rowOff>
    </xdr:to>
    <xdr:cxnSp macro="">
      <xdr:nvCxnSpPr>
        <xdr:cNvPr id="63" name="直線コネクタ 62"/>
        <xdr:cNvCxnSpPr/>
      </xdr:nvCxnSpPr>
      <xdr:spPr bwMode="auto">
        <a:xfrm flipV="1">
          <a:off x="2908300" y="2916258"/>
          <a:ext cx="698500" cy="1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143442</xdr:rowOff>
    </xdr:from>
    <xdr:to>
      <xdr:col>19</xdr:col>
      <xdr:colOff>38100</xdr:colOff>
      <xdr:row>18</xdr:row>
      <xdr:rowOff>73592</xdr:rowOff>
    </xdr:to>
    <xdr:sp macro="" textlink="">
      <xdr:nvSpPr>
        <xdr:cNvPr id="64" name="フローチャート: 判断 63"/>
        <xdr:cNvSpPr/>
      </xdr:nvSpPr>
      <xdr:spPr bwMode="auto">
        <a:xfrm>
          <a:off x="35560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58369</xdr:rowOff>
    </xdr:from>
    <xdr:ext cx="762000" cy="259045"/>
    <xdr:sp macro="" textlink="">
      <xdr:nvSpPr>
        <xdr:cNvPr id="65" name="テキスト ボックス 64"/>
        <xdr:cNvSpPr txBox="1"/>
      </xdr:nvSpPr>
      <xdr:spPr>
        <a:xfrm>
          <a:off x="32258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158858</xdr:rowOff>
    </xdr:from>
    <xdr:to>
      <xdr:col>15</xdr:col>
      <xdr:colOff>101600</xdr:colOff>
      <xdr:row>18</xdr:row>
      <xdr:rowOff>89008</xdr:rowOff>
    </xdr:to>
    <xdr:sp macro="" textlink="">
      <xdr:nvSpPr>
        <xdr:cNvPr id="66" name="フローチャート: 判断 65"/>
        <xdr:cNvSpPr/>
      </xdr:nvSpPr>
      <xdr:spPr bwMode="auto">
        <a:xfrm>
          <a:off x="2857500" y="3121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73785</xdr:rowOff>
    </xdr:from>
    <xdr:ext cx="762000" cy="259045"/>
    <xdr:sp macro="" textlink="">
      <xdr:nvSpPr>
        <xdr:cNvPr id="67" name="テキスト ボックス 66"/>
        <xdr:cNvSpPr txBox="1"/>
      </xdr:nvSpPr>
      <xdr:spPr>
        <a:xfrm>
          <a:off x="2527300" y="320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148914</xdr:rowOff>
    </xdr:from>
    <xdr:to>
      <xdr:col>29</xdr:col>
      <xdr:colOff>177800</xdr:colOff>
      <xdr:row>16</xdr:row>
      <xdr:rowOff>79064</xdr:rowOff>
    </xdr:to>
    <xdr:sp macro="" textlink="">
      <xdr:nvSpPr>
        <xdr:cNvPr id="73" name="楕円 72"/>
        <xdr:cNvSpPr/>
      </xdr:nvSpPr>
      <xdr:spPr bwMode="auto">
        <a:xfrm>
          <a:off x="5600700" y="2768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165441</xdr:rowOff>
    </xdr:from>
    <xdr:ext cx="762000" cy="259045"/>
    <xdr:sp macro="" textlink="">
      <xdr:nvSpPr>
        <xdr:cNvPr id="74" name="人口1人当たり決算額の推移該当値テキスト130"/>
        <xdr:cNvSpPr txBox="1"/>
      </xdr:nvSpPr>
      <xdr:spPr>
        <a:xfrm>
          <a:off x="5740400" y="261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163573</xdr:rowOff>
    </xdr:from>
    <xdr:to>
      <xdr:col>26</xdr:col>
      <xdr:colOff>101600</xdr:colOff>
      <xdr:row>16</xdr:row>
      <xdr:rowOff>93723</xdr:rowOff>
    </xdr:to>
    <xdr:sp macro="" textlink="">
      <xdr:nvSpPr>
        <xdr:cNvPr id="75" name="楕円 74"/>
        <xdr:cNvSpPr/>
      </xdr:nvSpPr>
      <xdr:spPr bwMode="auto">
        <a:xfrm>
          <a:off x="4953000" y="278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103900</xdr:rowOff>
    </xdr:from>
    <xdr:ext cx="736600" cy="259045"/>
    <xdr:sp macro="" textlink="">
      <xdr:nvSpPr>
        <xdr:cNvPr id="76" name="テキスト ボックス 75"/>
        <xdr:cNvSpPr txBox="1"/>
      </xdr:nvSpPr>
      <xdr:spPr>
        <a:xfrm>
          <a:off x="4622800" y="255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47573</xdr:rowOff>
    </xdr:from>
    <xdr:to>
      <xdr:col>22</xdr:col>
      <xdr:colOff>165100</xdr:colOff>
      <xdr:row>16</xdr:row>
      <xdr:rowOff>149173</xdr:rowOff>
    </xdr:to>
    <xdr:sp macro="" textlink="">
      <xdr:nvSpPr>
        <xdr:cNvPr id="77" name="楕円 76"/>
        <xdr:cNvSpPr/>
      </xdr:nvSpPr>
      <xdr:spPr bwMode="auto">
        <a:xfrm>
          <a:off x="4254500" y="283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159350</xdr:rowOff>
    </xdr:from>
    <xdr:ext cx="762000" cy="259045"/>
    <xdr:sp macro="" textlink="">
      <xdr:nvSpPr>
        <xdr:cNvPr id="78" name="テキスト ボックス 77"/>
        <xdr:cNvSpPr txBox="1"/>
      </xdr:nvSpPr>
      <xdr:spPr>
        <a:xfrm>
          <a:off x="3924300" y="26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74633</xdr:rowOff>
    </xdr:from>
    <xdr:to>
      <xdr:col>19</xdr:col>
      <xdr:colOff>38100</xdr:colOff>
      <xdr:row>17</xdr:row>
      <xdr:rowOff>4783</xdr:rowOff>
    </xdr:to>
    <xdr:sp macro="" textlink="">
      <xdr:nvSpPr>
        <xdr:cNvPr id="79" name="楕円 78"/>
        <xdr:cNvSpPr/>
      </xdr:nvSpPr>
      <xdr:spPr bwMode="auto">
        <a:xfrm>
          <a:off x="3556000" y="2865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14960</xdr:rowOff>
    </xdr:from>
    <xdr:ext cx="762000" cy="259045"/>
    <xdr:sp macro="" textlink="">
      <xdr:nvSpPr>
        <xdr:cNvPr id="80" name="テキスト ボックス 79"/>
        <xdr:cNvSpPr txBox="1"/>
      </xdr:nvSpPr>
      <xdr:spPr>
        <a:xfrm>
          <a:off x="3225800" y="263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90807</xdr:rowOff>
    </xdr:from>
    <xdr:to>
      <xdr:col>15</xdr:col>
      <xdr:colOff>101600</xdr:colOff>
      <xdr:row>17</xdr:row>
      <xdr:rowOff>20957</xdr:rowOff>
    </xdr:to>
    <xdr:sp macro="" textlink="">
      <xdr:nvSpPr>
        <xdr:cNvPr id="81" name="楕円 80"/>
        <xdr:cNvSpPr/>
      </xdr:nvSpPr>
      <xdr:spPr bwMode="auto">
        <a:xfrm>
          <a:off x="2857500" y="288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31134</xdr:rowOff>
    </xdr:from>
    <xdr:ext cx="762000" cy="259045"/>
    <xdr:sp macro="" textlink="">
      <xdr:nvSpPr>
        <xdr:cNvPr id="82" name="テキスト ボックス 81"/>
        <xdr:cNvSpPr txBox="1"/>
      </xdr:nvSpPr>
      <xdr:spPr>
        <a:xfrm>
          <a:off x="2527300" y="265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266283</xdr:rowOff>
    </xdr:from>
    <xdr:to>
      <xdr:col>29</xdr:col>
      <xdr:colOff>127000</xdr:colOff>
      <xdr:row>37</xdr:row>
      <xdr:rowOff>334536</xdr:rowOff>
    </xdr:to>
    <xdr:cxnSp macro="">
      <xdr:nvCxnSpPr>
        <xdr:cNvPr id="118" name="直線コネクタ 117"/>
        <xdr:cNvCxnSpPr/>
      </xdr:nvCxnSpPr>
      <xdr:spPr bwMode="auto">
        <a:xfrm flipV="1">
          <a:off x="5003800" y="7390983"/>
          <a:ext cx="6477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280750</xdr:rowOff>
    </xdr:from>
    <xdr:to>
      <xdr:col>26</xdr:col>
      <xdr:colOff>50800</xdr:colOff>
      <xdr:row>37</xdr:row>
      <xdr:rowOff>334536</xdr:rowOff>
    </xdr:to>
    <xdr:cxnSp macro="">
      <xdr:nvCxnSpPr>
        <xdr:cNvPr id="121" name="直線コネクタ 120"/>
        <xdr:cNvCxnSpPr/>
      </xdr:nvCxnSpPr>
      <xdr:spPr bwMode="auto">
        <a:xfrm>
          <a:off x="4305300" y="7405450"/>
          <a:ext cx="698500" cy="53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280750</xdr:rowOff>
    </xdr:from>
    <xdr:to>
      <xdr:col>22</xdr:col>
      <xdr:colOff>114300</xdr:colOff>
      <xdr:row>38</xdr:row>
      <xdr:rowOff>58028</xdr:rowOff>
    </xdr:to>
    <xdr:cxnSp macro="">
      <xdr:nvCxnSpPr>
        <xdr:cNvPr id="124" name="直線コネクタ 123"/>
        <xdr:cNvCxnSpPr/>
      </xdr:nvCxnSpPr>
      <xdr:spPr bwMode="auto">
        <a:xfrm flipV="1">
          <a:off x="3606800" y="7405450"/>
          <a:ext cx="698500" cy="1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9155</xdr:rowOff>
    </xdr:from>
    <xdr:to>
      <xdr:col>22</xdr:col>
      <xdr:colOff>165100</xdr:colOff>
      <xdr:row>37</xdr:row>
      <xdr:rowOff>110755</xdr:rowOff>
    </xdr:to>
    <xdr:sp macro="" textlink="">
      <xdr:nvSpPr>
        <xdr:cNvPr id="125" name="フローチャート: 判断 124"/>
        <xdr:cNvSpPr/>
      </xdr:nvSpPr>
      <xdr:spPr bwMode="auto">
        <a:xfrm>
          <a:off x="4254500" y="713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292382</xdr:rowOff>
    </xdr:from>
    <xdr:ext cx="762000" cy="259045"/>
    <xdr:sp macro="" textlink="">
      <xdr:nvSpPr>
        <xdr:cNvPr id="126" name="テキスト ボックス 125"/>
        <xdr:cNvSpPr txBox="1"/>
      </xdr:nvSpPr>
      <xdr:spPr>
        <a:xfrm>
          <a:off x="3924300" y="690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37356</xdr:rowOff>
    </xdr:from>
    <xdr:to>
      <xdr:col>18</xdr:col>
      <xdr:colOff>177800</xdr:colOff>
      <xdr:row>38</xdr:row>
      <xdr:rowOff>58028</xdr:rowOff>
    </xdr:to>
    <xdr:cxnSp macro="">
      <xdr:nvCxnSpPr>
        <xdr:cNvPr id="127" name="直線コネクタ 126"/>
        <xdr:cNvCxnSpPr/>
      </xdr:nvCxnSpPr>
      <xdr:spPr bwMode="auto">
        <a:xfrm>
          <a:off x="2908300" y="7504956"/>
          <a:ext cx="6985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165877</xdr:rowOff>
    </xdr:from>
    <xdr:to>
      <xdr:col>19</xdr:col>
      <xdr:colOff>38100</xdr:colOff>
      <xdr:row>37</xdr:row>
      <xdr:rowOff>96027</xdr:rowOff>
    </xdr:to>
    <xdr:sp macro="" textlink="">
      <xdr:nvSpPr>
        <xdr:cNvPr id="128" name="フローチャート: 判断 127"/>
        <xdr:cNvSpPr/>
      </xdr:nvSpPr>
      <xdr:spPr bwMode="auto">
        <a:xfrm>
          <a:off x="3556000" y="7119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277654</xdr:rowOff>
    </xdr:from>
    <xdr:ext cx="762000" cy="259045"/>
    <xdr:sp macro="" textlink="">
      <xdr:nvSpPr>
        <xdr:cNvPr id="129" name="テキスト ボックス 128"/>
        <xdr:cNvSpPr txBox="1"/>
      </xdr:nvSpPr>
      <xdr:spPr>
        <a:xfrm>
          <a:off x="3225800" y="688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139784</xdr:rowOff>
    </xdr:from>
    <xdr:to>
      <xdr:col>15</xdr:col>
      <xdr:colOff>101600</xdr:colOff>
      <xdr:row>37</xdr:row>
      <xdr:rowOff>69934</xdr:rowOff>
    </xdr:to>
    <xdr:sp macro="" textlink="">
      <xdr:nvSpPr>
        <xdr:cNvPr id="130" name="フローチャート: 判断 129"/>
        <xdr:cNvSpPr/>
      </xdr:nvSpPr>
      <xdr:spPr bwMode="auto">
        <a:xfrm>
          <a:off x="2857500" y="7093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251561</xdr:rowOff>
    </xdr:from>
    <xdr:ext cx="762000" cy="259045"/>
    <xdr:sp macro="" textlink="">
      <xdr:nvSpPr>
        <xdr:cNvPr id="131" name="テキスト ボックス 130"/>
        <xdr:cNvSpPr txBox="1"/>
      </xdr:nvSpPr>
      <xdr:spPr>
        <a:xfrm>
          <a:off x="2527300" y="686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215483</xdr:rowOff>
    </xdr:from>
    <xdr:to>
      <xdr:col>29</xdr:col>
      <xdr:colOff>177800</xdr:colOff>
      <xdr:row>37</xdr:row>
      <xdr:rowOff>317083</xdr:rowOff>
    </xdr:to>
    <xdr:sp macro="" textlink="">
      <xdr:nvSpPr>
        <xdr:cNvPr id="137" name="楕円 136"/>
        <xdr:cNvSpPr/>
      </xdr:nvSpPr>
      <xdr:spPr bwMode="auto">
        <a:xfrm>
          <a:off x="56007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187560</xdr:rowOff>
    </xdr:from>
    <xdr:ext cx="762000" cy="259045"/>
    <xdr:sp macro="" textlink="">
      <xdr:nvSpPr>
        <xdr:cNvPr id="138" name="人口1人当たり決算額の推移該当値テキスト445"/>
        <xdr:cNvSpPr txBox="1"/>
      </xdr:nvSpPr>
      <xdr:spPr>
        <a:xfrm>
          <a:off x="5740400" y="731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283736</xdr:rowOff>
    </xdr:from>
    <xdr:to>
      <xdr:col>26</xdr:col>
      <xdr:colOff>101600</xdr:colOff>
      <xdr:row>38</xdr:row>
      <xdr:rowOff>42436</xdr:rowOff>
    </xdr:to>
    <xdr:sp macro="" textlink="">
      <xdr:nvSpPr>
        <xdr:cNvPr id="139" name="楕円 138"/>
        <xdr:cNvSpPr/>
      </xdr:nvSpPr>
      <xdr:spPr bwMode="auto">
        <a:xfrm>
          <a:off x="49530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27213</xdr:rowOff>
    </xdr:from>
    <xdr:ext cx="736600" cy="259045"/>
    <xdr:sp macro="" textlink="">
      <xdr:nvSpPr>
        <xdr:cNvPr id="140" name="テキスト ボックス 139"/>
        <xdr:cNvSpPr txBox="1"/>
      </xdr:nvSpPr>
      <xdr:spPr>
        <a:xfrm>
          <a:off x="4622800" y="7494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229950</xdr:rowOff>
    </xdr:from>
    <xdr:to>
      <xdr:col>22</xdr:col>
      <xdr:colOff>165100</xdr:colOff>
      <xdr:row>37</xdr:row>
      <xdr:rowOff>331550</xdr:rowOff>
    </xdr:to>
    <xdr:sp macro="" textlink="">
      <xdr:nvSpPr>
        <xdr:cNvPr id="141" name="楕円 140"/>
        <xdr:cNvSpPr/>
      </xdr:nvSpPr>
      <xdr:spPr bwMode="auto">
        <a:xfrm>
          <a:off x="4254500" y="735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316327</xdr:rowOff>
    </xdr:from>
    <xdr:ext cx="762000" cy="259045"/>
    <xdr:sp macro="" textlink="">
      <xdr:nvSpPr>
        <xdr:cNvPr id="142" name="テキスト ボックス 141"/>
        <xdr:cNvSpPr txBox="1"/>
      </xdr:nvSpPr>
      <xdr:spPr>
        <a:xfrm>
          <a:off x="3924300" y="74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7228</xdr:rowOff>
    </xdr:from>
    <xdr:to>
      <xdr:col>19</xdr:col>
      <xdr:colOff>38100</xdr:colOff>
      <xdr:row>38</xdr:row>
      <xdr:rowOff>108828</xdr:rowOff>
    </xdr:to>
    <xdr:sp macro="" textlink="">
      <xdr:nvSpPr>
        <xdr:cNvPr id="143" name="楕円 142"/>
        <xdr:cNvSpPr/>
      </xdr:nvSpPr>
      <xdr:spPr bwMode="auto">
        <a:xfrm>
          <a:off x="3556000" y="747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93605</xdr:rowOff>
    </xdr:from>
    <xdr:ext cx="762000" cy="259045"/>
    <xdr:sp macro="" textlink="">
      <xdr:nvSpPr>
        <xdr:cNvPr id="144" name="テキスト ボックス 143"/>
        <xdr:cNvSpPr txBox="1"/>
      </xdr:nvSpPr>
      <xdr:spPr>
        <a:xfrm>
          <a:off x="3225800" y="75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329456</xdr:rowOff>
    </xdr:from>
    <xdr:to>
      <xdr:col>15</xdr:col>
      <xdr:colOff>101600</xdr:colOff>
      <xdr:row>38</xdr:row>
      <xdr:rowOff>88156</xdr:rowOff>
    </xdr:to>
    <xdr:sp macro="" textlink="">
      <xdr:nvSpPr>
        <xdr:cNvPr id="145" name="楕円 144"/>
        <xdr:cNvSpPr/>
      </xdr:nvSpPr>
      <xdr:spPr bwMode="auto">
        <a:xfrm>
          <a:off x="2857500" y="745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72933</xdr:rowOff>
    </xdr:from>
    <xdr:ext cx="762000" cy="259045"/>
    <xdr:sp macro="" textlink="">
      <xdr:nvSpPr>
        <xdr:cNvPr id="146" name="テキスト ボックス 145"/>
        <xdr:cNvSpPr txBox="1"/>
      </xdr:nvSpPr>
      <xdr:spPr>
        <a:xfrm>
          <a:off x="2527300" y="754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170414</xdr:rowOff>
    </xdr:from>
    <xdr:to>
      <xdr:col>24</xdr:col>
      <xdr:colOff>63500</xdr:colOff>
      <xdr:row>34</xdr:row>
      <xdr:rowOff>16958</xdr:rowOff>
    </xdr:to>
    <xdr:cxnSp macro="">
      <xdr:nvCxnSpPr>
        <xdr:cNvPr id="63" name="直線コネクタ 62"/>
        <xdr:cNvCxnSpPr/>
      </xdr:nvCxnSpPr>
      <xdr:spPr>
        <a:xfrm flipV="1">
          <a:off x="3797300" y="5828264"/>
          <a:ext cx="8382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16958</xdr:rowOff>
    </xdr:from>
    <xdr:to>
      <xdr:col>19</xdr:col>
      <xdr:colOff>177800</xdr:colOff>
      <xdr:row>36</xdr:row>
      <xdr:rowOff>17154</xdr:rowOff>
    </xdr:to>
    <xdr:cxnSp macro="">
      <xdr:nvCxnSpPr>
        <xdr:cNvPr id="66" name="直線コネクタ 65"/>
        <xdr:cNvCxnSpPr/>
      </xdr:nvCxnSpPr>
      <xdr:spPr>
        <a:xfrm flipV="1">
          <a:off x="2908300" y="5846258"/>
          <a:ext cx="889000" cy="3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17154</xdr:rowOff>
    </xdr:from>
    <xdr:to>
      <xdr:col>15</xdr:col>
      <xdr:colOff>50800</xdr:colOff>
      <xdr:row>36</xdr:row>
      <xdr:rowOff>40618</xdr:rowOff>
    </xdr:to>
    <xdr:cxnSp macro="">
      <xdr:nvCxnSpPr>
        <xdr:cNvPr id="69" name="直線コネクタ 68"/>
        <xdr:cNvCxnSpPr/>
      </xdr:nvCxnSpPr>
      <xdr:spPr>
        <a:xfrm flipV="1">
          <a:off x="2019300" y="6189354"/>
          <a:ext cx="8890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10539</xdr:rowOff>
    </xdr:from>
    <xdr:to>
      <xdr:col>15</xdr:col>
      <xdr:colOff>101600</xdr:colOff>
      <xdr:row>37</xdr:row>
      <xdr:rowOff>112139</xdr:rowOff>
    </xdr:to>
    <xdr:sp macro="" textlink="">
      <xdr:nvSpPr>
        <xdr:cNvPr id="70" name="フローチャート: 判断 69"/>
        <xdr:cNvSpPr/>
      </xdr:nvSpPr>
      <xdr:spPr>
        <a:xfrm>
          <a:off x="2857500" y="635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103266</xdr:rowOff>
    </xdr:from>
    <xdr:ext cx="534377" cy="259045"/>
    <xdr:sp macro="" textlink="">
      <xdr:nvSpPr>
        <xdr:cNvPr id="71" name="テキスト ボックス 70"/>
        <xdr:cNvSpPr txBox="1"/>
      </xdr:nvSpPr>
      <xdr:spPr>
        <a:xfrm>
          <a:off x="2641111" y="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162299</xdr:rowOff>
    </xdr:from>
    <xdr:to>
      <xdr:col>10</xdr:col>
      <xdr:colOff>114300</xdr:colOff>
      <xdr:row>36</xdr:row>
      <xdr:rowOff>40618</xdr:rowOff>
    </xdr:to>
    <xdr:cxnSp macro="">
      <xdr:nvCxnSpPr>
        <xdr:cNvPr id="72" name="直線コネクタ 71"/>
        <xdr:cNvCxnSpPr/>
      </xdr:nvCxnSpPr>
      <xdr:spPr>
        <a:xfrm>
          <a:off x="1130300" y="6163049"/>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21186</xdr:rowOff>
    </xdr:from>
    <xdr:to>
      <xdr:col>10</xdr:col>
      <xdr:colOff>165100</xdr:colOff>
      <xdr:row>37</xdr:row>
      <xdr:rowOff>122786</xdr:rowOff>
    </xdr:to>
    <xdr:sp macro="" textlink="">
      <xdr:nvSpPr>
        <xdr:cNvPr id="73" name="フローチャート: 判断 72"/>
        <xdr:cNvSpPr/>
      </xdr:nvSpPr>
      <xdr:spPr>
        <a:xfrm>
          <a:off x="1968500" y="6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113913</xdr:rowOff>
    </xdr:from>
    <xdr:ext cx="534377" cy="259045"/>
    <xdr:sp macro="" textlink="">
      <xdr:nvSpPr>
        <xdr:cNvPr id="74" name="テキスト ボックス 73"/>
        <xdr:cNvSpPr txBox="1"/>
      </xdr:nvSpPr>
      <xdr:spPr>
        <a:xfrm>
          <a:off x="1752111" y="6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34265</xdr:rowOff>
    </xdr:from>
    <xdr:to>
      <xdr:col>6</xdr:col>
      <xdr:colOff>38100</xdr:colOff>
      <xdr:row>37</xdr:row>
      <xdr:rowOff>135865</xdr:rowOff>
    </xdr:to>
    <xdr:sp macro="" textlink="">
      <xdr:nvSpPr>
        <xdr:cNvPr id="75" name="フローチャート: 判断 74"/>
        <xdr:cNvSpPr/>
      </xdr:nvSpPr>
      <xdr:spPr>
        <a:xfrm>
          <a:off x="1079500" y="63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126992</xdr:rowOff>
    </xdr:from>
    <xdr:ext cx="534377" cy="259045"/>
    <xdr:sp macro="" textlink="">
      <xdr:nvSpPr>
        <xdr:cNvPr id="76" name="テキスト ボックス 75"/>
        <xdr:cNvSpPr txBox="1"/>
      </xdr:nvSpPr>
      <xdr:spPr>
        <a:xfrm>
          <a:off x="863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119614</xdr:rowOff>
    </xdr:from>
    <xdr:to>
      <xdr:col>24</xdr:col>
      <xdr:colOff>114300</xdr:colOff>
      <xdr:row>34</xdr:row>
      <xdr:rowOff>49764</xdr:rowOff>
    </xdr:to>
    <xdr:sp macro="" textlink="">
      <xdr:nvSpPr>
        <xdr:cNvPr id="82" name="楕円 81"/>
        <xdr:cNvSpPr/>
      </xdr:nvSpPr>
      <xdr:spPr>
        <a:xfrm>
          <a:off x="4584700" y="5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142491</xdr:rowOff>
    </xdr:from>
    <xdr:ext cx="534377" cy="259045"/>
    <xdr:sp macro="" textlink="">
      <xdr:nvSpPr>
        <xdr:cNvPr id="83" name="人件費該当値テキスト"/>
        <xdr:cNvSpPr txBox="1"/>
      </xdr:nvSpPr>
      <xdr:spPr>
        <a:xfrm>
          <a:off x="4686300" y="5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137608</xdr:rowOff>
    </xdr:from>
    <xdr:to>
      <xdr:col>20</xdr:col>
      <xdr:colOff>38100</xdr:colOff>
      <xdr:row>34</xdr:row>
      <xdr:rowOff>67758</xdr:rowOff>
    </xdr:to>
    <xdr:sp macro="" textlink="">
      <xdr:nvSpPr>
        <xdr:cNvPr id="84" name="楕円 83"/>
        <xdr:cNvSpPr/>
      </xdr:nvSpPr>
      <xdr:spPr>
        <a:xfrm>
          <a:off x="3746500" y="57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84285</xdr:rowOff>
    </xdr:from>
    <xdr:ext cx="534377" cy="259045"/>
    <xdr:sp macro="" textlink="">
      <xdr:nvSpPr>
        <xdr:cNvPr id="85" name="テキスト ボックス 84"/>
        <xdr:cNvSpPr txBox="1"/>
      </xdr:nvSpPr>
      <xdr:spPr>
        <a:xfrm>
          <a:off x="3530111" y="557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137804</xdr:rowOff>
    </xdr:from>
    <xdr:to>
      <xdr:col>15</xdr:col>
      <xdr:colOff>101600</xdr:colOff>
      <xdr:row>36</xdr:row>
      <xdr:rowOff>67954</xdr:rowOff>
    </xdr:to>
    <xdr:sp macro="" textlink="">
      <xdr:nvSpPr>
        <xdr:cNvPr id="86" name="楕円 85"/>
        <xdr:cNvSpPr/>
      </xdr:nvSpPr>
      <xdr:spPr>
        <a:xfrm>
          <a:off x="2857500" y="61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84481</xdr:rowOff>
    </xdr:from>
    <xdr:ext cx="534377" cy="259045"/>
    <xdr:sp macro="" textlink="">
      <xdr:nvSpPr>
        <xdr:cNvPr id="87" name="テキスト ボックス 86"/>
        <xdr:cNvSpPr txBox="1"/>
      </xdr:nvSpPr>
      <xdr:spPr>
        <a:xfrm>
          <a:off x="2641111" y="59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161268</xdr:rowOff>
    </xdr:from>
    <xdr:to>
      <xdr:col>10</xdr:col>
      <xdr:colOff>165100</xdr:colOff>
      <xdr:row>36</xdr:row>
      <xdr:rowOff>91418</xdr:rowOff>
    </xdr:to>
    <xdr:sp macro="" textlink="">
      <xdr:nvSpPr>
        <xdr:cNvPr id="88" name="楕円 87"/>
        <xdr:cNvSpPr/>
      </xdr:nvSpPr>
      <xdr:spPr>
        <a:xfrm>
          <a:off x="1968500" y="61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107945</xdr:rowOff>
    </xdr:from>
    <xdr:ext cx="534377" cy="259045"/>
    <xdr:sp macro="" textlink="">
      <xdr:nvSpPr>
        <xdr:cNvPr id="89" name="テキスト ボックス 88"/>
        <xdr:cNvSpPr txBox="1"/>
      </xdr:nvSpPr>
      <xdr:spPr>
        <a:xfrm>
          <a:off x="1752111" y="59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111499</xdr:rowOff>
    </xdr:from>
    <xdr:to>
      <xdr:col>6</xdr:col>
      <xdr:colOff>38100</xdr:colOff>
      <xdr:row>36</xdr:row>
      <xdr:rowOff>41649</xdr:rowOff>
    </xdr:to>
    <xdr:sp macro="" textlink="">
      <xdr:nvSpPr>
        <xdr:cNvPr id="90" name="楕円 89"/>
        <xdr:cNvSpPr/>
      </xdr:nvSpPr>
      <xdr:spPr>
        <a:xfrm>
          <a:off x="1079500" y="61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58176</xdr:rowOff>
    </xdr:from>
    <xdr:ext cx="534377" cy="259045"/>
    <xdr:sp macro="" textlink="">
      <xdr:nvSpPr>
        <xdr:cNvPr id="91" name="テキスト ボックス 90"/>
        <xdr:cNvSpPr txBox="1"/>
      </xdr:nvSpPr>
      <xdr:spPr>
        <a:xfrm>
          <a:off x="863111" y="58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61573</xdr:rowOff>
    </xdr:from>
    <xdr:to>
      <xdr:col>24</xdr:col>
      <xdr:colOff>63500</xdr:colOff>
      <xdr:row>56</xdr:row>
      <xdr:rowOff>70989</xdr:rowOff>
    </xdr:to>
    <xdr:cxnSp macro="">
      <xdr:nvCxnSpPr>
        <xdr:cNvPr id="123" name="直線コネクタ 122"/>
        <xdr:cNvCxnSpPr/>
      </xdr:nvCxnSpPr>
      <xdr:spPr>
        <a:xfrm flipV="1">
          <a:off x="3797300" y="9662773"/>
          <a:ext cx="8382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15059</xdr:rowOff>
    </xdr:from>
    <xdr:to>
      <xdr:col>19</xdr:col>
      <xdr:colOff>177800</xdr:colOff>
      <xdr:row>56</xdr:row>
      <xdr:rowOff>70989</xdr:rowOff>
    </xdr:to>
    <xdr:cxnSp macro="">
      <xdr:nvCxnSpPr>
        <xdr:cNvPr id="126" name="直線コネクタ 125"/>
        <xdr:cNvCxnSpPr/>
      </xdr:nvCxnSpPr>
      <xdr:spPr>
        <a:xfrm>
          <a:off x="2908300" y="9616259"/>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6225</xdr:rowOff>
    </xdr:from>
    <xdr:ext cx="534377" cy="259045"/>
    <xdr:sp macro="" textlink="">
      <xdr:nvSpPr>
        <xdr:cNvPr id="128" name="テキスト ボックス 127"/>
        <xdr:cNvSpPr txBox="1"/>
      </xdr:nvSpPr>
      <xdr:spPr>
        <a:xfrm>
          <a:off x="3530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15059</xdr:rowOff>
    </xdr:from>
    <xdr:to>
      <xdr:col>15</xdr:col>
      <xdr:colOff>50800</xdr:colOff>
      <xdr:row>56</xdr:row>
      <xdr:rowOff>48771</xdr:rowOff>
    </xdr:to>
    <xdr:cxnSp macro="">
      <xdr:nvCxnSpPr>
        <xdr:cNvPr id="129" name="直線コネクタ 128"/>
        <xdr:cNvCxnSpPr/>
      </xdr:nvCxnSpPr>
      <xdr:spPr>
        <a:xfrm flipV="1">
          <a:off x="2019300" y="9616259"/>
          <a:ext cx="889000" cy="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15171</xdr:rowOff>
    </xdr:from>
    <xdr:to>
      <xdr:col>15</xdr:col>
      <xdr:colOff>101600</xdr:colOff>
      <xdr:row>57</xdr:row>
      <xdr:rowOff>116771</xdr:rowOff>
    </xdr:to>
    <xdr:sp macro="" textlink="">
      <xdr:nvSpPr>
        <xdr:cNvPr id="130" name="フローチャート: 判断 129"/>
        <xdr:cNvSpPr/>
      </xdr:nvSpPr>
      <xdr:spPr>
        <a:xfrm>
          <a:off x="2857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107898</xdr:rowOff>
    </xdr:from>
    <xdr:ext cx="534377" cy="259045"/>
    <xdr:sp macro="" textlink="">
      <xdr:nvSpPr>
        <xdr:cNvPr id="131" name="テキスト ボックス 130"/>
        <xdr:cNvSpPr txBox="1"/>
      </xdr:nvSpPr>
      <xdr:spPr>
        <a:xfrm>
          <a:off x="2641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48771</xdr:rowOff>
    </xdr:from>
    <xdr:to>
      <xdr:col>10</xdr:col>
      <xdr:colOff>114300</xdr:colOff>
      <xdr:row>56</xdr:row>
      <xdr:rowOff>74821</xdr:rowOff>
    </xdr:to>
    <xdr:cxnSp macro="">
      <xdr:nvCxnSpPr>
        <xdr:cNvPr id="132" name="直線コネクタ 131"/>
        <xdr:cNvCxnSpPr/>
      </xdr:nvCxnSpPr>
      <xdr:spPr>
        <a:xfrm flipV="1">
          <a:off x="1130300" y="9649971"/>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45869</xdr:rowOff>
    </xdr:from>
    <xdr:to>
      <xdr:col>10</xdr:col>
      <xdr:colOff>165100</xdr:colOff>
      <xdr:row>57</xdr:row>
      <xdr:rowOff>147469</xdr:rowOff>
    </xdr:to>
    <xdr:sp macro="" textlink="">
      <xdr:nvSpPr>
        <xdr:cNvPr id="133" name="フローチャート: 判断 132"/>
        <xdr:cNvSpPr/>
      </xdr:nvSpPr>
      <xdr:spPr>
        <a:xfrm>
          <a:off x="1968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138596</xdr:rowOff>
    </xdr:from>
    <xdr:ext cx="534377" cy="259045"/>
    <xdr:sp macro="" textlink="">
      <xdr:nvSpPr>
        <xdr:cNvPr id="134" name="テキスト ボックス 133"/>
        <xdr:cNvSpPr txBox="1"/>
      </xdr:nvSpPr>
      <xdr:spPr>
        <a:xfrm>
          <a:off x="1752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48013</xdr:rowOff>
    </xdr:from>
    <xdr:to>
      <xdr:col>6</xdr:col>
      <xdr:colOff>38100</xdr:colOff>
      <xdr:row>57</xdr:row>
      <xdr:rowOff>149613</xdr:rowOff>
    </xdr:to>
    <xdr:sp macro="" textlink="">
      <xdr:nvSpPr>
        <xdr:cNvPr id="135" name="フローチャート: 判断 134"/>
        <xdr:cNvSpPr/>
      </xdr:nvSpPr>
      <xdr:spPr>
        <a:xfrm>
          <a:off x="1079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140740</xdr:rowOff>
    </xdr:from>
    <xdr:ext cx="534377" cy="259045"/>
    <xdr:sp macro="" textlink="">
      <xdr:nvSpPr>
        <xdr:cNvPr id="136" name="テキスト ボックス 135"/>
        <xdr:cNvSpPr txBox="1"/>
      </xdr:nvSpPr>
      <xdr:spPr>
        <a:xfrm>
          <a:off x="863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10773</xdr:rowOff>
    </xdr:from>
    <xdr:to>
      <xdr:col>24</xdr:col>
      <xdr:colOff>114300</xdr:colOff>
      <xdr:row>56</xdr:row>
      <xdr:rowOff>112373</xdr:rowOff>
    </xdr:to>
    <xdr:sp macro="" textlink="">
      <xdr:nvSpPr>
        <xdr:cNvPr id="142" name="楕円 141"/>
        <xdr:cNvSpPr/>
      </xdr:nvSpPr>
      <xdr:spPr>
        <a:xfrm>
          <a:off x="4584700" y="96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33650</xdr:rowOff>
    </xdr:from>
    <xdr:ext cx="534377" cy="259045"/>
    <xdr:sp macro="" textlink="">
      <xdr:nvSpPr>
        <xdr:cNvPr id="143" name="物件費該当値テキスト"/>
        <xdr:cNvSpPr txBox="1"/>
      </xdr:nvSpPr>
      <xdr:spPr>
        <a:xfrm>
          <a:off x="4686300" y="946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20189</xdr:rowOff>
    </xdr:from>
    <xdr:to>
      <xdr:col>20</xdr:col>
      <xdr:colOff>38100</xdr:colOff>
      <xdr:row>56</xdr:row>
      <xdr:rowOff>121789</xdr:rowOff>
    </xdr:to>
    <xdr:sp macro="" textlink="">
      <xdr:nvSpPr>
        <xdr:cNvPr id="144" name="楕円 143"/>
        <xdr:cNvSpPr/>
      </xdr:nvSpPr>
      <xdr:spPr>
        <a:xfrm>
          <a:off x="3746500" y="96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138316</xdr:rowOff>
    </xdr:from>
    <xdr:ext cx="534377" cy="259045"/>
    <xdr:sp macro="" textlink="">
      <xdr:nvSpPr>
        <xdr:cNvPr id="145" name="テキスト ボックス 144"/>
        <xdr:cNvSpPr txBox="1"/>
      </xdr:nvSpPr>
      <xdr:spPr>
        <a:xfrm>
          <a:off x="3530111" y="939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135709</xdr:rowOff>
    </xdr:from>
    <xdr:to>
      <xdr:col>15</xdr:col>
      <xdr:colOff>101600</xdr:colOff>
      <xdr:row>56</xdr:row>
      <xdr:rowOff>65859</xdr:rowOff>
    </xdr:to>
    <xdr:sp macro="" textlink="">
      <xdr:nvSpPr>
        <xdr:cNvPr id="146" name="楕円 145"/>
        <xdr:cNvSpPr/>
      </xdr:nvSpPr>
      <xdr:spPr>
        <a:xfrm>
          <a:off x="2857500" y="95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82386</xdr:rowOff>
    </xdr:from>
    <xdr:ext cx="534377" cy="259045"/>
    <xdr:sp macro="" textlink="">
      <xdr:nvSpPr>
        <xdr:cNvPr id="147" name="テキスト ボックス 146"/>
        <xdr:cNvSpPr txBox="1"/>
      </xdr:nvSpPr>
      <xdr:spPr>
        <a:xfrm>
          <a:off x="2641111" y="93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169421</xdr:rowOff>
    </xdr:from>
    <xdr:to>
      <xdr:col>10</xdr:col>
      <xdr:colOff>165100</xdr:colOff>
      <xdr:row>56</xdr:row>
      <xdr:rowOff>99571</xdr:rowOff>
    </xdr:to>
    <xdr:sp macro="" textlink="">
      <xdr:nvSpPr>
        <xdr:cNvPr id="148" name="楕円 147"/>
        <xdr:cNvSpPr/>
      </xdr:nvSpPr>
      <xdr:spPr>
        <a:xfrm>
          <a:off x="19685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116098</xdr:rowOff>
    </xdr:from>
    <xdr:ext cx="534377" cy="259045"/>
    <xdr:sp macro="" textlink="">
      <xdr:nvSpPr>
        <xdr:cNvPr id="149" name="テキスト ボックス 148"/>
        <xdr:cNvSpPr txBox="1"/>
      </xdr:nvSpPr>
      <xdr:spPr>
        <a:xfrm>
          <a:off x="1752111" y="93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24021</xdr:rowOff>
    </xdr:from>
    <xdr:to>
      <xdr:col>6</xdr:col>
      <xdr:colOff>38100</xdr:colOff>
      <xdr:row>56</xdr:row>
      <xdr:rowOff>125621</xdr:rowOff>
    </xdr:to>
    <xdr:sp macro="" textlink="">
      <xdr:nvSpPr>
        <xdr:cNvPr id="150" name="楕円 149"/>
        <xdr:cNvSpPr/>
      </xdr:nvSpPr>
      <xdr:spPr>
        <a:xfrm>
          <a:off x="1079500" y="96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142148</xdr:rowOff>
    </xdr:from>
    <xdr:ext cx="534377" cy="259045"/>
    <xdr:sp macro="" textlink="">
      <xdr:nvSpPr>
        <xdr:cNvPr id="151" name="テキスト ボックス 150"/>
        <xdr:cNvSpPr txBox="1"/>
      </xdr:nvSpPr>
      <xdr:spPr>
        <a:xfrm>
          <a:off x="863111" y="94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127679</xdr:rowOff>
    </xdr:from>
    <xdr:to>
      <xdr:col>24</xdr:col>
      <xdr:colOff>63500</xdr:colOff>
      <xdr:row>77</xdr:row>
      <xdr:rowOff>145148</xdr:rowOff>
    </xdr:to>
    <xdr:cxnSp macro="">
      <xdr:nvCxnSpPr>
        <xdr:cNvPr id="180" name="直線コネクタ 179"/>
        <xdr:cNvCxnSpPr/>
      </xdr:nvCxnSpPr>
      <xdr:spPr>
        <a:xfrm flipV="1">
          <a:off x="3797300" y="13329329"/>
          <a:ext cx="8382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148938</xdr:rowOff>
    </xdr:from>
    <xdr:ext cx="469744" cy="259045"/>
    <xdr:sp macro="" textlink="">
      <xdr:nvSpPr>
        <xdr:cNvPr id="181" name="維持補修費平均値テキスト"/>
        <xdr:cNvSpPr txBox="1"/>
      </xdr:nvSpPr>
      <xdr:spPr>
        <a:xfrm>
          <a:off x="4686300" y="1335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145148</xdr:rowOff>
    </xdr:from>
    <xdr:to>
      <xdr:col>19</xdr:col>
      <xdr:colOff>177800</xdr:colOff>
      <xdr:row>77</xdr:row>
      <xdr:rowOff>146444</xdr:rowOff>
    </xdr:to>
    <xdr:cxnSp macro="">
      <xdr:nvCxnSpPr>
        <xdr:cNvPr id="183" name="直線コネクタ 182"/>
        <xdr:cNvCxnSpPr/>
      </xdr:nvCxnSpPr>
      <xdr:spPr>
        <a:xfrm flipV="1">
          <a:off x="2908300" y="13346798"/>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103636</xdr:rowOff>
    </xdr:from>
    <xdr:ext cx="469744" cy="259045"/>
    <xdr:sp macro="" textlink="">
      <xdr:nvSpPr>
        <xdr:cNvPr id="185" name="テキスト ボックス 184"/>
        <xdr:cNvSpPr txBox="1"/>
      </xdr:nvSpPr>
      <xdr:spPr>
        <a:xfrm>
          <a:off x="3562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146444</xdr:rowOff>
    </xdr:from>
    <xdr:to>
      <xdr:col>15</xdr:col>
      <xdr:colOff>50800</xdr:colOff>
      <xdr:row>77</xdr:row>
      <xdr:rowOff>164218</xdr:rowOff>
    </xdr:to>
    <xdr:cxnSp macro="">
      <xdr:nvCxnSpPr>
        <xdr:cNvPr id="186" name="直線コネクタ 185"/>
        <xdr:cNvCxnSpPr/>
      </xdr:nvCxnSpPr>
      <xdr:spPr>
        <a:xfrm flipV="1">
          <a:off x="2019300" y="13348094"/>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90996</xdr:rowOff>
    </xdr:from>
    <xdr:to>
      <xdr:col>15</xdr:col>
      <xdr:colOff>101600</xdr:colOff>
      <xdr:row>79</xdr:row>
      <xdr:rowOff>21146</xdr:rowOff>
    </xdr:to>
    <xdr:sp macro="" textlink="">
      <xdr:nvSpPr>
        <xdr:cNvPr id="187" name="フローチャート: 判断 186"/>
        <xdr:cNvSpPr/>
      </xdr:nvSpPr>
      <xdr:spPr>
        <a:xfrm>
          <a:off x="2857500" y="1346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12273</xdr:rowOff>
    </xdr:from>
    <xdr:ext cx="469744" cy="259045"/>
    <xdr:sp macro="" textlink="">
      <xdr:nvSpPr>
        <xdr:cNvPr id="188" name="テキスト ボックス 187"/>
        <xdr:cNvSpPr txBox="1"/>
      </xdr:nvSpPr>
      <xdr:spPr>
        <a:xfrm>
          <a:off x="2673428" y="1355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164218</xdr:rowOff>
    </xdr:from>
    <xdr:to>
      <xdr:col>10</xdr:col>
      <xdr:colOff>114300</xdr:colOff>
      <xdr:row>78</xdr:row>
      <xdr:rowOff>14560</xdr:rowOff>
    </xdr:to>
    <xdr:cxnSp macro="">
      <xdr:nvCxnSpPr>
        <xdr:cNvPr id="189" name="直線コネクタ 188"/>
        <xdr:cNvCxnSpPr/>
      </xdr:nvCxnSpPr>
      <xdr:spPr>
        <a:xfrm flipV="1">
          <a:off x="1130300" y="13365868"/>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87433</xdr:rowOff>
    </xdr:from>
    <xdr:to>
      <xdr:col>10</xdr:col>
      <xdr:colOff>165100</xdr:colOff>
      <xdr:row>79</xdr:row>
      <xdr:rowOff>17583</xdr:rowOff>
    </xdr:to>
    <xdr:sp macro="" textlink="">
      <xdr:nvSpPr>
        <xdr:cNvPr id="190" name="フローチャート: 判断 189"/>
        <xdr:cNvSpPr/>
      </xdr:nvSpPr>
      <xdr:spPr>
        <a:xfrm>
          <a:off x="1968500" y="1346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8710</xdr:rowOff>
    </xdr:from>
    <xdr:ext cx="469744" cy="259045"/>
    <xdr:sp macro="" textlink="">
      <xdr:nvSpPr>
        <xdr:cNvPr id="191" name="テキスト ボックス 190"/>
        <xdr:cNvSpPr txBox="1"/>
      </xdr:nvSpPr>
      <xdr:spPr>
        <a:xfrm>
          <a:off x="1784428" y="135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71013</xdr:rowOff>
    </xdr:from>
    <xdr:to>
      <xdr:col>6</xdr:col>
      <xdr:colOff>38100</xdr:colOff>
      <xdr:row>79</xdr:row>
      <xdr:rowOff>1163</xdr:rowOff>
    </xdr:to>
    <xdr:sp macro="" textlink="">
      <xdr:nvSpPr>
        <xdr:cNvPr id="192" name="フローチャート: 判断 191"/>
        <xdr:cNvSpPr/>
      </xdr:nvSpPr>
      <xdr:spPr>
        <a:xfrm>
          <a:off x="1079500" y="134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163740</xdr:rowOff>
    </xdr:from>
    <xdr:ext cx="469744" cy="259045"/>
    <xdr:sp macro="" textlink="">
      <xdr:nvSpPr>
        <xdr:cNvPr id="193" name="テキスト ボックス 192"/>
        <xdr:cNvSpPr txBox="1"/>
      </xdr:nvSpPr>
      <xdr:spPr>
        <a:xfrm>
          <a:off x="895428" y="1353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76879</xdr:rowOff>
    </xdr:from>
    <xdr:to>
      <xdr:col>24</xdr:col>
      <xdr:colOff>114300</xdr:colOff>
      <xdr:row>78</xdr:row>
      <xdr:rowOff>7029</xdr:rowOff>
    </xdr:to>
    <xdr:sp macro="" textlink="">
      <xdr:nvSpPr>
        <xdr:cNvPr id="199" name="楕円 198"/>
        <xdr:cNvSpPr/>
      </xdr:nvSpPr>
      <xdr:spPr>
        <a:xfrm>
          <a:off x="4584700" y="132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99756</xdr:rowOff>
    </xdr:from>
    <xdr:ext cx="534377" cy="259045"/>
    <xdr:sp macro="" textlink="">
      <xdr:nvSpPr>
        <xdr:cNvPr id="200" name="維持補修費該当値テキスト"/>
        <xdr:cNvSpPr txBox="1"/>
      </xdr:nvSpPr>
      <xdr:spPr>
        <a:xfrm>
          <a:off x="4686300" y="1312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94348</xdr:rowOff>
    </xdr:from>
    <xdr:to>
      <xdr:col>20</xdr:col>
      <xdr:colOff>38100</xdr:colOff>
      <xdr:row>78</xdr:row>
      <xdr:rowOff>24498</xdr:rowOff>
    </xdr:to>
    <xdr:sp macro="" textlink="">
      <xdr:nvSpPr>
        <xdr:cNvPr id="201" name="楕円 200"/>
        <xdr:cNvSpPr/>
      </xdr:nvSpPr>
      <xdr:spPr>
        <a:xfrm>
          <a:off x="3746500" y="132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41025</xdr:rowOff>
    </xdr:from>
    <xdr:ext cx="534377" cy="259045"/>
    <xdr:sp macro="" textlink="">
      <xdr:nvSpPr>
        <xdr:cNvPr id="202" name="テキスト ボックス 201"/>
        <xdr:cNvSpPr txBox="1"/>
      </xdr:nvSpPr>
      <xdr:spPr>
        <a:xfrm>
          <a:off x="3530111" y="130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95644</xdr:rowOff>
    </xdr:from>
    <xdr:to>
      <xdr:col>15</xdr:col>
      <xdr:colOff>101600</xdr:colOff>
      <xdr:row>78</xdr:row>
      <xdr:rowOff>25794</xdr:rowOff>
    </xdr:to>
    <xdr:sp macro="" textlink="">
      <xdr:nvSpPr>
        <xdr:cNvPr id="203" name="楕円 202"/>
        <xdr:cNvSpPr/>
      </xdr:nvSpPr>
      <xdr:spPr>
        <a:xfrm>
          <a:off x="2857500" y="13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42321</xdr:rowOff>
    </xdr:from>
    <xdr:ext cx="534377" cy="259045"/>
    <xdr:sp macro="" textlink="">
      <xdr:nvSpPr>
        <xdr:cNvPr id="204" name="テキスト ボックス 203"/>
        <xdr:cNvSpPr txBox="1"/>
      </xdr:nvSpPr>
      <xdr:spPr>
        <a:xfrm>
          <a:off x="2641111" y="130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113418</xdr:rowOff>
    </xdr:from>
    <xdr:to>
      <xdr:col>10</xdr:col>
      <xdr:colOff>165100</xdr:colOff>
      <xdr:row>78</xdr:row>
      <xdr:rowOff>43568</xdr:rowOff>
    </xdr:to>
    <xdr:sp macro="" textlink="">
      <xdr:nvSpPr>
        <xdr:cNvPr id="205" name="楕円 204"/>
        <xdr:cNvSpPr/>
      </xdr:nvSpPr>
      <xdr:spPr>
        <a:xfrm>
          <a:off x="1968500" y="133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60095</xdr:rowOff>
    </xdr:from>
    <xdr:ext cx="534377" cy="259045"/>
    <xdr:sp macro="" textlink="">
      <xdr:nvSpPr>
        <xdr:cNvPr id="206" name="テキスト ボックス 205"/>
        <xdr:cNvSpPr txBox="1"/>
      </xdr:nvSpPr>
      <xdr:spPr>
        <a:xfrm>
          <a:off x="1752111" y="130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135210</xdr:rowOff>
    </xdr:from>
    <xdr:to>
      <xdr:col>6</xdr:col>
      <xdr:colOff>38100</xdr:colOff>
      <xdr:row>78</xdr:row>
      <xdr:rowOff>65360</xdr:rowOff>
    </xdr:to>
    <xdr:sp macro="" textlink="">
      <xdr:nvSpPr>
        <xdr:cNvPr id="207" name="楕円 206"/>
        <xdr:cNvSpPr/>
      </xdr:nvSpPr>
      <xdr:spPr>
        <a:xfrm>
          <a:off x="1079500" y="133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81887</xdr:rowOff>
    </xdr:from>
    <xdr:ext cx="534377" cy="259045"/>
    <xdr:sp macro="" textlink="">
      <xdr:nvSpPr>
        <xdr:cNvPr id="208" name="テキスト ボックス 207"/>
        <xdr:cNvSpPr txBox="1"/>
      </xdr:nvSpPr>
      <xdr:spPr>
        <a:xfrm>
          <a:off x="863111" y="1311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15735</xdr:rowOff>
    </xdr:from>
    <xdr:to>
      <xdr:col>24</xdr:col>
      <xdr:colOff>63500</xdr:colOff>
      <xdr:row>98</xdr:row>
      <xdr:rowOff>12891</xdr:rowOff>
    </xdr:to>
    <xdr:cxnSp macro="">
      <xdr:nvCxnSpPr>
        <xdr:cNvPr id="238" name="直線コネクタ 237"/>
        <xdr:cNvCxnSpPr/>
      </xdr:nvCxnSpPr>
      <xdr:spPr>
        <a:xfrm flipV="1">
          <a:off x="3797300" y="16474935"/>
          <a:ext cx="838200" cy="3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121290</xdr:rowOff>
    </xdr:from>
    <xdr:ext cx="599010" cy="259045"/>
    <xdr:sp macro="" textlink="">
      <xdr:nvSpPr>
        <xdr:cNvPr id="239" name="扶助費平均値テキスト"/>
        <xdr:cNvSpPr txBox="1"/>
      </xdr:nvSpPr>
      <xdr:spPr>
        <a:xfrm>
          <a:off x="4686300" y="16237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12891</xdr:rowOff>
    </xdr:from>
    <xdr:to>
      <xdr:col>19</xdr:col>
      <xdr:colOff>177800</xdr:colOff>
      <xdr:row>98</xdr:row>
      <xdr:rowOff>19393</xdr:rowOff>
    </xdr:to>
    <xdr:cxnSp macro="">
      <xdr:nvCxnSpPr>
        <xdr:cNvPr id="241" name="直線コネクタ 240"/>
        <xdr:cNvCxnSpPr/>
      </xdr:nvCxnSpPr>
      <xdr:spPr>
        <a:xfrm flipV="1">
          <a:off x="2908300" y="1681499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154894</xdr:rowOff>
    </xdr:from>
    <xdr:ext cx="534377" cy="259045"/>
    <xdr:sp macro="" textlink="">
      <xdr:nvSpPr>
        <xdr:cNvPr id="243" name="テキスト ボックス 242"/>
        <xdr:cNvSpPr txBox="1"/>
      </xdr:nvSpPr>
      <xdr:spPr>
        <a:xfrm>
          <a:off x="3530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19393</xdr:rowOff>
    </xdr:from>
    <xdr:to>
      <xdr:col>15</xdr:col>
      <xdr:colOff>50800</xdr:colOff>
      <xdr:row>98</xdr:row>
      <xdr:rowOff>55271</xdr:rowOff>
    </xdr:to>
    <xdr:cxnSp macro="">
      <xdr:nvCxnSpPr>
        <xdr:cNvPr id="244" name="直線コネクタ 243"/>
        <xdr:cNvCxnSpPr/>
      </xdr:nvCxnSpPr>
      <xdr:spPr>
        <a:xfrm flipV="1">
          <a:off x="2019300" y="16821493"/>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31483</xdr:rowOff>
    </xdr:from>
    <xdr:to>
      <xdr:col>15</xdr:col>
      <xdr:colOff>101600</xdr:colOff>
      <xdr:row>97</xdr:row>
      <xdr:rowOff>133083</xdr:rowOff>
    </xdr:to>
    <xdr:sp macro="" textlink="">
      <xdr:nvSpPr>
        <xdr:cNvPr id="245" name="フローチャート: 判断 244"/>
        <xdr:cNvSpPr/>
      </xdr:nvSpPr>
      <xdr:spPr>
        <a:xfrm>
          <a:off x="2857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149610</xdr:rowOff>
    </xdr:from>
    <xdr:ext cx="534377" cy="259045"/>
    <xdr:sp macro="" textlink="">
      <xdr:nvSpPr>
        <xdr:cNvPr id="246" name="テキスト ボックス 245"/>
        <xdr:cNvSpPr txBox="1"/>
      </xdr:nvSpPr>
      <xdr:spPr>
        <a:xfrm>
          <a:off x="2641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33617</xdr:rowOff>
    </xdr:from>
    <xdr:to>
      <xdr:col>10</xdr:col>
      <xdr:colOff>114300</xdr:colOff>
      <xdr:row>98</xdr:row>
      <xdr:rowOff>55271</xdr:rowOff>
    </xdr:to>
    <xdr:cxnSp macro="">
      <xdr:nvCxnSpPr>
        <xdr:cNvPr id="247" name="直線コネクタ 246"/>
        <xdr:cNvCxnSpPr/>
      </xdr:nvCxnSpPr>
      <xdr:spPr>
        <a:xfrm>
          <a:off x="1130300" y="16835717"/>
          <a:ext cx="8890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80975</xdr:rowOff>
    </xdr:from>
    <xdr:to>
      <xdr:col>10</xdr:col>
      <xdr:colOff>165100</xdr:colOff>
      <xdr:row>98</xdr:row>
      <xdr:rowOff>11125</xdr:rowOff>
    </xdr:to>
    <xdr:sp macro="" textlink="">
      <xdr:nvSpPr>
        <xdr:cNvPr id="248" name="フローチャート: 判断 247"/>
        <xdr:cNvSpPr/>
      </xdr:nvSpPr>
      <xdr:spPr>
        <a:xfrm>
          <a:off x="1968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27652</xdr:rowOff>
    </xdr:from>
    <xdr:ext cx="534377" cy="259045"/>
    <xdr:sp macro="" textlink="">
      <xdr:nvSpPr>
        <xdr:cNvPr id="249" name="テキスト ボックス 248"/>
        <xdr:cNvSpPr txBox="1"/>
      </xdr:nvSpPr>
      <xdr:spPr>
        <a:xfrm>
          <a:off x="1752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84252</xdr:rowOff>
    </xdr:from>
    <xdr:to>
      <xdr:col>6</xdr:col>
      <xdr:colOff>38100</xdr:colOff>
      <xdr:row>98</xdr:row>
      <xdr:rowOff>14402</xdr:rowOff>
    </xdr:to>
    <xdr:sp macro="" textlink="">
      <xdr:nvSpPr>
        <xdr:cNvPr id="250" name="フローチャート: 判断 249"/>
        <xdr:cNvSpPr/>
      </xdr:nvSpPr>
      <xdr:spPr>
        <a:xfrm>
          <a:off x="1079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30929</xdr:rowOff>
    </xdr:from>
    <xdr:ext cx="534377" cy="259045"/>
    <xdr:sp macro="" textlink="">
      <xdr:nvSpPr>
        <xdr:cNvPr id="251" name="テキスト ボックス 250"/>
        <xdr:cNvSpPr txBox="1"/>
      </xdr:nvSpPr>
      <xdr:spPr>
        <a:xfrm>
          <a:off x="863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136385</xdr:rowOff>
    </xdr:from>
    <xdr:to>
      <xdr:col>24</xdr:col>
      <xdr:colOff>114300</xdr:colOff>
      <xdr:row>96</xdr:row>
      <xdr:rowOff>66535</xdr:rowOff>
    </xdr:to>
    <xdr:sp macro="" textlink="">
      <xdr:nvSpPr>
        <xdr:cNvPr id="257" name="楕円 256"/>
        <xdr:cNvSpPr/>
      </xdr:nvSpPr>
      <xdr:spPr>
        <a:xfrm>
          <a:off x="45847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114812</xdr:rowOff>
    </xdr:from>
    <xdr:ext cx="599010" cy="259045"/>
    <xdr:sp macro="" textlink="">
      <xdr:nvSpPr>
        <xdr:cNvPr id="258" name="扶助費該当値テキスト"/>
        <xdr:cNvSpPr txBox="1"/>
      </xdr:nvSpPr>
      <xdr:spPr>
        <a:xfrm>
          <a:off x="4686300" y="1640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133541</xdr:rowOff>
    </xdr:from>
    <xdr:to>
      <xdr:col>20</xdr:col>
      <xdr:colOff>38100</xdr:colOff>
      <xdr:row>98</xdr:row>
      <xdr:rowOff>63691</xdr:rowOff>
    </xdr:to>
    <xdr:sp macro="" textlink="">
      <xdr:nvSpPr>
        <xdr:cNvPr id="259" name="楕円 258"/>
        <xdr:cNvSpPr/>
      </xdr:nvSpPr>
      <xdr:spPr>
        <a:xfrm>
          <a:off x="3746500" y="167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54818</xdr:rowOff>
    </xdr:from>
    <xdr:ext cx="534377" cy="259045"/>
    <xdr:sp macro="" textlink="">
      <xdr:nvSpPr>
        <xdr:cNvPr id="260" name="テキスト ボックス 259"/>
        <xdr:cNvSpPr txBox="1"/>
      </xdr:nvSpPr>
      <xdr:spPr>
        <a:xfrm>
          <a:off x="3530111" y="168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140043</xdr:rowOff>
    </xdr:from>
    <xdr:to>
      <xdr:col>15</xdr:col>
      <xdr:colOff>101600</xdr:colOff>
      <xdr:row>98</xdr:row>
      <xdr:rowOff>70193</xdr:rowOff>
    </xdr:to>
    <xdr:sp macro="" textlink="">
      <xdr:nvSpPr>
        <xdr:cNvPr id="261" name="楕円 260"/>
        <xdr:cNvSpPr/>
      </xdr:nvSpPr>
      <xdr:spPr>
        <a:xfrm>
          <a:off x="28575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61320</xdr:rowOff>
    </xdr:from>
    <xdr:ext cx="534377" cy="259045"/>
    <xdr:sp macro="" textlink="">
      <xdr:nvSpPr>
        <xdr:cNvPr id="262" name="テキスト ボックス 261"/>
        <xdr:cNvSpPr txBox="1"/>
      </xdr:nvSpPr>
      <xdr:spPr>
        <a:xfrm>
          <a:off x="2641111" y="168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4471</xdr:rowOff>
    </xdr:from>
    <xdr:to>
      <xdr:col>10</xdr:col>
      <xdr:colOff>165100</xdr:colOff>
      <xdr:row>98</xdr:row>
      <xdr:rowOff>106071</xdr:rowOff>
    </xdr:to>
    <xdr:sp macro="" textlink="">
      <xdr:nvSpPr>
        <xdr:cNvPr id="263" name="楕円 262"/>
        <xdr:cNvSpPr/>
      </xdr:nvSpPr>
      <xdr:spPr>
        <a:xfrm>
          <a:off x="1968500" y="168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97198</xdr:rowOff>
    </xdr:from>
    <xdr:ext cx="534377" cy="259045"/>
    <xdr:sp macro="" textlink="">
      <xdr:nvSpPr>
        <xdr:cNvPr id="264" name="テキスト ボックス 263"/>
        <xdr:cNvSpPr txBox="1"/>
      </xdr:nvSpPr>
      <xdr:spPr>
        <a:xfrm>
          <a:off x="1752111" y="168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154267</xdr:rowOff>
    </xdr:from>
    <xdr:to>
      <xdr:col>6</xdr:col>
      <xdr:colOff>38100</xdr:colOff>
      <xdr:row>98</xdr:row>
      <xdr:rowOff>84417</xdr:rowOff>
    </xdr:to>
    <xdr:sp macro="" textlink="">
      <xdr:nvSpPr>
        <xdr:cNvPr id="265" name="楕円 264"/>
        <xdr:cNvSpPr/>
      </xdr:nvSpPr>
      <xdr:spPr>
        <a:xfrm>
          <a:off x="1079500" y="167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75544</xdr:rowOff>
    </xdr:from>
    <xdr:ext cx="534377" cy="259045"/>
    <xdr:sp macro="" textlink="">
      <xdr:nvSpPr>
        <xdr:cNvPr id="266" name="テキスト ボックス 265"/>
        <xdr:cNvSpPr txBox="1"/>
      </xdr:nvSpPr>
      <xdr:spPr>
        <a:xfrm>
          <a:off x="863111" y="1687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14945</xdr:rowOff>
    </xdr:from>
    <xdr:to>
      <xdr:col>55</xdr:col>
      <xdr:colOff>0</xdr:colOff>
      <xdr:row>37</xdr:row>
      <xdr:rowOff>77650</xdr:rowOff>
    </xdr:to>
    <xdr:cxnSp macro="">
      <xdr:nvCxnSpPr>
        <xdr:cNvPr id="295" name="直線コネクタ 294"/>
        <xdr:cNvCxnSpPr/>
      </xdr:nvCxnSpPr>
      <xdr:spPr>
        <a:xfrm>
          <a:off x="9639300" y="5672795"/>
          <a:ext cx="838200" cy="7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14945</xdr:rowOff>
    </xdr:from>
    <xdr:to>
      <xdr:col>50</xdr:col>
      <xdr:colOff>114300</xdr:colOff>
      <xdr:row>37</xdr:row>
      <xdr:rowOff>110142</xdr:rowOff>
    </xdr:to>
    <xdr:cxnSp macro="">
      <xdr:nvCxnSpPr>
        <xdr:cNvPr id="298" name="直線コネクタ 297"/>
        <xdr:cNvCxnSpPr/>
      </xdr:nvCxnSpPr>
      <xdr:spPr>
        <a:xfrm flipV="1">
          <a:off x="8750300" y="5672795"/>
          <a:ext cx="889000" cy="7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110142</xdr:rowOff>
    </xdr:from>
    <xdr:to>
      <xdr:col>45</xdr:col>
      <xdr:colOff>177800</xdr:colOff>
      <xdr:row>37</xdr:row>
      <xdr:rowOff>121648</xdr:rowOff>
    </xdr:to>
    <xdr:cxnSp macro="">
      <xdr:nvCxnSpPr>
        <xdr:cNvPr id="301" name="直線コネクタ 300"/>
        <xdr:cNvCxnSpPr/>
      </xdr:nvCxnSpPr>
      <xdr:spPr>
        <a:xfrm flipV="1">
          <a:off x="7861300" y="645379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131823</xdr:rowOff>
    </xdr:from>
    <xdr:to>
      <xdr:col>46</xdr:col>
      <xdr:colOff>38100</xdr:colOff>
      <xdr:row>37</xdr:row>
      <xdr:rowOff>61973</xdr:rowOff>
    </xdr:to>
    <xdr:sp macro="" textlink="">
      <xdr:nvSpPr>
        <xdr:cNvPr id="302" name="フローチャート: 判断 301"/>
        <xdr:cNvSpPr/>
      </xdr:nvSpPr>
      <xdr:spPr>
        <a:xfrm>
          <a:off x="8699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78500</xdr:rowOff>
    </xdr:from>
    <xdr:ext cx="534377" cy="259045"/>
    <xdr:sp macro="" textlink="">
      <xdr:nvSpPr>
        <xdr:cNvPr id="303" name="テキスト ボックス 302"/>
        <xdr:cNvSpPr txBox="1"/>
      </xdr:nvSpPr>
      <xdr:spPr>
        <a:xfrm>
          <a:off x="8483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121648</xdr:rowOff>
    </xdr:from>
    <xdr:to>
      <xdr:col>41</xdr:col>
      <xdr:colOff>50800</xdr:colOff>
      <xdr:row>37</xdr:row>
      <xdr:rowOff>155275</xdr:rowOff>
    </xdr:to>
    <xdr:cxnSp macro="">
      <xdr:nvCxnSpPr>
        <xdr:cNvPr id="304" name="直線コネクタ 303"/>
        <xdr:cNvCxnSpPr/>
      </xdr:nvCxnSpPr>
      <xdr:spPr>
        <a:xfrm flipV="1">
          <a:off x="6972300" y="6465298"/>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163241</xdr:rowOff>
    </xdr:from>
    <xdr:to>
      <xdr:col>41</xdr:col>
      <xdr:colOff>101600</xdr:colOff>
      <xdr:row>37</xdr:row>
      <xdr:rowOff>93391</xdr:rowOff>
    </xdr:to>
    <xdr:sp macro="" textlink="">
      <xdr:nvSpPr>
        <xdr:cNvPr id="305" name="フローチャート: 判断 304"/>
        <xdr:cNvSpPr/>
      </xdr:nvSpPr>
      <xdr:spPr>
        <a:xfrm>
          <a:off x="7810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109918</xdr:rowOff>
    </xdr:from>
    <xdr:ext cx="534377" cy="259045"/>
    <xdr:sp macro="" textlink="">
      <xdr:nvSpPr>
        <xdr:cNvPr id="306" name="テキスト ボックス 305"/>
        <xdr:cNvSpPr txBox="1"/>
      </xdr:nvSpPr>
      <xdr:spPr>
        <a:xfrm>
          <a:off x="7594111" y="61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2070</xdr:rowOff>
    </xdr:from>
    <xdr:to>
      <xdr:col>36</xdr:col>
      <xdr:colOff>165100</xdr:colOff>
      <xdr:row>37</xdr:row>
      <xdr:rowOff>103670</xdr:rowOff>
    </xdr:to>
    <xdr:sp macro="" textlink="">
      <xdr:nvSpPr>
        <xdr:cNvPr id="307" name="フローチャート: 判断 306"/>
        <xdr:cNvSpPr/>
      </xdr:nvSpPr>
      <xdr:spPr>
        <a:xfrm>
          <a:off x="6921500" y="63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120197</xdr:rowOff>
    </xdr:from>
    <xdr:ext cx="534377" cy="259045"/>
    <xdr:sp macro="" textlink="">
      <xdr:nvSpPr>
        <xdr:cNvPr id="308" name="テキスト ボックス 307"/>
        <xdr:cNvSpPr txBox="1"/>
      </xdr:nvSpPr>
      <xdr:spPr>
        <a:xfrm>
          <a:off x="6705111" y="61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26850</xdr:rowOff>
    </xdr:from>
    <xdr:to>
      <xdr:col>55</xdr:col>
      <xdr:colOff>50800</xdr:colOff>
      <xdr:row>37</xdr:row>
      <xdr:rowOff>128450</xdr:rowOff>
    </xdr:to>
    <xdr:sp macro="" textlink="">
      <xdr:nvSpPr>
        <xdr:cNvPr id="314" name="楕円 313"/>
        <xdr:cNvSpPr/>
      </xdr:nvSpPr>
      <xdr:spPr>
        <a:xfrm>
          <a:off x="104267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113227</xdr:rowOff>
    </xdr:from>
    <xdr:ext cx="534377" cy="259045"/>
    <xdr:sp macro="" textlink="">
      <xdr:nvSpPr>
        <xdr:cNvPr id="315" name="補助費等該当値テキスト"/>
        <xdr:cNvSpPr txBox="1"/>
      </xdr:nvSpPr>
      <xdr:spPr>
        <a:xfrm>
          <a:off x="10528300" y="62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135595</xdr:rowOff>
    </xdr:from>
    <xdr:to>
      <xdr:col>50</xdr:col>
      <xdr:colOff>165100</xdr:colOff>
      <xdr:row>33</xdr:row>
      <xdr:rowOff>65745</xdr:rowOff>
    </xdr:to>
    <xdr:sp macro="" textlink="">
      <xdr:nvSpPr>
        <xdr:cNvPr id="316" name="楕円 315"/>
        <xdr:cNvSpPr/>
      </xdr:nvSpPr>
      <xdr:spPr>
        <a:xfrm>
          <a:off x="9588500" y="56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56872</xdr:rowOff>
    </xdr:from>
    <xdr:ext cx="599010" cy="259045"/>
    <xdr:sp macro="" textlink="">
      <xdr:nvSpPr>
        <xdr:cNvPr id="317" name="テキスト ボックス 316"/>
        <xdr:cNvSpPr txBox="1"/>
      </xdr:nvSpPr>
      <xdr:spPr>
        <a:xfrm>
          <a:off x="9339795" y="57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59342</xdr:rowOff>
    </xdr:from>
    <xdr:to>
      <xdr:col>46</xdr:col>
      <xdr:colOff>38100</xdr:colOff>
      <xdr:row>37</xdr:row>
      <xdr:rowOff>160942</xdr:rowOff>
    </xdr:to>
    <xdr:sp macro="" textlink="">
      <xdr:nvSpPr>
        <xdr:cNvPr id="318" name="楕円 317"/>
        <xdr:cNvSpPr/>
      </xdr:nvSpPr>
      <xdr:spPr>
        <a:xfrm>
          <a:off x="8699500" y="64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152069</xdr:rowOff>
    </xdr:from>
    <xdr:ext cx="534377" cy="259045"/>
    <xdr:sp macro="" textlink="">
      <xdr:nvSpPr>
        <xdr:cNvPr id="319" name="テキスト ボックス 318"/>
        <xdr:cNvSpPr txBox="1"/>
      </xdr:nvSpPr>
      <xdr:spPr>
        <a:xfrm>
          <a:off x="8483111" y="64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70848</xdr:rowOff>
    </xdr:from>
    <xdr:to>
      <xdr:col>41</xdr:col>
      <xdr:colOff>101600</xdr:colOff>
      <xdr:row>38</xdr:row>
      <xdr:rowOff>998</xdr:rowOff>
    </xdr:to>
    <xdr:sp macro="" textlink="">
      <xdr:nvSpPr>
        <xdr:cNvPr id="320" name="楕円 319"/>
        <xdr:cNvSpPr/>
      </xdr:nvSpPr>
      <xdr:spPr>
        <a:xfrm>
          <a:off x="7810500" y="64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163575</xdr:rowOff>
    </xdr:from>
    <xdr:ext cx="534377" cy="259045"/>
    <xdr:sp macro="" textlink="">
      <xdr:nvSpPr>
        <xdr:cNvPr id="321" name="テキスト ボックス 320"/>
        <xdr:cNvSpPr txBox="1"/>
      </xdr:nvSpPr>
      <xdr:spPr>
        <a:xfrm>
          <a:off x="7594111" y="65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104475</xdr:rowOff>
    </xdr:from>
    <xdr:to>
      <xdr:col>36</xdr:col>
      <xdr:colOff>165100</xdr:colOff>
      <xdr:row>38</xdr:row>
      <xdr:rowOff>34626</xdr:rowOff>
    </xdr:to>
    <xdr:sp macro="" textlink="">
      <xdr:nvSpPr>
        <xdr:cNvPr id="322" name="楕円 321"/>
        <xdr:cNvSpPr/>
      </xdr:nvSpPr>
      <xdr:spPr>
        <a:xfrm>
          <a:off x="6921500" y="64481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25752</xdr:rowOff>
    </xdr:from>
    <xdr:ext cx="534377" cy="259045"/>
    <xdr:sp macro="" textlink="">
      <xdr:nvSpPr>
        <xdr:cNvPr id="323" name="テキスト ボックス 322"/>
        <xdr:cNvSpPr txBox="1"/>
      </xdr:nvSpPr>
      <xdr:spPr>
        <a:xfrm>
          <a:off x="6705111" y="654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111902</xdr:rowOff>
    </xdr:from>
    <xdr:to>
      <xdr:col>55</xdr:col>
      <xdr:colOff>0</xdr:colOff>
      <xdr:row>56</xdr:row>
      <xdr:rowOff>139159</xdr:rowOff>
    </xdr:to>
    <xdr:cxnSp macro="">
      <xdr:nvCxnSpPr>
        <xdr:cNvPr id="352" name="直線コネクタ 351"/>
        <xdr:cNvCxnSpPr/>
      </xdr:nvCxnSpPr>
      <xdr:spPr>
        <a:xfrm flipV="1">
          <a:off x="9639300" y="9713102"/>
          <a:ext cx="8382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3" name="普通建設事業費平均値テキスト"/>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127729</xdr:rowOff>
    </xdr:from>
    <xdr:to>
      <xdr:col>50</xdr:col>
      <xdr:colOff>114300</xdr:colOff>
      <xdr:row>56</xdr:row>
      <xdr:rowOff>139159</xdr:rowOff>
    </xdr:to>
    <xdr:cxnSp macro="">
      <xdr:nvCxnSpPr>
        <xdr:cNvPr id="355" name="直線コネクタ 354"/>
        <xdr:cNvCxnSpPr/>
      </xdr:nvCxnSpPr>
      <xdr:spPr>
        <a:xfrm>
          <a:off x="8750300" y="97289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7" name="テキスト ボックス 356"/>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127729</xdr:rowOff>
    </xdr:from>
    <xdr:to>
      <xdr:col>45</xdr:col>
      <xdr:colOff>177800</xdr:colOff>
      <xdr:row>57</xdr:row>
      <xdr:rowOff>52047</xdr:rowOff>
    </xdr:to>
    <xdr:cxnSp macro="">
      <xdr:nvCxnSpPr>
        <xdr:cNvPr id="358" name="直線コネクタ 357"/>
        <xdr:cNvCxnSpPr/>
      </xdr:nvCxnSpPr>
      <xdr:spPr>
        <a:xfrm flipV="1">
          <a:off x="7861300" y="9728929"/>
          <a:ext cx="889000" cy="9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32641</xdr:rowOff>
    </xdr:from>
    <xdr:to>
      <xdr:col>46</xdr:col>
      <xdr:colOff>38100</xdr:colOff>
      <xdr:row>56</xdr:row>
      <xdr:rowOff>134241</xdr:rowOff>
    </xdr:to>
    <xdr:sp macro="" textlink="">
      <xdr:nvSpPr>
        <xdr:cNvPr id="359" name="フローチャート: 判断 358"/>
        <xdr:cNvSpPr/>
      </xdr:nvSpPr>
      <xdr:spPr>
        <a:xfrm>
          <a:off x="8699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150768</xdr:rowOff>
    </xdr:from>
    <xdr:ext cx="534377" cy="259045"/>
    <xdr:sp macro="" textlink="">
      <xdr:nvSpPr>
        <xdr:cNvPr id="360" name="テキスト ボックス 359"/>
        <xdr:cNvSpPr txBox="1"/>
      </xdr:nvSpPr>
      <xdr:spPr>
        <a:xfrm>
          <a:off x="8483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161722</xdr:rowOff>
    </xdr:from>
    <xdr:to>
      <xdr:col>41</xdr:col>
      <xdr:colOff>50800</xdr:colOff>
      <xdr:row>57</xdr:row>
      <xdr:rowOff>52047</xdr:rowOff>
    </xdr:to>
    <xdr:cxnSp macro="">
      <xdr:nvCxnSpPr>
        <xdr:cNvPr id="361" name="直線コネクタ 360"/>
        <xdr:cNvCxnSpPr/>
      </xdr:nvCxnSpPr>
      <xdr:spPr>
        <a:xfrm>
          <a:off x="6972300" y="9762922"/>
          <a:ext cx="889000" cy="6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91308</xdr:rowOff>
    </xdr:from>
    <xdr:to>
      <xdr:col>41</xdr:col>
      <xdr:colOff>101600</xdr:colOff>
      <xdr:row>57</xdr:row>
      <xdr:rowOff>21458</xdr:rowOff>
    </xdr:to>
    <xdr:sp macro="" textlink="">
      <xdr:nvSpPr>
        <xdr:cNvPr id="362" name="フローチャート: 判断 361"/>
        <xdr:cNvSpPr/>
      </xdr:nvSpPr>
      <xdr:spPr>
        <a:xfrm>
          <a:off x="7810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37985</xdr:rowOff>
    </xdr:from>
    <xdr:ext cx="534377" cy="259045"/>
    <xdr:sp macro="" textlink="">
      <xdr:nvSpPr>
        <xdr:cNvPr id="363" name="テキスト ボックス 362"/>
        <xdr:cNvSpPr txBox="1"/>
      </xdr:nvSpPr>
      <xdr:spPr>
        <a:xfrm>
          <a:off x="7594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95682</xdr:rowOff>
    </xdr:from>
    <xdr:to>
      <xdr:col>36</xdr:col>
      <xdr:colOff>165100</xdr:colOff>
      <xdr:row>57</xdr:row>
      <xdr:rowOff>25832</xdr:rowOff>
    </xdr:to>
    <xdr:sp macro="" textlink="">
      <xdr:nvSpPr>
        <xdr:cNvPr id="364" name="フローチャート: 判断 363"/>
        <xdr:cNvSpPr/>
      </xdr:nvSpPr>
      <xdr:spPr>
        <a:xfrm>
          <a:off x="6921500" y="96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42359</xdr:rowOff>
    </xdr:from>
    <xdr:ext cx="534377" cy="259045"/>
    <xdr:sp macro="" textlink="">
      <xdr:nvSpPr>
        <xdr:cNvPr id="365" name="テキスト ボックス 364"/>
        <xdr:cNvSpPr txBox="1"/>
      </xdr:nvSpPr>
      <xdr:spPr>
        <a:xfrm>
          <a:off x="6705111" y="94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61102</xdr:rowOff>
    </xdr:from>
    <xdr:to>
      <xdr:col>55</xdr:col>
      <xdr:colOff>50800</xdr:colOff>
      <xdr:row>56</xdr:row>
      <xdr:rowOff>162702</xdr:rowOff>
    </xdr:to>
    <xdr:sp macro="" textlink="">
      <xdr:nvSpPr>
        <xdr:cNvPr id="371" name="楕円 370"/>
        <xdr:cNvSpPr/>
      </xdr:nvSpPr>
      <xdr:spPr>
        <a:xfrm>
          <a:off x="10426700" y="96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39529</xdr:rowOff>
    </xdr:from>
    <xdr:ext cx="534377" cy="259045"/>
    <xdr:sp macro="" textlink="">
      <xdr:nvSpPr>
        <xdr:cNvPr id="372" name="普通建設事業費該当値テキスト"/>
        <xdr:cNvSpPr txBox="1"/>
      </xdr:nvSpPr>
      <xdr:spPr>
        <a:xfrm>
          <a:off x="10528300" y="964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88359</xdr:rowOff>
    </xdr:from>
    <xdr:to>
      <xdr:col>50</xdr:col>
      <xdr:colOff>165100</xdr:colOff>
      <xdr:row>57</xdr:row>
      <xdr:rowOff>18509</xdr:rowOff>
    </xdr:to>
    <xdr:sp macro="" textlink="">
      <xdr:nvSpPr>
        <xdr:cNvPr id="373" name="楕円 372"/>
        <xdr:cNvSpPr/>
      </xdr:nvSpPr>
      <xdr:spPr>
        <a:xfrm>
          <a:off x="9588500" y="96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9636</xdr:rowOff>
    </xdr:from>
    <xdr:ext cx="534377" cy="259045"/>
    <xdr:sp macro="" textlink="">
      <xdr:nvSpPr>
        <xdr:cNvPr id="374" name="テキスト ボックス 373"/>
        <xdr:cNvSpPr txBox="1"/>
      </xdr:nvSpPr>
      <xdr:spPr>
        <a:xfrm>
          <a:off x="9372111" y="97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76929</xdr:rowOff>
    </xdr:from>
    <xdr:to>
      <xdr:col>46</xdr:col>
      <xdr:colOff>38100</xdr:colOff>
      <xdr:row>57</xdr:row>
      <xdr:rowOff>7079</xdr:rowOff>
    </xdr:to>
    <xdr:sp macro="" textlink="">
      <xdr:nvSpPr>
        <xdr:cNvPr id="375" name="楕円 374"/>
        <xdr:cNvSpPr/>
      </xdr:nvSpPr>
      <xdr:spPr>
        <a:xfrm>
          <a:off x="8699500" y="96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169656</xdr:rowOff>
    </xdr:from>
    <xdr:ext cx="534377" cy="259045"/>
    <xdr:sp macro="" textlink="">
      <xdr:nvSpPr>
        <xdr:cNvPr id="376" name="テキスト ボックス 375"/>
        <xdr:cNvSpPr txBox="1"/>
      </xdr:nvSpPr>
      <xdr:spPr>
        <a:xfrm>
          <a:off x="8483111" y="97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1247</xdr:rowOff>
    </xdr:from>
    <xdr:to>
      <xdr:col>41</xdr:col>
      <xdr:colOff>101600</xdr:colOff>
      <xdr:row>57</xdr:row>
      <xdr:rowOff>102847</xdr:rowOff>
    </xdr:to>
    <xdr:sp macro="" textlink="">
      <xdr:nvSpPr>
        <xdr:cNvPr id="377" name="楕円 376"/>
        <xdr:cNvSpPr/>
      </xdr:nvSpPr>
      <xdr:spPr>
        <a:xfrm>
          <a:off x="7810500" y="97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93974</xdr:rowOff>
    </xdr:from>
    <xdr:ext cx="534377" cy="259045"/>
    <xdr:sp macro="" textlink="">
      <xdr:nvSpPr>
        <xdr:cNvPr id="378" name="テキスト ボックス 377"/>
        <xdr:cNvSpPr txBox="1"/>
      </xdr:nvSpPr>
      <xdr:spPr>
        <a:xfrm>
          <a:off x="7594111" y="98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110922</xdr:rowOff>
    </xdr:from>
    <xdr:to>
      <xdr:col>36</xdr:col>
      <xdr:colOff>165100</xdr:colOff>
      <xdr:row>57</xdr:row>
      <xdr:rowOff>41072</xdr:rowOff>
    </xdr:to>
    <xdr:sp macro="" textlink="">
      <xdr:nvSpPr>
        <xdr:cNvPr id="379" name="楕円 378"/>
        <xdr:cNvSpPr/>
      </xdr:nvSpPr>
      <xdr:spPr>
        <a:xfrm>
          <a:off x="6921500" y="97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32199</xdr:rowOff>
    </xdr:from>
    <xdr:ext cx="534377" cy="259045"/>
    <xdr:sp macro="" textlink="">
      <xdr:nvSpPr>
        <xdr:cNvPr id="380" name="テキスト ボックス 379"/>
        <xdr:cNvSpPr txBox="1"/>
      </xdr:nvSpPr>
      <xdr:spPr>
        <a:xfrm>
          <a:off x="6705111" y="98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24092</xdr:rowOff>
    </xdr:from>
    <xdr:to>
      <xdr:col>55</xdr:col>
      <xdr:colOff>0</xdr:colOff>
      <xdr:row>76</xdr:row>
      <xdr:rowOff>43802</xdr:rowOff>
    </xdr:to>
    <xdr:cxnSp macro="">
      <xdr:nvCxnSpPr>
        <xdr:cNvPr id="409" name="直線コネクタ 408"/>
        <xdr:cNvCxnSpPr/>
      </xdr:nvCxnSpPr>
      <xdr:spPr>
        <a:xfrm>
          <a:off x="9639300" y="13054292"/>
          <a:ext cx="838200" cy="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10" name="普通建設事業費 （ うち新規整備　）平均値テキスト"/>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136995</xdr:rowOff>
    </xdr:from>
    <xdr:to>
      <xdr:col>50</xdr:col>
      <xdr:colOff>114300</xdr:colOff>
      <xdr:row>76</xdr:row>
      <xdr:rowOff>24092</xdr:rowOff>
    </xdr:to>
    <xdr:cxnSp macro="">
      <xdr:nvCxnSpPr>
        <xdr:cNvPr id="412" name="直線コネクタ 411"/>
        <xdr:cNvCxnSpPr/>
      </xdr:nvCxnSpPr>
      <xdr:spPr>
        <a:xfrm>
          <a:off x="8750300" y="12995745"/>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4" name="テキスト ボックス 413"/>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136995</xdr:rowOff>
    </xdr:from>
    <xdr:to>
      <xdr:col>45</xdr:col>
      <xdr:colOff>177800</xdr:colOff>
      <xdr:row>76</xdr:row>
      <xdr:rowOff>154775</xdr:rowOff>
    </xdr:to>
    <xdr:cxnSp macro="">
      <xdr:nvCxnSpPr>
        <xdr:cNvPr id="415" name="直線コネクタ 414"/>
        <xdr:cNvCxnSpPr/>
      </xdr:nvCxnSpPr>
      <xdr:spPr>
        <a:xfrm flipV="1">
          <a:off x="7861300" y="12995745"/>
          <a:ext cx="889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6" name="フローチャート: 判断 415"/>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7" name="テキスト ボックス 416"/>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67374</xdr:rowOff>
    </xdr:from>
    <xdr:to>
      <xdr:col>41</xdr:col>
      <xdr:colOff>50800</xdr:colOff>
      <xdr:row>76</xdr:row>
      <xdr:rowOff>154775</xdr:rowOff>
    </xdr:to>
    <xdr:cxnSp macro="">
      <xdr:nvCxnSpPr>
        <xdr:cNvPr id="418" name="直線コネクタ 417"/>
        <xdr:cNvCxnSpPr/>
      </xdr:nvCxnSpPr>
      <xdr:spPr>
        <a:xfrm>
          <a:off x="6972300" y="13097574"/>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9" name="フローチャート: 判断 418"/>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20" name="テキスト ボックス 419"/>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21" name="フローチャート: 判断 420"/>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22" name="テキスト ボックス 421"/>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164452</xdr:rowOff>
    </xdr:from>
    <xdr:to>
      <xdr:col>55</xdr:col>
      <xdr:colOff>50800</xdr:colOff>
      <xdr:row>76</xdr:row>
      <xdr:rowOff>94602</xdr:rowOff>
    </xdr:to>
    <xdr:sp macro="" textlink="">
      <xdr:nvSpPr>
        <xdr:cNvPr id="428" name="楕円 427"/>
        <xdr:cNvSpPr/>
      </xdr:nvSpPr>
      <xdr:spPr>
        <a:xfrm>
          <a:off x="10426700" y="130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15879</xdr:rowOff>
    </xdr:from>
    <xdr:ext cx="534377" cy="259045"/>
    <xdr:sp macro="" textlink="">
      <xdr:nvSpPr>
        <xdr:cNvPr id="429" name="普通建設事業費 （ うち新規整備　）該当値テキスト"/>
        <xdr:cNvSpPr txBox="1"/>
      </xdr:nvSpPr>
      <xdr:spPr>
        <a:xfrm>
          <a:off x="10528300" y="1287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144742</xdr:rowOff>
    </xdr:from>
    <xdr:to>
      <xdr:col>50</xdr:col>
      <xdr:colOff>165100</xdr:colOff>
      <xdr:row>76</xdr:row>
      <xdr:rowOff>74892</xdr:rowOff>
    </xdr:to>
    <xdr:sp macro="" textlink="">
      <xdr:nvSpPr>
        <xdr:cNvPr id="430" name="楕円 429"/>
        <xdr:cNvSpPr/>
      </xdr:nvSpPr>
      <xdr:spPr>
        <a:xfrm>
          <a:off x="9588500" y="130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91419</xdr:rowOff>
    </xdr:from>
    <xdr:ext cx="534377" cy="259045"/>
    <xdr:sp macro="" textlink="">
      <xdr:nvSpPr>
        <xdr:cNvPr id="431" name="テキスト ボックス 430"/>
        <xdr:cNvSpPr txBox="1"/>
      </xdr:nvSpPr>
      <xdr:spPr>
        <a:xfrm>
          <a:off x="9372111" y="127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86195</xdr:rowOff>
    </xdr:from>
    <xdr:to>
      <xdr:col>46</xdr:col>
      <xdr:colOff>38100</xdr:colOff>
      <xdr:row>76</xdr:row>
      <xdr:rowOff>16345</xdr:rowOff>
    </xdr:to>
    <xdr:sp macro="" textlink="">
      <xdr:nvSpPr>
        <xdr:cNvPr id="432" name="楕円 431"/>
        <xdr:cNvSpPr/>
      </xdr:nvSpPr>
      <xdr:spPr>
        <a:xfrm>
          <a:off x="8699500" y="12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32872</xdr:rowOff>
    </xdr:from>
    <xdr:ext cx="534377" cy="259045"/>
    <xdr:sp macro="" textlink="">
      <xdr:nvSpPr>
        <xdr:cNvPr id="433" name="テキスト ボックス 432"/>
        <xdr:cNvSpPr txBox="1"/>
      </xdr:nvSpPr>
      <xdr:spPr>
        <a:xfrm>
          <a:off x="8483111" y="127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103975</xdr:rowOff>
    </xdr:from>
    <xdr:to>
      <xdr:col>41</xdr:col>
      <xdr:colOff>101600</xdr:colOff>
      <xdr:row>77</xdr:row>
      <xdr:rowOff>34125</xdr:rowOff>
    </xdr:to>
    <xdr:sp macro="" textlink="">
      <xdr:nvSpPr>
        <xdr:cNvPr id="434" name="楕円 433"/>
        <xdr:cNvSpPr/>
      </xdr:nvSpPr>
      <xdr:spPr>
        <a:xfrm>
          <a:off x="7810500" y="131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50652</xdr:rowOff>
    </xdr:from>
    <xdr:ext cx="534377" cy="259045"/>
    <xdr:sp macro="" textlink="">
      <xdr:nvSpPr>
        <xdr:cNvPr id="435" name="テキスト ボックス 434"/>
        <xdr:cNvSpPr txBox="1"/>
      </xdr:nvSpPr>
      <xdr:spPr>
        <a:xfrm>
          <a:off x="7594111" y="129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16574</xdr:rowOff>
    </xdr:from>
    <xdr:to>
      <xdr:col>36</xdr:col>
      <xdr:colOff>165100</xdr:colOff>
      <xdr:row>76</xdr:row>
      <xdr:rowOff>118174</xdr:rowOff>
    </xdr:to>
    <xdr:sp macro="" textlink="">
      <xdr:nvSpPr>
        <xdr:cNvPr id="436" name="楕円 435"/>
        <xdr:cNvSpPr/>
      </xdr:nvSpPr>
      <xdr:spPr>
        <a:xfrm>
          <a:off x="6921500" y="130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134700</xdr:rowOff>
    </xdr:from>
    <xdr:ext cx="534377" cy="259045"/>
    <xdr:sp macro="" textlink="">
      <xdr:nvSpPr>
        <xdr:cNvPr id="437" name="テキスト ボックス 436"/>
        <xdr:cNvSpPr txBox="1"/>
      </xdr:nvSpPr>
      <xdr:spPr>
        <a:xfrm>
          <a:off x="6705111" y="128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151938</xdr:rowOff>
    </xdr:from>
    <xdr:to>
      <xdr:col>55</xdr:col>
      <xdr:colOff>0</xdr:colOff>
      <xdr:row>98</xdr:row>
      <xdr:rowOff>154704</xdr:rowOff>
    </xdr:to>
    <xdr:cxnSp macro="">
      <xdr:nvCxnSpPr>
        <xdr:cNvPr id="466" name="直線コネクタ 465"/>
        <xdr:cNvCxnSpPr/>
      </xdr:nvCxnSpPr>
      <xdr:spPr>
        <a:xfrm>
          <a:off x="9639300" y="16954038"/>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146619</xdr:rowOff>
    </xdr:from>
    <xdr:to>
      <xdr:col>50</xdr:col>
      <xdr:colOff>114300</xdr:colOff>
      <xdr:row>98</xdr:row>
      <xdr:rowOff>151938</xdr:rowOff>
    </xdr:to>
    <xdr:cxnSp macro="">
      <xdr:nvCxnSpPr>
        <xdr:cNvPr id="469" name="直線コネクタ 468"/>
        <xdr:cNvCxnSpPr/>
      </xdr:nvCxnSpPr>
      <xdr:spPr>
        <a:xfrm>
          <a:off x="8750300" y="16948719"/>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71" name="テキスト ボックス 470"/>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146619</xdr:rowOff>
    </xdr:from>
    <xdr:to>
      <xdr:col>45</xdr:col>
      <xdr:colOff>177800</xdr:colOff>
      <xdr:row>98</xdr:row>
      <xdr:rowOff>151107</xdr:rowOff>
    </xdr:to>
    <xdr:cxnSp macro="">
      <xdr:nvCxnSpPr>
        <xdr:cNvPr id="472" name="直線コネクタ 471"/>
        <xdr:cNvCxnSpPr/>
      </xdr:nvCxnSpPr>
      <xdr:spPr>
        <a:xfrm flipV="1">
          <a:off x="7861300" y="16948719"/>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71069</xdr:rowOff>
    </xdr:from>
    <xdr:to>
      <xdr:col>46</xdr:col>
      <xdr:colOff>38100</xdr:colOff>
      <xdr:row>98</xdr:row>
      <xdr:rowOff>1219</xdr:rowOff>
    </xdr:to>
    <xdr:sp macro="" textlink="">
      <xdr:nvSpPr>
        <xdr:cNvPr id="473" name="フローチャート: 判断 472"/>
        <xdr:cNvSpPr/>
      </xdr:nvSpPr>
      <xdr:spPr>
        <a:xfrm>
          <a:off x="8699500" y="1670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17746</xdr:rowOff>
    </xdr:from>
    <xdr:ext cx="534377" cy="259045"/>
    <xdr:sp macro="" textlink="">
      <xdr:nvSpPr>
        <xdr:cNvPr id="474" name="テキスト ボックス 473"/>
        <xdr:cNvSpPr txBox="1"/>
      </xdr:nvSpPr>
      <xdr:spPr>
        <a:xfrm>
          <a:off x="8483111" y="164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131874</xdr:rowOff>
    </xdr:from>
    <xdr:to>
      <xdr:col>41</xdr:col>
      <xdr:colOff>50800</xdr:colOff>
      <xdr:row>98</xdr:row>
      <xdr:rowOff>151107</xdr:rowOff>
    </xdr:to>
    <xdr:cxnSp macro="">
      <xdr:nvCxnSpPr>
        <xdr:cNvPr id="475" name="直線コネクタ 474"/>
        <xdr:cNvCxnSpPr/>
      </xdr:nvCxnSpPr>
      <xdr:spPr>
        <a:xfrm>
          <a:off x="6972300" y="16933974"/>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105992</xdr:rowOff>
    </xdr:from>
    <xdr:to>
      <xdr:col>41</xdr:col>
      <xdr:colOff>101600</xdr:colOff>
      <xdr:row>98</xdr:row>
      <xdr:rowOff>36142</xdr:rowOff>
    </xdr:to>
    <xdr:sp macro="" textlink="">
      <xdr:nvSpPr>
        <xdr:cNvPr id="476" name="フローチャート: 判断 475"/>
        <xdr:cNvSpPr/>
      </xdr:nvSpPr>
      <xdr:spPr>
        <a:xfrm>
          <a:off x="7810500" y="1673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52669</xdr:rowOff>
    </xdr:from>
    <xdr:ext cx="534377" cy="259045"/>
    <xdr:sp macro="" textlink="">
      <xdr:nvSpPr>
        <xdr:cNvPr id="477" name="テキスト ボックス 476"/>
        <xdr:cNvSpPr txBox="1"/>
      </xdr:nvSpPr>
      <xdr:spPr>
        <a:xfrm>
          <a:off x="7594111" y="165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126420</xdr:rowOff>
    </xdr:from>
    <xdr:to>
      <xdr:col>36</xdr:col>
      <xdr:colOff>165100</xdr:colOff>
      <xdr:row>98</xdr:row>
      <xdr:rowOff>56570</xdr:rowOff>
    </xdr:to>
    <xdr:sp macro="" textlink="">
      <xdr:nvSpPr>
        <xdr:cNvPr id="478" name="フローチャート: 判断 477"/>
        <xdr:cNvSpPr/>
      </xdr:nvSpPr>
      <xdr:spPr>
        <a:xfrm>
          <a:off x="6921500" y="1675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73097</xdr:rowOff>
    </xdr:from>
    <xdr:ext cx="534377" cy="259045"/>
    <xdr:sp macro="" textlink="">
      <xdr:nvSpPr>
        <xdr:cNvPr id="479" name="テキスト ボックス 478"/>
        <xdr:cNvSpPr txBox="1"/>
      </xdr:nvSpPr>
      <xdr:spPr>
        <a:xfrm>
          <a:off x="6705111" y="165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103904</xdr:rowOff>
    </xdr:from>
    <xdr:to>
      <xdr:col>55</xdr:col>
      <xdr:colOff>50800</xdr:colOff>
      <xdr:row>99</xdr:row>
      <xdr:rowOff>34054</xdr:rowOff>
    </xdr:to>
    <xdr:sp macro="" textlink="">
      <xdr:nvSpPr>
        <xdr:cNvPr id="485" name="楕円 484"/>
        <xdr:cNvSpPr/>
      </xdr:nvSpPr>
      <xdr:spPr>
        <a:xfrm>
          <a:off x="10426700" y="169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18831</xdr:rowOff>
    </xdr:from>
    <xdr:ext cx="469744" cy="259045"/>
    <xdr:sp macro="" textlink="">
      <xdr:nvSpPr>
        <xdr:cNvPr id="486" name="普通建設事業費 （ うち更新整備　）該当値テキスト"/>
        <xdr:cNvSpPr txBox="1"/>
      </xdr:nvSpPr>
      <xdr:spPr>
        <a:xfrm>
          <a:off x="10528300" y="1682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101138</xdr:rowOff>
    </xdr:from>
    <xdr:to>
      <xdr:col>50</xdr:col>
      <xdr:colOff>165100</xdr:colOff>
      <xdr:row>99</xdr:row>
      <xdr:rowOff>31288</xdr:rowOff>
    </xdr:to>
    <xdr:sp macro="" textlink="">
      <xdr:nvSpPr>
        <xdr:cNvPr id="487" name="楕円 486"/>
        <xdr:cNvSpPr/>
      </xdr:nvSpPr>
      <xdr:spPr>
        <a:xfrm>
          <a:off x="9588500" y="169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22415</xdr:rowOff>
    </xdr:from>
    <xdr:ext cx="469744" cy="259045"/>
    <xdr:sp macro="" textlink="">
      <xdr:nvSpPr>
        <xdr:cNvPr id="488" name="テキスト ボックス 487"/>
        <xdr:cNvSpPr txBox="1"/>
      </xdr:nvSpPr>
      <xdr:spPr>
        <a:xfrm>
          <a:off x="9404428" y="169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95819</xdr:rowOff>
    </xdr:from>
    <xdr:to>
      <xdr:col>46</xdr:col>
      <xdr:colOff>38100</xdr:colOff>
      <xdr:row>99</xdr:row>
      <xdr:rowOff>25969</xdr:rowOff>
    </xdr:to>
    <xdr:sp macro="" textlink="">
      <xdr:nvSpPr>
        <xdr:cNvPr id="489" name="楕円 488"/>
        <xdr:cNvSpPr/>
      </xdr:nvSpPr>
      <xdr:spPr>
        <a:xfrm>
          <a:off x="8699500" y="168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17096</xdr:rowOff>
    </xdr:from>
    <xdr:ext cx="469744" cy="259045"/>
    <xdr:sp macro="" textlink="">
      <xdr:nvSpPr>
        <xdr:cNvPr id="490" name="テキスト ボックス 489"/>
        <xdr:cNvSpPr txBox="1"/>
      </xdr:nvSpPr>
      <xdr:spPr>
        <a:xfrm>
          <a:off x="8515428" y="169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100307</xdr:rowOff>
    </xdr:from>
    <xdr:to>
      <xdr:col>41</xdr:col>
      <xdr:colOff>101600</xdr:colOff>
      <xdr:row>99</xdr:row>
      <xdr:rowOff>30457</xdr:rowOff>
    </xdr:to>
    <xdr:sp macro="" textlink="">
      <xdr:nvSpPr>
        <xdr:cNvPr id="491" name="楕円 490"/>
        <xdr:cNvSpPr/>
      </xdr:nvSpPr>
      <xdr:spPr>
        <a:xfrm>
          <a:off x="7810500" y="169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21584</xdr:rowOff>
    </xdr:from>
    <xdr:ext cx="469744" cy="259045"/>
    <xdr:sp macro="" textlink="">
      <xdr:nvSpPr>
        <xdr:cNvPr id="492" name="テキスト ボックス 491"/>
        <xdr:cNvSpPr txBox="1"/>
      </xdr:nvSpPr>
      <xdr:spPr>
        <a:xfrm>
          <a:off x="7626428" y="169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81074</xdr:rowOff>
    </xdr:from>
    <xdr:to>
      <xdr:col>36</xdr:col>
      <xdr:colOff>165100</xdr:colOff>
      <xdr:row>99</xdr:row>
      <xdr:rowOff>11224</xdr:rowOff>
    </xdr:to>
    <xdr:sp macro="" textlink="">
      <xdr:nvSpPr>
        <xdr:cNvPr id="493" name="楕円 492"/>
        <xdr:cNvSpPr/>
      </xdr:nvSpPr>
      <xdr:spPr>
        <a:xfrm>
          <a:off x="6921500" y="168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2351</xdr:rowOff>
    </xdr:from>
    <xdr:ext cx="534377" cy="259045"/>
    <xdr:sp macro="" textlink="">
      <xdr:nvSpPr>
        <xdr:cNvPr id="494" name="テキスト ボックス 493"/>
        <xdr:cNvSpPr txBox="1"/>
      </xdr:nvSpPr>
      <xdr:spPr>
        <a:xfrm>
          <a:off x="6705111" y="169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90584</xdr:rowOff>
    </xdr:from>
    <xdr:to>
      <xdr:col>85</xdr:col>
      <xdr:colOff>127000</xdr:colOff>
      <xdr:row>39</xdr:row>
      <xdr:rowOff>96429</xdr:rowOff>
    </xdr:to>
    <xdr:cxnSp macro="">
      <xdr:nvCxnSpPr>
        <xdr:cNvPr id="525" name="直線コネクタ 524"/>
        <xdr:cNvCxnSpPr/>
      </xdr:nvCxnSpPr>
      <xdr:spPr>
        <a:xfrm flipV="1">
          <a:off x="15481300" y="6777134"/>
          <a:ext cx="8382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96429</xdr:rowOff>
    </xdr:from>
    <xdr:to>
      <xdr:col>81</xdr:col>
      <xdr:colOff>50800</xdr:colOff>
      <xdr:row>39</xdr:row>
      <xdr:rowOff>98878</xdr:rowOff>
    </xdr:to>
    <xdr:cxnSp macro="">
      <xdr:nvCxnSpPr>
        <xdr:cNvPr id="528" name="直線コネクタ 527"/>
        <xdr:cNvCxnSpPr/>
      </xdr:nvCxnSpPr>
      <xdr:spPr>
        <a:xfrm flipV="1">
          <a:off x="14592300" y="678297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50088</xdr:rowOff>
    </xdr:from>
    <xdr:to>
      <xdr:col>76</xdr:col>
      <xdr:colOff>114300</xdr:colOff>
      <xdr:row>39</xdr:row>
      <xdr:rowOff>98878</xdr:rowOff>
    </xdr:to>
    <xdr:cxnSp macro="">
      <xdr:nvCxnSpPr>
        <xdr:cNvPr id="531" name="直線コネクタ 530"/>
        <xdr:cNvCxnSpPr/>
      </xdr:nvCxnSpPr>
      <xdr:spPr>
        <a:xfrm>
          <a:off x="13703300" y="6736638"/>
          <a:ext cx="8890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110650</xdr:rowOff>
    </xdr:from>
    <xdr:to>
      <xdr:col>76</xdr:col>
      <xdr:colOff>165100</xdr:colOff>
      <xdr:row>39</xdr:row>
      <xdr:rowOff>40800</xdr:rowOff>
    </xdr:to>
    <xdr:sp macro="" textlink="">
      <xdr:nvSpPr>
        <xdr:cNvPr id="532" name="フローチャート: 判断 531"/>
        <xdr:cNvSpPr/>
      </xdr:nvSpPr>
      <xdr:spPr>
        <a:xfrm>
          <a:off x="14541500" y="66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57327</xdr:rowOff>
    </xdr:from>
    <xdr:ext cx="469744" cy="259045"/>
    <xdr:sp macro="" textlink="">
      <xdr:nvSpPr>
        <xdr:cNvPr id="533" name="テキスト ボックス 532"/>
        <xdr:cNvSpPr txBox="1"/>
      </xdr:nvSpPr>
      <xdr:spPr>
        <a:xfrm>
          <a:off x="14357428" y="640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39965</xdr:rowOff>
    </xdr:from>
    <xdr:to>
      <xdr:col>71</xdr:col>
      <xdr:colOff>177800</xdr:colOff>
      <xdr:row>39</xdr:row>
      <xdr:rowOff>50088</xdr:rowOff>
    </xdr:to>
    <xdr:cxnSp macro="">
      <xdr:nvCxnSpPr>
        <xdr:cNvPr id="534" name="直線コネクタ 533"/>
        <xdr:cNvCxnSpPr/>
      </xdr:nvCxnSpPr>
      <xdr:spPr>
        <a:xfrm>
          <a:off x="12814300" y="672651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148467</xdr:rowOff>
    </xdr:from>
    <xdr:to>
      <xdr:col>72</xdr:col>
      <xdr:colOff>38100</xdr:colOff>
      <xdr:row>39</xdr:row>
      <xdr:rowOff>78617</xdr:rowOff>
    </xdr:to>
    <xdr:sp macro="" textlink="">
      <xdr:nvSpPr>
        <xdr:cNvPr id="535" name="フローチャート: 判断 534"/>
        <xdr:cNvSpPr/>
      </xdr:nvSpPr>
      <xdr:spPr>
        <a:xfrm>
          <a:off x="13652500" y="666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95144</xdr:rowOff>
    </xdr:from>
    <xdr:ext cx="469744" cy="259045"/>
    <xdr:sp macro="" textlink="">
      <xdr:nvSpPr>
        <xdr:cNvPr id="536" name="テキスト ボックス 535"/>
        <xdr:cNvSpPr txBox="1"/>
      </xdr:nvSpPr>
      <xdr:spPr>
        <a:xfrm>
          <a:off x="13468428" y="643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5363</xdr:rowOff>
    </xdr:from>
    <xdr:to>
      <xdr:col>67</xdr:col>
      <xdr:colOff>101600</xdr:colOff>
      <xdr:row>39</xdr:row>
      <xdr:rowOff>106963</xdr:rowOff>
    </xdr:to>
    <xdr:sp macro="" textlink="">
      <xdr:nvSpPr>
        <xdr:cNvPr id="537" name="フローチャート: 判断 536"/>
        <xdr:cNvSpPr/>
      </xdr:nvSpPr>
      <xdr:spPr>
        <a:xfrm>
          <a:off x="12763500" y="669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98090</xdr:rowOff>
    </xdr:from>
    <xdr:ext cx="469744" cy="259045"/>
    <xdr:sp macro="" textlink="">
      <xdr:nvSpPr>
        <xdr:cNvPr id="538" name="テキスト ボックス 537"/>
        <xdr:cNvSpPr txBox="1"/>
      </xdr:nvSpPr>
      <xdr:spPr>
        <a:xfrm>
          <a:off x="12579428" y="678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39784</xdr:rowOff>
    </xdr:from>
    <xdr:to>
      <xdr:col>85</xdr:col>
      <xdr:colOff>177800</xdr:colOff>
      <xdr:row>39</xdr:row>
      <xdr:rowOff>141384</xdr:rowOff>
    </xdr:to>
    <xdr:sp macro="" textlink="">
      <xdr:nvSpPr>
        <xdr:cNvPr id="544" name="楕円 543"/>
        <xdr:cNvSpPr/>
      </xdr:nvSpPr>
      <xdr:spPr>
        <a:xfrm>
          <a:off x="16268700" y="67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126161</xdr:rowOff>
    </xdr:from>
    <xdr:ext cx="378565" cy="259045"/>
    <xdr:sp macro="" textlink="">
      <xdr:nvSpPr>
        <xdr:cNvPr id="545" name="災害復旧事業費該当値テキスト"/>
        <xdr:cNvSpPr txBox="1"/>
      </xdr:nvSpPr>
      <xdr:spPr>
        <a:xfrm>
          <a:off x="16370300" y="664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45629</xdr:rowOff>
    </xdr:from>
    <xdr:to>
      <xdr:col>81</xdr:col>
      <xdr:colOff>101600</xdr:colOff>
      <xdr:row>39</xdr:row>
      <xdr:rowOff>147229</xdr:rowOff>
    </xdr:to>
    <xdr:sp macro="" textlink="">
      <xdr:nvSpPr>
        <xdr:cNvPr id="546" name="楕円 545"/>
        <xdr:cNvSpPr/>
      </xdr:nvSpPr>
      <xdr:spPr>
        <a:xfrm>
          <a:off x="15430500" y="67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138356</xdr:rowOff>
    </xdr:from>
    <xdr:ext cx="313932" cy="259045"/>
    <xdr:sp macro="" textlink="">
      <xdr:nvSpPr>
        <xdr:cNvPr id="547" name="テキスト ボックス 546"/>
        <xdr:cNvSpPr txBox="1"/>
      </xdr:nvSpPr>
      <xdr:spPr>
        <a:xfrm>
          <a:off x="15324333" y="68249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170738</xdr:rowOff>
    </xdr:from>
    <xdr:to>
      <xdr:col>72</xdr:col>
      <xdr:colOff>38100</xdr:colOff>
      <xdr:row>39</xdr:row>
      <xdr:rowOff>100888</xdr:rowOff>
    </xdr:to>
    <xdr:sp macro="" textlink="">
      <xdr:nvSpPr>
        <xdr:cNvPr id="550" name="楕円 549"/>
        <xdr:cNvSpPr/>
      </xdr:nvSpPr>
      <xdr:spPr>
        <a:xfrm>
          <a:off x="13652500" y="6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92015</xdr:rowOff>
    </xdr:from>
    <xdr:ext cx="469744" cy="259045"/>
    <xdr:sp macro="" textlink="">
      <xdr:nvSpPr>
        <xdr:cNvPr id="551" name="テキスト ボックス 550"/>
        <xdr:cNvSpPr txBox="1"/>
      </xdr:nvSpPr>
      <xdr:spPr>
        <a:xfrm>
          <a:off x="13468428" y="677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160615</xdr:rowOff>
    </xdr:from>
    <xdr:to>
      <xdr:col>67</xdr:col>
      <xdr:colOff>101600</xdr:colOff>
      <xdr:row>39</xdr:row>
      <xdr:rowOff>90765</xdr:rowOff>
    </xdr:to>
    <xdr:sp macro="" textlink="">
      <xdr:nvSpPr>
        <xdr:cNvPr id="552" name="楕円 551"/>
        <xdr:cNvSpPr/>
      </xdr:nvSpPr>
      <xdr:spPr>
        <a:xfrm>
          <a:off x="12763500" y="66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107292</xdr:rowOff>
    </xdr:from>
    <xdr:ext cx="469744" cy="259045"/>
    <xdr:sp macro="" textlink="">
      <xdr:nvSpPr>
        <xdr:cNvPr id="553" name="テキスト ボックス 552"/>
        <xdr:cNvSpPr txBox="1"/>
      </xdr:nvSpPr>
      <xdr:spPr>
        <a:xfrm>
          <a:off x="12579428" y="64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36182</xdr:rowOff>
    </xdr:from>
    <xdr:to>
      <xdr:col>85</xdr:col>
      <xdr:colOff>127000</xdr:colOff>
      <xdr:row>76</xdr:row>
      <xdr:rowOff>84570</xdr:rowOff>
    </xdr:to>
    <xdr:cxnSp macro="">
      <xdr:nvCxnSpPr>
        <xdr:cNvPr id="631" name="直線コネクタ 630"/>
        <xdr:cNvCxnSpPr/>
      </xdr:nvCxnSpPr>
      <xdr:spPr>
        <a:xfrm flipV="1">
          <a:off x="15481300" y="13066382"/>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2" name="公債費平均値テキスト"/>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84138</xdr:rowOff>
    </xdr:from>
    <xdr:to>
      <xdr:col>81</xdr:col>
      <xdr:colOff>50800</xdr:colOff>
      <xdr:row>76</xdr:row>
      <xdr:rowOff>84570</xdr:rowOff>
    </xdr:to>
    <xdr:cxnSp macro="">
      <xdr:nvCxnSpPr>
        <xdr:cNvPr id="634" name="直線コネクタ 633"/>
        <xdr:cNvCxnSpPr/>
      </xdr:nvCxnSpPr>
      <xdr:spPr>
        <a:xfrm>
          <a:off x="14592300" y="13114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6" name="テキスト ボックス 635"/>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162294</xdr:rowOff>
    </xdr:from>
    <xdr:to>
      <xdr:col>76</xdr:col>
      <xdr:colOff>114300</xdr:colOff>
      <xdr:row>76</xdr:row>
      <xdr:rowOff>84138</xdr:rowOff>
    </xdr:to>
    <xdr:cxnSp macro="">
      <xdr:nvCxnSpPr>
        <xdr:cNvPr id="637" name="直線コネクタ 636"/>
        <xdr:cNvCxnSpPr/>
      </xdr:nvCxnSpPr>
      <xdr:spPr>
        <a:xfrm>
          <a:off x="13703300" y="13021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166915</xdr:rowOff>
    </xdr:from>
    <xdr:to>
      <xdr:col>76</xdr:col>
      <xdr:colOff>165100</xdr:colOff>
      <xdr:row>76</xdr:row>
      <xdr:rowOff>97065</xdr:rowOff>
    </xdr:to>
    <xdr:sp macro="" textlink="">
      <xdr:nvSpPr>
        <xdr:cNvPr id="638" name="フローチャート: 判断 637"/>
        <xdr:cNvSpPr/>
      </xdr:nvSpPr>
      <xdr:spPr>
        <a:xfrm>
          <a:off x="14541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113593</xdr:rowOff>
    </xdr:from>
    <xdr:ext cx="534377" cy="259045"/>
    <xdr:sp macro="" textlink="">
      <xdr:nvSpPr>
        <xdr:cNvPr id="639" name="テキスト ボックス 638"/>
        <xdr:cNvSpPr txBox="1"/>
      </xdr:nvSpPr>
      <xdr:spPr>
        <a:xfrm>
          <a:off x="14325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162216</xdr:rowOff>
    </xdr:from>
    <xdr:to>
      <xdr:col>71</xdr:col>
      <xdr:colOff>177800</xdr:colOff>
      <xdr:row>75</xdr:row>
      <xdr:rowOff>162294</xdr:rowOff>
    </xdr:to>
    <xdr:cxnSp macro="">
      <xdr:nvCxnSpPr>
        <xdr:cNvPr id="640" name="直線コネクタ 639"/>
        <xdr:cNvCxnSpPr/>
      </xdr:nvCxnSpPr>
      <xdr:spPr>
        <a:xfrm>
          <a:off x="12814300" y="13020966"/>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159423</xdr:rowOff>
    </xdr:from>
    <xdr:to>
      <xdr:col>72</xdr:col>
      <xdr:colOff>38100</xdr:colOff>
      <xdr:row>76</xdr:row>
      <xdr:rowOff>89573</xdr:rowOff>
    </xdr:to>
    <xdr:sp macro="" textlink="">
      <xdr:nvSpPr>
        <xdr:cNvPr id="641" name="フローチャート: 判断 640"/>
        <xdr:cNvSpPr/>
      </xdr:nvSpPr>
      <xdr:spPr>
        <a:xfrm>
          <a:off x="13652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80700</xdr:rowOff>
    </xdr:from>
    <xdr:ext cx="534377" cy="259045"/>
    <xdr:sp macro="" textlink="">
      <xdr:nvSpPr>
        <xdr:cNvPr id="642" name="テキスト ボックス 641"/>
        <xdr:cNvSpPr txBox="1"/>
      </xdr:nvSpPr>
      <xdr:spPr>
        <a:xfrm>
          <a:off x="13436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161455</xdr:rowOff>
    </xdr:from>
    <xdr:to>
      <xdr:col>67</xdr:col>
      <xdr:colOff>101600</xdr:colOff>
      <xdr:row>76</xdr:row>
      <xdr:rowOff>91605</xdr:rowOff>
    </xdr:to>
    <xdr:sp macro="" textlink="">
      <xdr:nvSpPr>
        <xdr:cNvPr id="643" name="フローチャート: 判断 642"/>
        <xdr:cNvSpPr/>
      </xdr:nvSpPr>
      <xdr:spPr>
        <a:xfrm>
          <a:off x="127635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82732</xdr:rowOff>
    </xdr:from>
    <xdr:ext cx="534377" cy="259045"/>
    <xdr:sp macro="" textlink="">
      <xdr:nvSpPr>
        <xdr:cNvPr id="644" name="テキスト ボックス 643"/>
        <xdr:cNvSpPr txBox="1"/>
      </xdr:nvSpPr>
      <xdr:spPr>
        <a:xfrm>
          <a:off x="12547111" y="131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156832</xdr:rowOff>
    </xdr:from>
    <xdr:to>
      <xdr:col>85</xdr:col>
      <xdr:colOff>177800</xdr:colOff>
      <xdr:row>76</xdr:row>
      <xdr:rowOff>86982</xdr:rowOff>
    </xdr:to>
    <xdr:sp macro="" textlink="">
      <xdr:nvSpPr>
        <xdr:cNvPr id="650" name="楕円 649"/>
        <xdr:cNvSpPr/>
      </xdr:nvSpPr>
      <xdr:spPr>
        <a:xfrm>
          <a:off x="16268700" y="130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135259</xdr:rowOff>
    </xdr:from>
    <xdr:ext cx="534377" cy="259045"/>
    <xdr:sp macro="" textlink="">
      <xdr:nvSpPr>
        <xdr:cNvPr id="651" name="公債費該当値テキスト"/>
        <xdr:cNvSpPr txBox="1"/>
      </xdr:nvSpPr>
      <xdr:spPr>
        <a:xfrm>
          <a:off x="16370300" y="12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33770</xdr:rowOff>
    </xdr:from>
    <xdr:to>
      <xdr:col>81</xdr:col>
      <xdr:colOff>101600</xdr:colOff>
      <xdr:row>76</xdr:row>
      <xdr:rowOff>135370</xdr:rowOff>
    </xdr:to>
    <xdr:sp macro="" textlink="">
      <xdr:nvSpPr>
        <xdr:cNvPr id="652" name="楕円 651"/>
        <xdr:cNvSpPr/>
      </xdr:nvSpPr>
      <xdr:spPr>
        <a:xfrm>
          <a:off x="15430500" y="130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126497</xdr:rowOff>
    </xdr:from>
    <xdr:ext cx="534377" cy="259045"/>
    <xdr:sp macro="" textlink="">
      <xdr:nvSpPr>
        <xdr:cNvPr id="653" name="テキスト ボックス 652"/>
        <xdr:cNvSpPr txBox="1"/>
      </xdr:nvSpPr>
      <xdr:spPr>
        <a:xfrm>
          <a:off x="15214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33338</xdr:rowOff>
    </xdr:from>
    <xdr:to>
      <xdr:col>76</xdr:col>
      <xdr:colOff>165100</xdr:colOff>
      <xdr:row>76</xdr:row>
      <xdr:rowOff>134938</xdr:rowOff>
    </xdr:to>
    <xdr:sp macro="" textlink="">
      <xdr:nvSpPr>
        <xdr:cNvPr id="654" name="楕円 653"/>
        <xdr:cNvSpPr/>
      </xdr:nvSpPr>
      <xdr:spPr>
        <a:xfrm>
          <a:off x="145415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126065</xdr:rowOff>
    </xdr:from>
    <xdr:ext cx="534377" cy="259045"/>
    <xdr:sp macro="" textlink="">
      <xdr:nvSpPr>
        <xdr:cNvPr id="655" name="テキスト ボックス 654"/>
        <xdr:cNvSpPr txBox="1"/>
      </xdr:nvSpPr>
      <xdr:spPr>
        <a:xfrm>
          <a:off x="14325111" y="13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111493</xdr:rowOff>
    </xdr:from>
    <xdr:to>
      <xdr:col>72</xdr:col>
      <xdr:colOff>38100</xdr:colOff>
      <xdr:row>76</xdr:row>
      <xdr:rowOff>41644</xdr:rowOff>
    </xdr:to>
    <xdr:sp macro="" textlink="">
      <xdr:nvSpPr>
        <xdr:cNvPr id="656" name="楕円 655"/>
        <xdr:cNvSpPr/>
      </xdr:nvSpPr>
      <xdr:spPr>
        <a:xfrm>
          <a:off x="13652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58170</xdr:rowOff>
    </xdr:from>
    <xdr:ext cx="534377" cy="259045"/>
    <xdr:sp macro="" textlink="">
      <xdr:nvSpPr>
        <xdr:cNvPr id="657" name="テキスト ボックス 656"/>
        <xdr:cNvSpPr txBox="1"/>
      </xdr:nvSpPr>
      <xdr:spPr>
        <a:xfrm>
          <a:off x="13436111" y="127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111417</xdr:rowOff>
    </xdr:from>
    <xdr:to>
      <xdr:col>67</xdr:col>
      <xdr:colOff>101600</xdr:colOff>
      <xdr:row>76</xdr:row>
      <xdr:rowOff>41566</xdr:rowOff>
    </xdr:to>
    <xdr:sp macro="" textlink="">
      <xdr:nvSpPr>
        <xdr:cNvPr id="658" name="楕円 657"/>
        <xdr:cNvSpPr/>
      </xdr:nvSpPr>
      <xdr:spPr>
        <a:xfrm>
          <a:off x="12763500" y="12970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58094</xdr:rowOff>
    </xdr:from>
    <xdr:ext cx="534377" cy="259045"/>
    <xdr:sp macro="" textlink="">
      <xdr:nvSpPr>
        <xdr:cNvPr id="659" name="テキスト ボックス 658"/>
        <xdr:cNvSpPr txBox="1"/>
      </xdr:nvSpPr>
      <xdr:spPr>
        <a:xfrm>
          <a:off x="12547111" y="127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96749</xdr:rowOff>
    </xdr:from>
    <xdr:to>
      <xdr:col>85</xdr:col>
      <xdr:colOff>127000</xdr:colOff>
      <xdr:row>99</xdr:row>
      <xdr:rowOff>15227</xdr:rowOff>
    </xdr:to>
    <xdr:cxnSp macro="">
      <xdr:nvCxnSpPr>
        <xdr:cNvPr id="688" name="直線コネクタ 687"/>
        <xdr:cNvCxnSpPr/>
      </xdr:nvCxnSpPr>
      <xdr:spPr>
        <a:xfrm flipV="1">
          <a:off x="15481300" y="16898849"/>
          <a:ext cx="838200" cy="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15227</xdr:rowOff>
    </xdr:from>
    <xdr:to>
      <xdr:col>81</xdr:col>
      <xdr:colOff>50800</xdr:colOff>
      <xdr:row>99</xdr:row>
      <xdr:rowOff>17247</xdr:rowOff>
    </xdr:to>
    <xdr:cxnSp macro="">
      <xdr:nvCxnSpPr>
        <xdr:cNvPr id="691" name="直線コネクタ 690"/>
        <xdr:cNvCxnSpPr/>
      </xdr:nvCxnSpPr>
      <xdr:spPr>
        <a:xfrm flipV="1">
          <a:off x="14592300" y="16988777"/>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17247</xdr:rowOff>
    </xdr:from>
    <xdr:to>
      <xdr:col>76</xdr:col>
      <xdr:colOff>114300</xdr:colOff>
      <xdr:row>99</xdr:row>
      <xdr:rowOff>18047</xdr:rowOff>
    </xdr:to>
    <xdr:cxnSp macro="">
      <xdr:nvCxnSpPr>
        <xdr:cNvPr id="694" name="直線コネクタ 693"/>
        <xdr:cNvCxnSpPr/>
      </xdr:nvCxnSpPr>
      <xdr:spPr>
        <a:xfrm flipV="1">
          <a:off x="13703300" y="1699079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162661</xdr:rowOff>
    </xdr:from>
    <xdr:to>
      <xdr:col>76</xdr:col>
      <xdr:colOff>165100</xdr:colOff>
      <xdr:row>98</xdr:row>
      <xdr:rowOff>92811</xdr:rowOff>
    </xdr:to>
    <xdr:sp macro="" textlink="">
      <xdr:nvSpPr>
        <xdr:cNvPr id="695" name="フローチャート: 判断 694"/>
        <xdr:cNvSpPr/>
      </xdr:nvSpPr>
      <xdr:spPr>
        <a:xfrm>
          <a:off x="14541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109338</xdr:rowOff>
    </xdr:from>
    <xdr:ext cx="534377" cy="259045"/>
    <xdr:sp macro="" textlink="">
      <xdr:nvSpPr>
        <xdr:cNvPr id="696" name="テキスト ボックス 695"/>
        <xdr:cNvSpPr txBox="1"/>
      </xdr:nvSpPr>
      <xdr:spPr>
        <a:xfrm>
          <a:off x="14325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15163</xdr:rowOff>
    </xdr:from>
    <xdr:to>
      <xdr:col>71</xdr:col>
      <xdr:colOff>177800</xdr:colOff>
      <xdr:row>99</xdr:row>
      <xdr:rowOff>18047</xdr:rowOff>
    </xdr:to>
    <xdr:cxnSp macro="">
      <xdr:nvCxnSpPr>
        <xdr:cNvPr id="697" name="直線コネクタ 696"/>
        <xdr:cNvCxnSpPr/>
      </xdr:nvCxnSpPr>
      <xdr:spPr>
        <a:xfrm>
          <a:off x="12814300" y="16988713"/>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142990</xdr:rowOff>
    </xdr:from>
    <xdr:to>
      <xdr:col>72</xdr:col>
      <xdr:colOff>38100</xdr:colOff>
      <xdr:row>98</xdr:row>
      <xdr:rowOff>73140</xdr:rowOff>
    </xdr:to>
    <xdr:sp macro="" textlink="">
      <xdr:nvSpPr>
        <xdr:cNvPr id="698" name="フローチャート: 判断 697"/>
        <xdr:cNvSpPr/>
      </xdr:nvSpPr>
      <xdr:spPr>
        <a:xfrm>
          <a:off x="13652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89667</xdr:rowOff>
    </xdr:from>
    <xdr:ext cx="534377" cy="259045"/>
    <xdr:sp macro="" textlink="">
      <xdr:nvSpPr>
        <xdr:cNvPr id="699" name="テキスト ボックス 698"/>
        <xdr:cNvSpPr txBox="1"/>
      </xdr:nvSpPr>
      <xdr:spPr>
        <a:xfrm>
          <a:off x="13436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11812</xdr:rowOff>
    </xdr:from>
    <xdr:to>
      <xdr:col>67</xdr:col>
      <xdr:colOff>101600</xdr:colOff>
      <xdr:row>98</xdr:row>
      <xdr:rowOff>113412</xdr:rowOff>
    </xdr:to>
    <xdr:sp macro="" textlink="">
      <xdr:nvSpPr>
        <xdr:cNvPr id="700" name="フローチャート: 判断 699"/>
        <xdr:cNvSpPr/>
      </xdr:nvSpPr>
      <xdr:spPr>
        <a:xfrm>
          <a:off x="12763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129939</xdr:rowOff>
    </xdr:from>
    <xdr:ext cx="534377" cy="259045"/>
    <xdr:sp macro="" textlink="">
      <xdr:nvSpPr>
        <xdr:cNvPr id="701" name="テキスト ボックス 700"/>
        <xdr:cNvSpPr txBox="1"/>
      </xdr:nvSpPr>
      <xdr:spPr>
        <a:xfrm>
          <a:off x="12547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45949</xdr:rowOff>
    </xdr:from>
    <xdr:to>
      <xdr:col>85</xdr:col>
      <xdr:colOff>177800</xdr:colOff>
      <xdr:row>98</xdr:row>
      <xdr:rowOff>147549</xdr:rowOff>
    </xdr:to>
    <xdr:sp macro="" textlink="">
      <xdr:nvSpPr>
        <xdr:cNvPr id="707" name="楕円 706"/>
        <xdr:cNvSpPr/>
      </xdr:nvSpPr>
      <xdr:spPr>
        <a:xfrm>
          <a:off x="16268700" y="168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132326</xdr:rowOff>
    </xdr:from>
    <xdr:ext cx="469744" cy="259045"/>
    <xdr:sp macro="" textlink="">
      <xdr:nvSpPr>
        <xdr:cNvPr id="708" name="積立金該当値テキスト"/>
        <xdr:cNvSpPr txBox="1"/>
      </xdr:nvSpPr>
      <xdr:spPr>
        <a:xfrm>
          <a:off x="16370300" y="167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135877</xdr:rowOff>
    </xdr:from>
    <xdr:to>
      <xdr:col>81</xdr:col>
      <xdr:colOff>101600</xdr:colOff>
      <xdr:row>99</xdr:row>
      <xdr:rowOff>66027</xdr:rowOff>
    </xdr:to>
    <xdr:sp macro="" textlink="">
      <xdr:nvSpPr>
        <xdr:cNvPr id="709" name="楕円 708"/>
        <xdr:cNvSpPr/>
      </xdr:nvSpPr>
      <xdr:spPr>
        <a:xfrm>
          <a:off x="15430500" y="169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57154</xdr:rowOff>
    </xdr:from>
    <xdr:ext cx="469744" cy="259045"/>
    <xdr:sp macro="" textlink="">
      <xdr:nvSpPr>
        <xdr:cNvPr id="710" name="テキスト ボックス 709"/>
        <xdr:cNvSpPr txBox="1"/>
      </xdr:nvSpPr>
      <xdr:spPr>
        <a:xfrm>
          <a:off x="15246428" y="1703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137897</xdr:rowOff>
    </xdr:from>
    <xdr:to>
      <xdr:col>76</xdr:col>
      <xdr:colOff>165100</xdr:colOff>
      <xdr:row>99</xdr:row>
      <xdr:rowOff>68047</xdr:rowOff>
    </xdr:to>
    <xdr:sp macro="" textlink="">
      <xdr:nvSpPr>
        <xdr:cNvPr id="711" name="楕円 710"/>
        <xdr:cNvSpPr/>
      </xdr:nvSpPr>
      <xdr:spPr>
        <a:xfrm>
          <a:off x="14541500" y="169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59174</xdr:rowOff>
    </xdr:from>
    <xdr:ext cx="469744" cy="259045"/>
    <xdr:sp macro="" textlink="">
      <xdr:nvSpPr>
        <xdr:cNvPr id="712" name="テキスト ボックス 711"/>
        <xdr:cNvSpPr txBox="1"/>
      </xdr:nvSpPr>
      <xdr:spPr>
        <a:xfrm>
          <a:off x="14357428" y="170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138697</xdr:rowOff>
    </xdr:from>
    <xdr:to>
      <xdr:col>72</xdr:col>
      <xdr:colOff>38100</xdr:colOff>
      <xdr:row>99</xdr:row>
      <xdr:rowOff>68847</xdr:rowOff>
    </xdr:to>
    <xdr:sp macro="" textlink="">
      <xdr:nvSpPr>
        <xdr:cNvPr id="713" name="楕円 712"/>
        <xdr:cNvSpPr/>
      </xdr:nvSpPr>
      <xdr:spPr>
        <a:xfrm>
          <a:off x="13652500" y="169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59974</xdr:rowOff>
    </xdr:from>
    <xdr:ext cx="469744" cy="259045"/>
    <xdr:sp macro="" textlink="">
      <xdr:nvSpPr>
        <xdr:cNvPr id="714" name="テキスト ボックス 713"/>
        <xdr:cNvSpPr txBox="1"/>
      </xdr:nvSpPr>
      <xdr:spPr>
        <a:xfrm>
          <a:off x="13468428" y="170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135813</xdr:rowOff>
    </xdr:from>
    <xdr:to>
      <xdr:col>67</xdr:col>
      <xdr:colOff>101600</xdr:colOff>
      <xdr:row>99</xdr:row>
      <xdr:rowOff>65963</xdr:rowOff>
    </xdr:to>
    <xdr:sp macro="" textlink="">
      <xdr:nvSpPr>
        <xdr:cNvPr id="715" name="楕円 714"/>
        <xdr:cNvSpPr/>
      </xdr:nvSpPr>
      <xdr:spPr>
        <a:xfrm>
          <a:off x="12763500" y="169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57090</xdr:rowOff>
    </xdr:from>
    <xdr:ext cx="469744" cy="259045"/>
    <xdr:sp macro="" textlink="">
      <xdr:nvSpPr>
        <xdr:cNvPr id="716" name="テキスト ボックス 715"/>
        <xdr:cNvSpPr txBox="1"/>
      </xdr:nvSpPr>
      <xdr:spPr>
        <a:xfrm>
          <a:off x="12579428" y="170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36220</xdr:rowOff>
    </xdr:from>
    <xdr:to>
      <xdr:col>116</xdr:col>
      <xdr:colOff>63500</xdr:colOff>
      <xdr:row>39</xdr:row>
      <xdr:rowOff>40716</xdr:rowOff>
    </xdr:to>
    <xdr:cxnSp macro="">
      <xdr:nvCxnSpPr>
        <xdr:cNvPr id="745" name="直線コネクタ 744"/>
        <xdr:cNvCxnSpPr/>
      </xdr:nvCxnSpPr>
      <xdr:spPr>
        <a:xfrm flipV="1">
          <a:off x="21323300" y="6722770"/>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9665</xdr:rowOff>
    </xdr:from>
    <xdr:to>
      <xdr:col>111</xdr:col>
      <xdr:colOff>177800</xdr:colOff>
      <xdr:row>39</xdr:row>
      <xdr:rowOff>40716</xdr:rowOff>
    </xdr:to>
    <xdr:cxnSp macro="">
      <xdr:nvCxnSpPr>
        <xdr:cNvPr id="748" name="直線コネクタ 747"/>
        <xdr:cNvCxnSpPr/>
      </xdr:nvCxnSpPr>
      <xdr:spPr>
        <a:xfrm>
          <a:off x="20434300" y="6696215"/>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8255</xdr:rowOff>
    </xdr:from>
    <xdr:to>
      <xdr:col>107</xdr:col>
      <xdr:colOff>50800</xdr:colOff>
      <xdr:row>39</xdr:row>
      <xdr:rowOff>9665</xdr:rowOff>
    </xdr:to>
    <xdr:cxnSp macro="">
      <xdr:nvCxnSpPr>
        <xdr:cNvPr id="751" name="直線コネクタ 750"/>
        <xdr:cNvCxnSpPr/>
      </xdr:nvCxnSpPr>
      <xdr:spPr>
        <a:xfrm>
          <a:off x="19545300" y="669480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61735</xdr:rowOff>
    </xdr:from>
    <xdr:to>
      <xdr:col>107</xdr:col>
      <xdr:colOff>101600</xdr:colOff>
      <xdr:row>38</xdr:row>
      <xdr:rowOff>163335</xdr:rowOff>
    </xdr:to>
    <xdr:sp macro="" textlink="">
      <xdr:nvSpPr>
        <xdr:cNvPr id="752" name="フローチャート: 判断 751"/>
        <xdr:cNvSpPr/>
      </xdr:nvSpPr>
      <xdr:spPr>
        <a:xfrm>
          <a:off x="20383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8412</xdr:rowOff>
    </xdr:from>
    <xdr:ext cx="469744" cy="259045"/>
    <xdr:sp macro="" textlink="">
      <xdr:nvSpPr>
        <xdr:cNvPr id="753" name="テキスト ボックス 752"/>
        <xdr:cNvSpPr txBox="1"/>
      </xdr:nvSpPr>
      <xdr:spPr>
        <a:xfrm>
          <a:off x="20199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8255</xdr:rowOff>
    </xdr:from>
    <xdr:to>
      <xdr:col>102</xdr:col>
      <xdr:colOff>114300</xdr:colOff>
      <xdr:row>39</xdr:row>
      <xdr:rowOff>10541</xdr:rowOff>
    </xdr:to>
    <xdr:cxnSp macro="">
      <xdr:nvCxnSpPr>
        <xdr:cNvPr id="754" name="直線コネクタ 753"/>
        <xdr:cNvCxnSpPr/>
      </xdr:nvCxnSpPr>
      <xdr:spPr>
        <a:xfrm flipV="1">
          <a:off x="18656300" y="66948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68593</xdr:rowOff>
    </xdr:from>
    <xdr:to>
      <xdr:col>102</xdr:col>
      <xdr:colOff>165100</xdr:colOff>
      <xdr:row>38</xdr:row>
      <xdr:rowOff>170193</xdr:rowOff>
    </xdr:to>
    <xdr:sp macro="" textlink="">
      <xdr:nvSpPr>
        <xdr:cNvPr id="755" name="フローチャート: 判断 754"/>
        <xdr:cNvSpPr/>
      </xdr:nvSpPr>
      <xdr:spPr>
        <a:xfrm>
          <a:off x="19494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15270</xdr:rowOff>
    </xdr:from>
    <xdr:ext cx="469744" cy="259045"/>
    <xdr:sp macro="" textlink="">
      <xdr:nvSpPr>
        <xdr:cNvPr id="756" name="テキスト ボックス 755"/>
        <xdr:cNvSpPr txBox="1"/>
      </xdr:nvSpPr>
      <xdr:spPr>
        <a:xfrm>
          <a:off x="19310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78384</xdr:rowOff>
    </xdr:from>
    <xdr:to>
      <xdr:col>98</xdr:col>
      <xdr:colOff>38100</xdr:colOff>
      <xdr:row>39</xdr:row>
      <xdr:rowOff>8534</xdr:rowOff>
    </xdr:to>
    <xdr:sp macro="" textlink="">
      <xdr:nvSpPr>
        <xdr:cNvPr id="757" name="フローチャート: 判断 756"/>
        <xdr:cNvSpPr/>
      </xdr:nvSpPr>
      <xdr:spPr>
        <a:xfrm>
          <a:off x="18605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25061</xdr:rowOff>
    </xdr:from>
    <xdr:ext cx="469744" cy="259045"/>
    <xdr:sp macro="" textlink="">
      <xdr:nvSpPr>
        <xdr:cNvPr id="758" name="テキスト ボックス 757"/>
        <xdr:cNvSpPr txBox="1"/>
      </xdr:nvSpPr>
      <xdr:spPr>
        <a:xfrm>
          <a:off x="18421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156870</xdr:rowOff>
    </xdr:from>
    <xdr:to>
      <xdr:col>116</xdr:col>
      <xdr:colOff>114300</xdr:colOff>
      <xdr:row>39</xdr:row>
      <xdr:rowOff>87020</xdr:rowOff>
    </xdr:to>
    <xdr:sp macro="" textlink="">
      <xdr:nvSpPr>
        <xdr:cNvPr id="764" name="楕円 763"/>
        <xdr:cNvSpPr/>
      </xdr:nvSpPr>
      <xdr:spPr>
        <a:xfrm>
          <a:off x="221107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71797</xdr:rowOff>
    </xdr:from>
    <xdr:ext cx="378565" cy="259045"/>
    <xdr:sp macro="" textlink="">
      <xdr:nvSpPr>
        <xdr:cNvPr id="765" name="投資及び出資金該当値テキスト"/>
        <xdr:cNvSpPr txBox="1"/>
      </xdr:nvSpPr>
      <xdr:spPr>
        <a:xfrm>
          <a:off x="22212300" y="65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161366</xdr:rowOff>
    </xdr:from>
    <xdr:to>
      <xdr:col>112</xdr:col>
      <xdr:colOff>38100</xdr:colOff>
      <xdr:row>39</xdr:row>
      <xdr:rowOff>91516</xdr:rowOff>
    </xdr:to>
    <xdr:sp macro="" textlink="">
      <xdr:nvSpPr>
        <xdr:cNvPr id="766" name="楕円 765"/>
        <xdr:cNvSpPr/>
      </xdr:nvSpPr>
      <xdr:spPr>
        <a:xfrm>
          <a:off x="21272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82643</xdr:rowOff>
    </xdr:from>
    <xdr:ext cx="313932" cy="259045"/>
    <xdr:sp macro="" textlink="">
      <xdr:nvSpPr>
        <xdr:cNvPr id="767" name="テキスト ボックス 766"/>
        <xdr:cNvSpPr txBox="1"/>
      </xdr:nvSpPr>
      <xdr:spPr>
        <a:xfrm>
          <a:off x="21166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130315</xdr:rowOff>
    </xdr:from>
    <xdr:to>
      <xdr:col>107</xdr:col>
      <xdr:colOff>101600</xdr:colOff>
      <xdr:row>39</xdr:row>
      <xdr:rowOff>60465</xdr:rowOff>
    </xdr:to>
    <xdr:sp macro="" textlink="">
      <xdr:nvSpPr>
        <xdr:cNvPr id="768" name="楕円 767"/>
        <xdr:cNvSpPr/>
      </xdr:nvSpPr>
      <xdr:spPr>
        <a:xfrm>
          <a:off x="20383500" y="66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51592</xdr:rowOff>
    </xdr:from>
    <xdr:ext cx="378565" cy="259045"/>
    <xdr:sp macro="" textlink="">
      <xdr:nvSpPr>
        <xdr:cNvPr id="769" name="テキスト ボックス 768"/>
        <xdr:cNvSpPr txBox="1"/>
      </xdr:nvSpPr>
      <xdr:spPr>
        <a:xfrm>
          <a:off x="20245017" y="673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128905</xdr:rowOff>
    </xdr:from>
    <xdr:to>
      <xdr:col>102</xdr:col>
      <xdr:colOff>165100</xdr:colOff>
      <xdr:row>39</xdr:row>
      <xdr:rowOff>59055</xdr:rowOff>
    </xdr:to>
    <xdr:sp macro="" textlink="">
      <xdr:nvSpPr>
        <xdr:cNvPr id="770" name="楕円 769"/>
        <xdr:cNvSpPr/>
      </xdr:nvSpPr>
      <xdr:spPr>
        <a:xfrm>
          <a:off x="19494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50182</xdr:rowOff>
    </xdr:from>
    <xdr:ext cx="378565" cy="259045"/>
    <xdr:sp macro="" textlink="">
      <xdr:nvSpPr>
        <xdr:cNvPr id="771" name="テキスト ボックス 770"/>
        <xdr:cNvSpPr txBox="1"/>
      </xdr:nvSpPr>
      <xdr:spPr>
        <a:xfrm>
          <a:off x="19356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72" name="楕円 771"/>
        <xdr:cNvSpPr/>
      </xdr:nvSpPr>
      <xdr:spPr>
        <a:xfrm>
          <a:off x="18605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52468</xdr:rowOff>
    </xdr:from>
    <xdr:ext cx="378565" cy="259045"/>
    <xdr:sp macro="" textlink="">
      <xdr:nvSpPr>
        <xdr:cNvPr id="773" name="テキスト ボックス 772"/>
        <xdr:cNvSpPr txBox="1"/>
      </xdr:nvSpPr>
      <xdr:spPr>
        <a:xfrm>
          <a:off x="18467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28296</xdr:rowOff>
    </xdr:from>
    <xdr:to>
      <xdr:col>116</xdr:col>
      <xdr:colOff>63500</xdr:colOff>
      <xdr:row>59</xdr:row>
      <xdr:rowOff>31344</xdr:rowOff>
    </xdr:to>
    <xdr:cxnSp macro="">
      <xdr:nvCxnSpPr>
        <xdr:cNvPr id="802" name="直線コネクタ 801"/>
        <xdr:cNvCxnSpPr/>
      </xdr:nvCxnSpPr>
      <xdr:spPr>
        <a:xfrm>
          <a:off x="21323300" y="1014384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161493</xdr:rowOff>
    </xdr:from>
    <xdr:to>
      <xdr:col>111</xdr:col>
      <xdr:colOff>177800</xdr:colOff>
      <xdr:row>59</xdr:row>
      <xdr:rowOff>28296</xdr:rowOff>
    </xdr:to>
    <xdr:cxnSp macro="">
      <xdr:nvCxnSpPr>
        <xdr:cNvPr id="805" name="直線コネクタ 804"/>
        <xdr:cNvCxnSpPr/>
      </xdr:nvCxnSpPr>
      <xdr:spPr>
        <a:xfrm>
          <a:off x="20434300" y="1010559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116536</xdr:rowOff>
    </xdr:from>
    <xdr:to>
      <xdr:col>107</xdr:col>
      <xdr:colOff>50800</xdr:colOff>
      <xdr:row>58</xdr:row>
      <xdr:rowOff>161493</xdr:rowOff>
    </xdr:to>
    <xdr:cxnSp macro="">
      <xdr:nvCxnSpPr>
        <xdr:cNvPr id="808" name="直線コネクタ 807"/>
        <xdr:cNvCxnSpPr/>
      </xdr:nvCxnSpPr>
      <xdr:spPr>
        <a:xfrm>
          <a:off x="19545300" y="1006063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9" name="フローチャート: 判断 808"/>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10" name="テキスト ボックス 809"/>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116536</xdr:rowOff>
    </xdr:from>
    <xdr:to>
      <xdr:col>102</xdr:col>
      <xdr:colOff>114300</xdr:colOff>
      <xdr:row>59</xdr:row>
      <xdr:rowOff>21933</xdr:rowOff>
    </xdr:to>
    <xdr:cxnSp macro="">
      <xdr:nvCxnSpPr>
        <xdr:cNvPr id="811" name="直線コネクタ 810"/>
        <xdr:cNvCxnSpPr/>
      </xdr:nvCxnSpPr>
      <xdr:spPr>
        <a:xfrm flipV="1">
          <a:off x="18656300" y="10060636"/>
          <a:ext cx="8890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12" name="フローチャート: 判断 811"/>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13" name="テキスト ボックス 812"/>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14" name="フローチャート: 判断 813"/>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15" name="テキスト ボックス 814"/>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151994</xdr:rowOff>
    </xdr:from>
    <xdr:to>
      <xdr:col>116</xdr:col>
      <xdr:colOff>114300</xdr:colOff>
      <xdr:row>59</xdr:row>
      <xdr:rowOff>82144</xdr:rowOff>
    </xdr:to>
    <xdr:sp macro="" textlink="">
      <xdr:nvSpPr>
        <xdr:cNvPr id="821" name="楕円 820"/>
        <xdr:cNvSpPr/>
      </xdr:nvSpPr>
      <xdr:spPr>
        <a:xfrm>
          <a:off x="221107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66921</xdr:rowOff>
    </xdr:from>
    <xdr:ext cx="378565" cy="259045"/>
    <xdr:sp macro="" textlink="">
      <xdr:nvSpPr>
        <xdr:cNvPr id="822" name="貸付金該当値テキスト"/>
        <xdr:cNvSpPr txBox="1"/>
      </xdr:nvSpPr>
      <xdr:spPr>
        <a:xfrm>
          <a:off x="22212300" y="10011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148946</xdr:rowOff>
    </xdr:from>
    <xdr:to>
      <xdr:col>112</xdr:col>
      <xdr:colOff>38100</xdr:colOff>
      <xdr:row>59</xdr:row>
      <xdr:rowOff>79096</xdr:rowOff>
    </xdr:to>
    <xdr:sp macro="" textlink="">
      <xdr:nvSpPr>
        <xdr:cNvPr id="823" name="楕円 822"/>
        <xdr:cNvSpPr/>
      </xdr:nvSpPr>
      <xdr:spPr>
        <a:xfrm>
          <a:off x="21272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70223</xdr:rowOff>
    </xdr:from>
    <xdr:ext cx="378565" cy="259045"/>
    <xdr:sp macro="" textlink="">
      <xdr:nvSpPr>
        <xdr:cNvPr id="824" name="テキスト ボックス 823"/>
        <xdr:cNvSpPr txBox="1"/>
      </xdr:nvSpPr>
      <xdr:spPr>
        <a:xfrm>
          <a:off x="21134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110693</xdr:rowOff>
    </xdr:from>
    <xdr:to>
      <xdr:col>107</xdr:col>
      <xdr:colOff>101600</xdr:colOff>
      <xdr:row>59</xdr:row>
      <xdr:rowOff>40843</xdr:rowOff>
    </xdr:to>
    <xdr:sp macro="" textlink="">
      <xdr:nvSpPr>
        <xdr:cNvPr id="825" name="楕円 824"/>
        <xdr:cNvSpPr/>
      </xdr:nvSpPr>
      <xdr:spPr>
        <a:xfrm>
          <a:off x="20383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31970</xdr:rowOff>
    </xdr:from>
    <xdr:ext cx="469744" cy="259045"/>
    <xdr:sp macro="" textlink="">
      <xdr:nvSpPr>
        <xdr:cNvPr id="826" name="テキスト ボックス 825"/>
        <xdr:cNvSpPr txBox="1"/>
      </xdr:nvSpPr>
      <xdr:spPr>
        <a:xfrm>
          <a:off x="20199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65736</xdr:rowOff>
    </xdr:from>
    <xdr:to>
      <xdr:col>102</xdr:col>
      <xdr:colOff>165100</xdr:colOff>
      <xdr:row>58</xdr:row>
      <xdr:rowOff>167336</xdr:rowOff>
    </xdr:to>
    <xdr:sp macro="" textlink="">
      <xdr:nvSpPr>
        <xdr:cNvPr id="827" name="楕円 826"/>
        <xdr:cNvSpPr/>
      </xdr:nvSpPr>
      <xdr:spPr>
        <a:xfrm>
          <a:off x="194945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158463</xdr:rowOff>
    </xdr:from>
    <xdr:ext cx="469744" cy="259045"/>
    <xdr:sp macro="" textlink="">
      <xdr:nvSpPr>
        <xdr:cNvPr id="828" name="テキスト ボックス 827"/>
        <xdr:cNvSpPr txBox="1"/>
      </xdr:nvSpPr>
      <xdr:spPr>
        <a:xfrm>
          <a:off x="19310428" y="1010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142583</xdr:rowOff>
    </xdr:from>
    <xdr:to>
      <xdr:col>98</xdr:col>
      <xdr:colOff>38100</xdr:colOff>
      <xdr:row>59</xdr:row>
      <xdr:rowOff>72733</xdr:rowOff>
    </xdr:to>
    <xdr:sp macro="" textlink="">
      <xdr:nvSpPr>
        <xdr:cNvPr id="829" name="楕円 828"/>
        <xdr:cNvSpPr/>
      </xdr:nvSpPr>
      <xdr:spPr>
        <a:xfrm>
          <a:off x="18605500" y="100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63860</xdr:rowOff>
    </xdr:from>
    <xdr:ext cx="378565" cy="259045"/>
    <xdr:sp macro="" textlink="">
      <xdr:nvSpPr>
        <xdr:cNvPr id="830" name="テキスト ボックス 829"/>
        <xdr:cNvSpPr txBox="1"/>
      </xdr:nvSpPr>
      <xdr:spPr>
        <a:xfrm>
          <a:off x="18467017" y="1017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43193</xdr:rowOff>
    </xdr:from>
    <xdr:to>
      <xdr:col>116</xdr:col>
      <xdr:colOff>63500</xdr:colOff>
      <xdr:row>77</xdr:row>
      <xdr:rowOff>52051</xdr:rowOff>
    </xdr:to>
    <xdr:cxnSp macro="">
      <xdr:nvCxnSpPr>
        <xdr:cNvPr id="860" name="直線コネクタ 859"/>
        <xdr:cNvCxnSpPr/>
      </xdr:nvCxnSpPr>
      <xdr:spPr>
        <a:xfrm flipV="1">
          <a:off x="21323300" y="13244843"/>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61" name="繰出金平均値テキスト"/>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52051</xdr:rowOff>
    </xdr:from>
    <xdr:to>
      <xdr:col>111</xdr:col>
      <xdr:colOff>177800</xdr:colOff>
      <xdr:row>77</xdr:row>
      <xdr:rowOff>64739</xdr:rowOff>
    </xdr:to>
    <xdr:cxnSp macro="">
      <xdr:nvCxnSpPr>
        <xdr:cNvPr id="863" name="直線コネクタ 862"/>
        <xdr:cNvCxnSpPr/>
      </xdr:nvCxnSpPr>
      <xdr:spPr>
        <a:xfrm flipV="1">
          <a:off x="20434300" y="13253701"/>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5" name="テキスト ボックス 864"/>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64739</xdr:rowOff>
    </xdr:from>
    <xdr:to>
      <xdr:col>107</xdr:col>
      <xdr:colOff>50800</xdr:colOff>
      <xdr:row>77</xdr:row>
      <xdr:rowOff>66263</xdr:rowOff>
    </xdr:to>
    <xdr:cxnSp macro="">
      <xdr:nvCxnSpPr>
        <xdr:cNvPr id="866" name="直線コネクタ 865"/>
        <xdr:cNvCxnSpPr/>
      </xdr:nvCxnSpPr>
      <xdr:spPr>
        <a:xfrm flipV="1">
          <a:off x="19545300" y="132663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116712</xdr:rowOff>
    </xdr:from>
    <xdr:to>
      <xdr:col>107</xdr:col>
      <xdr:colOff>101600</xdr:colOff>
      <xdr:row>77</xdr:row>
      <xdr:rowOff>46862</xdr:rowOff>
    </xdr:to>
    <xdr:sp macro="" textlink="">
      <xdr:nvSpPr>
        <xdr:cNvPr id="867" name="フローチャート: 判断 866"/>
        <xdr:cNvSpPr/>
      </xdr:nvSpPr>
      <xdr:spPr>
        <a:xfrm>
          <a:off x="20383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63390</xdr:rowOff>
    </xdr:from>
    <xdr:ext cx="534377" cy="259045"/>
    <xdr:sp macro="" textlink="">
      <xdr:nvSpPr>
        <xdr:cNvPr id="868" name="テキスト ボックス 867"/>
        <xdr:cNvSpPr txBox="1"/>
      </xdr:nvSpPr>
      <xdr:spPr>
        <a:xfrm>
          <a:off x="20167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66263</xdr:rowOff>
    </xdr:from>
    <xdr:to>
      <xdr:col>102</xdr:col>
      <xdr:colOff>114300</xdr:colOff>
      <xdr:row>77</xdr:row>
      <xdr:rowOff>93618</xdr:rowOff>
    </xdr:to>
    <xdr:cxnSp macro="">
      <xdr:nvCxnSpPr>
        <xdr:cNvPr id="869" name="直線コネクタ 868"/>
        <xdr:cNvCxnSpPr/>
      </xdr:nvCxnSpPr>
      <xdr:spPr>
        <a:xfrm flipV="1">
          <a:off x="18656300" y="13267913"/>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91624</xdr:rowOff>
    </xdr:from>
    <xdr:to>
      <xdr:col>102</xdr:col>
      <xdr:colOff>165100</xdr:colOff>
      <xdr:row>77</xdr:row>
      <xdr:rowOff>21774</xdr:rowOff>
    </xdr:to>
    <xdr:sp macro="" textlink="">
      <xdr:nvSpPr>
        <xdr:cNvPr id="870" name="フローチャート: 判断 869"/>
        <xdr:cNvSpPr/>
      </xdr:nvSpPr>
      <xdr:spPr>
        <a:xfrm>
          <a:off x="19494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38301</xdr:rowOff>
    </xdr:from>
    <xdr:ext cx="534377" cy="259045"/>
    <xdr:sp macro="" textlink="">
      <xdr:nvSpPr>
        <xdr:cNvPr id="871" name="テキスト ボックス 870"/>
        <xdr:cNvSpPr txBox="1"/>
      </xdr:nvSpPr>
      <xdr:spPr>
        <a:xfrm>
          <a:off x="19278111" y="12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85376</xdr:rowOff>
    </xdr:from>
    <xdr:to>
      <xdr:col>98</xdr:col>
      <xdr:colOff>38100</xdr:colOff>
      <xdr:row>77</xdr:row>
      <xdr:rowOff>15526</xdr:rowOff>
    </xdr:to>
    <xdr:sp macro="" textlink="">
      <xdr:nvSpPr>
        <xdr:cNvPr id="872" name="フローチャート: 判断 871"/>
        <xdr:cNvSpPr/>
      </xdr:nvSpPr>
      <xdr:spPr>
        <a:xfrm>
          <a:off x="18605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32052</xdr:rowOff>
    </xdr:from>
    <xdr:ext cx="534377" cy="259045"/>
    <xdr:sp macro="" textlink="">
      <xdr:nvSpPr>
        <xdr:cNvPr id="873" name="テキスト ボックス 872"/>
        <xdr:cNvSpPr txBox="1"/>
      </xdr:nvSpPr>
      <xdr:spPr>
        <a:xfrm>
          <a:off x="18389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163843</xdr:rowOff>
    </xdr:from>
    <xdr:to>
      <xdr:col>116</xdr:col>
      <xdr:colOff>114300</xdr:colOff>
      <xdr:row>77</xdr:row>
      <xdr:rowOff>93993</xdr:rowOff>
    </xdr:to>
    <xdr:sp macro="" textlink="">
      <xdr:nvSpPr>
        <xdr:cNvPr id="879" name="楕円 878"/>
        <xdr:cNvSpPr/>
      </xdr:nvSpPr>
      <xdr:spPr>
        <a:xfrm>
          <a:off x="221107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142270</xdr:rowOff>
    </xdr:from>
    <xdr:ext cx="534377" cy="259045"/>
    <xdr:sp macro="" textlink="">
      <xdr:nvSpPr>
        <xdr:cNvPr id="880" name="繰出金該当値テキスト"/>
        <xdr:cNvSpPr txBox="1"/>
      </xdr:nvSpPr>
      <xdr:spPr>
        <a:xfrm>
          <a:off x="22212300" y="131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1251</xdr:rowOff>
    </xdr:from>
    <xdr:to>
      <xdr:col>112</xdr:col>
      <xdr:colOff>38100</xdr:colOff>
      <xdr:row>77</xdr:row>
      <xdr:rowOff>102851</xdr:rowOff>
    </xdr:to>
    <xdr:sp macro="" textlink="">
      <xdr:nvSpPr>
        <xdr:cNvPr id="881" name="楕円 880"/>
        <xdr:cNvSpPr/>
      </xdr:nvSpPr>
      <xdr:spPr>
        <a:xfrm>
          <a:off x="212725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93978</xdr:rowOff>
    </xdr:from>
    <xdr:ext cx="534377" cy="259045"/>
    <xdr:sp macro="" textlink="">
      <xdr:nvSpPr>
        <xdr:cNvPr id="882" name="テキスト ボックス 881"/>
        <xdr:cNvSpPr txBox="1"/>
      </xdr:nvSpPr>
      <xdr:spPr>
        <a:xfrm>
          <a:off x="21056111" y="13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13939</xdr:rowOff>
    </xdr:from>
    <xdr:to>
      <xdr:col>107</xdr:col>
      <xdr:colOff>101600</xdr:colOff>
      <xdr:row>77</xdr:row>
      <xdr:rowOff>115539</xdr:rowOff>
    </xdr:to>
    <xdr:sp macro="" textlink="">
      <xdr:nvSpPr>
        <xdr:cNvPr id="883" name="楕円 882"/>
        <xdr:cNvSpPr/>
      </xdr:nvSpPr>
      <xdr:spPr>
        <a:xfrm>
          <a:off x="20383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106666</xdr:rowOff>
    </xdr:from>
    <xdr:ext cx="534377" cy="259045"/>
    <xdr:sp macro="" textlink="">
      <xdr:nvSpPr>
        <xdr:cNvPr id="884" name="テキスト ボックス 883"/>
        <xdr:cNvSpPr txBox="1"/>
      </xdr:nvSpPr>
      <xdr:spPr>
        <a:xfrm>
          <a:off x="20167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15463</xdr:rowOff>
    </xdr:from>
    <xdr:to>
      <xdr:col>102</xdr:col>
      <xdr:colOff>165100</xdr:colOff>
      <xdr:row>77</xdr:row>
      <xdr:rowOff>117063</xdr:rowOff>
    </xdr:to>
    <xdr:sp macro="" textlink="">
      <xdr:nvSpPr>
        <xdr:cNvPr id="885" name="楕円 884"/>
        <xdr:cNvSpPr/>
      </xdr:nvSpPr>
      <xdr:spPr>
        <a:xfrm>
          <a:off x="19494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108190</xdr:rowOff>
    </xdr:from>
    <xdr:ext cx="534377" cy="259045"/>
    <xdr:sp macro="" textlink="">
      <xdr:nvSpPr>
        <xdr:cNvPr id="886" name="テキスト ボックス 885"/>
        <xdr:cNvSpPr txBox="1"/>
      </xdr:nvSpPr>
      <xdr:spPr>
        <a:xfrm>
          <a:off x="19278111" y="133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42818</xdr:rowOff>
    </xdr:from>
    <xdr:to>
      <xdr:col>98</xdr:col>
      <xdr:colOff>38100</xdr:colOff>
      <xdr:row>77</xdr:row>
      <xdr:rowOff>144418</xdr:rowOff>
    </xdr:to>
    <xdr:sp macro="" textlink="">
      <xdr:nvSpPr>
        <xdr:cNvPr id="887" name="楕円 886"/>
        <xdr:cNvSpPr/>
      </xdr:nvSpPr>
      <xdr:spPr>
        <a:xfrm>
          <a:off x="186055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135545</xdr:rowOff>
    </xdr:from>
    <xdr:ext cx="534377" cy="259045"/>
    <xdr:sp macro="" textlink="">
      <xdr:nvSpPr>
        <xdr:cNvPr id="888" name="テキスト ボックス 887"/>
        <xdr:cNvSpPr txBox="1"/>
      </xdr:nvSpPr>
      <xdr:spPr>
        <a:xfrm>
          <a:off x="18389111" y="133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b="1">
              <a:solidFill>
                <a:schemeClr val="dk1"/>
              </a:solidFill>
              <a:effectLst/>
              <a:latin typeface="+mn-lt"/>
              <a:ea typeface="+mn-ea"/>
              <a:cs typeface="+mn-cs"/>
            </a:rPr>
            <a:t>　住民一人当たりのコストについて、人件費・物件費・維持補修費・普通建設事業費（うち新規整備）は、類似団体内平均値を上回っております。</a:t>
          </a:r>
          <a:endParaRPr lang="ja-JP" altLang="ja-JP">
            <a:effectLst/>
          </a:endParaRPr>
        </a:p>
        <a:p>
          <a:pPr algn="l"/>
          <a:r>
            <a:rPr kumimoji="1" lang="ja-JP" altLang="ja-JP" sz="1100" b="1">
              <a:solidFill>
                <a:schemeClr val="dk1"/>
              </a:solidFill>
              <a:effectLst/>
              <a:latin typeface="+mn-lt"/>
              <a:ea typeface="+mn-ea"/>
              <a:cs typeface="+mn-cs"/>
            </a:rPr>
            <a:t>　</a:t>
          </a:r>
          <a:r>
            <a:rPr kumimoji="1" lang="ja-JP" altLang="en-US" sz="1100" b="1">
              <a:solidFill>
                <a:schemeClr val="dk1"/>
              </a:solidFill>
              <a:effectLst/>
              <a:latin typeface="+mn-lt"/>
              <a:ea typeface="+mn-ea"/>
              <a:cs typeface="+mn-cs"/>
            </a:rPr>
            <a:t>人件費については、会計年度任用職員報酬の増等により、物件費については、新型コロナウイルスワクチン接種に係る経費の増等により前年度に比べ増となっております。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維持補修費については、高速道路の慢性的な渋滞発生による大型車等の迂回措置として、</a:t>
          </a:r>
          <a:r>
            <a:rPr kumimoji="1" lang="ja-JP" altLang="en-US" sz="1100" b="1">
              <a:solidFill>
                <a:schemeClr val="dk1"/>
              </a:solidFill>
              <a:effectLst/>
              <a:latin typeface="+mn-lt"/>
              <a:ea typeface="+mn-ea"/>
              <a:cs typeface="+mn-cs"/>
            </a:rPr>
            <a:t>川崎白木線などの</a:t>
          </a:r>
          <a:r>
            <a:rPr kumimoji="1" lang="ja-JP" altLang="ja-JP" sz="1100" b="1">
              <a:solidFill>
                <a:schemeClr val="dk1"/>
              </a:solidFill>
              <a:effectLst/>
              <a:latin typeface="+mn-lt"/>
              <a:ea typeface="+mn-ea"/>
              <a:cs typeface="+mn-cs"/>
            </a:rPr>
            <a:t>道路舗装</a:t>
          </a:r>
          <a:r>
            <a:rPr kumimoji="1" lang="ja-JP" altLang="en-US" sz="1100" b="1">
              <a:solidFill>
                <a:schemeClr val="dk1"/>
              </a:solidFill>
              <a:effectLst/>
              <a:latin typeface="+mn-lt"/>
              <a:ea typeface="+mn-ea"/>
              <a:cs typeface="+mn-cs"/>
            </a:rPr>
            <a:t>を順次進めているほか、</a:t>
          </a:r>
          <a:r>
            <a:rPr kumimoji="1" lang="ja-JP" altLang="ja-JP" sz="1100" b="1">
              <a:solidFill>
                <a:schemeClr val="dk1"/>
              </a:solidFill>
              <a:effectLst/>
              <a:latin typeface="+mn-lt"/>
              <a:ea typeface="+mn-ea"/>
              <a:cs typeface="+mn-cs"/>
            </a:rPr>
            <a:t>橋梁維持補修等が増大しており、当市のおかれている地理的な要因からなるものであります。</a:t>
          </a:r>
          <a:endParaRPr lang="ja-JP" altLang="ja-JP">
            <a:effectLst/>
          </a:endParaRPr>
        </a:p>
        <a:p>
          <a:pPr algn="l" eaLnBrk="1" fontAlgn="auto" latinLnBrk="0" hangingPunct="1"/>
          <a:r>
            <a:rPr lang="ja-JP" altLang="ja-JP" sz="1100" b="1" i="0">
              <a:solidFill>
                <a:schemeClr val="dk1"/>
              </a:solidFill>
              <a:effectLst/>
              <a:latin typeface="+mn-lt"/>
              <a:ea typeface="+mn-ea"/>
              <a:cs typeface="+mn-cs"/>
            </a:rPr>
            <a:t>　普通建設事業費（うち新規整備）については、</a:t>
          </a:r>
          <a:r>
            <a:rPr lang="ja-JP" altLang="en-US" sz="1100" b="1" i="0">
              <a:solidFill>
                <a:schemeClr val="dk1"/>
              </a:solidFill>
              <a:effectLst/>
              <a:latin typeface="+mn-lt"/>
              <a:ea typeface="+mn-ea"/>
              <a:cs typeface="+mn-cs"/>
            </a:rPr>
            <a:t>亀山駅周辺整備事業等を推進している中において、</a:t>
          </a:r>
          <a:r>
            <a:rPr lang="ja-JP" altLang="ja-JP" sz="1100" b="1" i="0">
              <a:solidFill>
                <a:schemeClr val="dk1"/>
              </a:solidFill>
              <a:effectLst/>
              <a:latin typeface="+mn-lt"/>
              <a:ea typeface="+mn-ea"/>
              <a:cs typeface="+mn-cs"/>
            </a:rPr>
            <a:t>図書館整備事業が令和４年度の開館に向け、大きく進捗したことによるものであります。</a:t>
          </a:r>
          <a:endParaRPr lang="ja-JP" altLang="ja-JP">
            <a:effectLst/>
          </a:endParaRPr>
        </a:p>
        <a:p>
          <a:pPr algn="l" rtl="1" eaLnBrk="1" fontAlgn="auto" latinLnBrk="0" hangingPunct="1"/>
          <a:r>
            <a:rPr lang="ja-JP" altLang="ja-JP" sz="1100" b="1" i="0">
              <a:solidFill>
                <a:schemeClr val="dk1"/>
              </a:solidFill>
              <a:effectLst/>
              <a:latin typeface="+mn-lt"/>
              <a:ea typeface="+mn-ea"/>
              <a:cs typeface="+mn-cs"/>
            </a:rPr>
            <a:t>　今後も引き続き、持続可能な健全財政を目指して行財政改革に取組みます。</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49,438
47,479
191.04
25,167,096
23,947,372
1,095,004
13,887,299
16,086,169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92347</xdr:rowOff>
    </xdr:from>
    <xdr:to>
      <xdr:col>24</xdr:col>
      <xdr:colOff>63500</xdr:colOff>
      <xdr:row>36</xdr:row>
      <xdr:rowOff>107696</xdr:rowOff>
    </xdr:to>
    <xdr:cxnSp macro="">
      <xdr:nvCxnSpPr>
        <xdr:cNvPr id="63" name="直線コネクタ 62"/>
        <xdr:cNvCxnSpPr/>
      </xdr:nvCxnSpPr>
      <xdr:spPr>
        <a:xfrm flipV="1">
          <a:off x="3797300" y="6264547"/>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61976</xdr:rowOff>
    </xdr:from>
    <xdr:to>
      <xdr:col>19</xdr:col>
      <xdr:colOff>177800</xdr:colOff>
      <xdr:row>36</xdr:row>
      <xdr:rowOff>107696</xdr:rowOff>
    </xdr:to>
    <xdr:cxnSp macro="">
      <xdr:nvCxnSpPr>
        <xdr:cNvPr id="66" name="直線コネクタ 65"/>
        <xdr:cNvCxnSpPr/>
      </xdr:nvCxnSpPr>
      <xdr:spPr>
        <a:xfrm>
          <a:off x="2908300" y="6234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61976</xdr:rowOff>
    </xdr:from>
    <xdr:to>
      <xdr:col>15</xdr:col>
      <xdr:colOff>50800</xdr:colOff>
      <xdr:row>36</xdr:row>
      <xdr:rowOff>84183</xdr:rowOff>
    </xdr:to>
    <xdr:cxnSp macro="">
      <xdr:nvCxnSpPr>
        <xdr:cNvPr id="69" name="直線コネクタ 68"/>
        <xdr:cNvCxnSpPr/>
      </xdr:nvCxnSpPr>
      <xdr:spPr>
        <a:xfrm flipV="1">
          <a:off x="2019300" y="623417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113719</xdr:rowOff>
    </xdr:from>
    <xdr:to>
      <xdr:col>15</xdr:col>
      <xdr:colOff>101600</xdr:colOff>
      <xdr:row>39</xdr:row>
      <xdr:rowOff>43869</xdr:rowOff>
    </xdr:to>
    <xdr:sp macro="" textlink="">
      <xdr:nvSpPr>
        <xdr:cNvPr id="70" name="フローチャート: 判断 69"/>
        <xdr:cNvSpPr/>
      </xdr:nvSpPr>
      <xdr:spPr>
        <a:xfrm>
          <a:off x="2857500" y="66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34996</xdr:rowOff>
    </xdr:from>
    <xdr:ext cx="469744" cy="259045"/>
    <xdr:sp macro="" textlink="">
      <xdr:nvSpPr>
        <xdr:cNvPr id="71" name="テキスト ボックス 70"/>
        <xdr:cNvSpPr txBox="1"/>
      </xdr:nvSpPr>
      <xdr:spPr>
        <a:xfrm>
          <a:off x="2673428" y="67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46627</xdr:rowOff>
    </xdr:from>
    <xdr:to>
      <xdr:col>10</xdr:col>
      <xdr:colOff>114300</xdr:colOff>
      <xdr:row>36</xdr:row>
      <xdr:rowOff>84183</xdr:rowOff>
    </xdr:to>
    <xdr:cxnSp macro="">
      <xdr:nvCxnSpPr>
        <xdr:cNvPr id="72" name="直線コネクタ 71"/>
        <xdr:cNvCxnSpPr/>
      </xdr:nvCxnSpPr>
      <xdr:spPr>
        <a:xfrm>
          <a:off x="1130300" y="62188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112740</xdr:rowOff>
    </xdr:from>
    <xdr:to>
      <xdr:col>10</xdr:col>
      <xdr:colOff>165100</xdr:colOff>
      <xdr:row>39</xdr:row>
      <xdr:rowOff>42890</xdr:rowOff>
    </xdr:to>
    <xdr:sp macro="" textlink="">
      <xdr:nvSpPr>
        <xdr:cNvPr id="73" name="フローチャート: 判断 72"/>
        <xdr:cNvSpPr/>
      </xdr:nvSpPr>
      <xdr:spPr>
        <a:xfrm>
          <a:off x="1968500" y="662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34017</xdr:rowOff>
    </xdr:from>
    <xdr:ext cx="469744" cy="259045"/>
    <xdr:sp macro="" textlink="">
      <xdr:nvSpPr>
        <xdr:cNvPr id="74" name="テキスト ボックス 73"/>
        <xdr:cNvSpPr txBox="1"/>
      </xdr:nvSpPr>
      <xdr:spPr>
        <a:xfrm>
          <a:off x="1784428" y="672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117311</xdr:rowOff>
    </xdr:from>
    <xdr:to>
      <xdr:col>6</xdr:col>
      <xdr:colOff>38100</xdr:colOff>
      <xdr:row>39</xdr:row>
      <xdr:rowOff>47461</xdr:rowOff>
    </xdr:to>
    <xdr:sp macro="" textlink="">
      <xdr:nvSpPr>
        <xdr:cNvPr id="75" name="フローチャート: 判断 74"/>
        <xdr:cNvSpPr/>
      </xdr:nvSpPr>
      <xdr:spPr>
        <a:xfrm>
          <a:off x="1079500" y="663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38588</xdr:rowOff>
    </xdr:from>
    <xdr:ext cx="469744" cy="259045"/>
    <xdr:sp macro="" textlink="">
      <xdr:nvSpPr>
        <xdr:cNvPr id="76" name="テキスト ボックス 75"/>
        <xdr:cNvSpPr txBox="1"/>
      </xdr:nvSpPr>
      <xdr:spPr>
        <a:xfrm>
          <a:off x="895428" y="672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41547</xdr:rowOff>
    </xdr:from>
    <xdr:to>
      <xdr:col>24</xdr:col>
      <xdr:colOff>114300</xdr:colOff>
      <xdr:row>36</xdr:row>
      <xdr:rowOff>143147</xdr:rowOff>
    </xdr:to>
    <xdr:sp macro="" textlink="">
      <xdr:nvSpPr>
        <xdr:cNvPr id="82" name="楕円 81"/>
        <xdr:cNvSpPr/>
      </xdr:nvSpPr>
      <xdr:spPr>
        <a:xfrm>
          <a:off x="45847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19974</xdr:rowOff>
    </xdr:from>
    <xdr:ext cx="469744" cy="259045"/>
    <xdr:sp macro="" textlink="">
      <xdr:nvSpPr>
        <xdr:cNvPr id="83" name="議会費該当値テキスト"/>
        <xdr:cNvSpPr txBox="1"/>
      </xdr:nvSpPr>
      <xdr:spPr>
        <a:xfrm>
          <a:off x="4686300" y="61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56896</xdr:rowOff>
    </xdr:from>
    <xdr:to>
      <xdr:col>20</xdr:col>
      <xdr:colOff>38100</xdr:colOff>
      <xdr:row>36</xdr:row>
      <xdr:rowOff>158496</xdr:rowOff>
    </xdr:to>
    <xdr:sp macro="" textlink="">
      <xdr:nvSpPr>
        <xdr:cNvPr id="84" name="楕円 83"/>
        <xdr:cNvSpPr/>
      </xdr:nvSpPr>
      <xdr:spPr>
        <a:xfrm>
          <a:off x="3746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3573</xdr:rowOff>
    </xdr:from>
    <xdr:ext cx="469744" cy="259045"/>
    <xdr:sp macro="" textlink="">
      <xdr:nvSpPr>
        <xdr:cNvPr id="85" name="テキスト ボックス 84"/>
        <xdr:cNvSpPr txBox="1"/>
      </xdr:nvSpPr>
      <xdr:spPr>
        <a:xfrm>
          <a:off x="3562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11176</xdr:rowOff>
    </xdr:from>
    <xdr:to>
      <xdr:col>15</xdr:col>
      <xdr:colOff>101600</xdr:colOff>
      <xdr:row>36</xdr:row>
      <xdr:rowOff>112776</xdr:rowOff>
    </xdr:to>
    <xdr:sp macro="" textlink="">
      <xdr:nvSpPr>
        <xdr:cNvPr id="86" name="楕円 85"/>
        <xdr:cNvSpPr/>
      </xdr:nvSpPr>
      <xdr:spPr>
        <a:xfrm>
          <a:off x="2857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129303</xdr:rowOff>
    </xdr:from>
    <xdr:ext cx="469744" cy="259045"/>
    <xdr:sp macro="" textlink="">
      <xdr:nvSpPr>
        <xdr:cNvPr id="87" name="テキスト ボックス 86"/>
        <xdr:cNvSpPr txBox="1"/>
      </xdr:nvSpPr>
      <xdr:spPr>
        <a:xfrm>
          <a:off x="2673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33383</xdr:rowOff>
    </xdr:from>
    <xdr:to>
      <xdr:col>10</xdr:col>
      <xdr:colOff>165100</xdr:colOff>
      <xdr:row>36</xdr:row>
      <xdr:rowOff>134983</xdr:rowOff>
    </xdr:to>
    <xdr:sp macro="" textlink="">
      <xdr:nvSpPr>
        <xdr:cNvPr id="88" name="楕円 87"/>
        <xdr:cNvSpPr/>
      </xdr:nvSpPr>
      <xdr:spPr>
        <a:xfrm>
          <a:off x="1968500" y="62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151510</xdr:rowOff>
    </xdr:from>
    <xdr:ext cx="469744" cy="259045"/>
    <xdr:sp macro="" textlink="">
      <xdr:nvSpPr>
        <xdr:cNvPr id="89" name="テキスト ボックス 88"/>
        <xdr:cNvSpPr txBox="1"/>
      </xdr:nvSpPr>
      <xdr:spPr>
        <a:xfrm>
          <a:off x="1784428" y="598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167277</xdr:rowOff>
    </xdr:from>
    <xdr:to>
      <xdr:col>6</xdr:col>
      <xdr:colOff>38100</xdr:colOff>
      <xdr:row>36</xdr:row>
      <xdr:rowOff>97427</xdr:rowOff>
    </xdr:to>
    <xdr:sp macro="" textlink="">
      <xdr:nvSpPr>
        <xdr:cNvPr id="90" name="楕円 89"/>
        <xdr:cNvSpPr/>
      </xdr:nvSpPr>
      <xdr:spPr>
        <a:xfrm>
          <a:off x="1079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113954</xdr:rowOff>
    </xdr:from>
    <xdr:ext cx="469744" cy="259045"/>
    <xdr:sp macro="" textlink="">
      <xdr:nvSpPr>
        <xdr:cNvPr id="91" name="テキスト ボックス 90"/>
        <xdr:cNvSpPr txBox="1"/>
      </xdr:nvSpPr>
      <xdr:spPr>
        <a:xfrm>
          <a:off x="895428" y="594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9513</xdr:rowOff>
    </xdr:from>
    <xdr:to>
      <xdr:col>24</xdr:col>
      <xdr:colOff>63500</xdr:colOff>
      <xdr:row>59</xdr:row>
      <xdr:rowOff>14092</xdr:rowOff>
    </xdr:to>
    <xdr:cxnSp macro="">
      <xdr:nvCxnSpPr>
        <xdr:cNvPr id="121" name="直線コネクタ 120"/>
        <xdr:cNvCxnSpPr/>
      </xdr:nvCxnSpPr>
      <xdr:spPr>
        <a:xfrm>
          <a:off x="3797300" y="9439263"/>
          <a:ext cx="838200" cy="6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9513</xdr:rowOff>
    </xdr:from>
    <xdr:to>
      <xdr:col>19</xdr:col>
      <xdr:colOff>177800</xdr:colOff>
      <xdr:row>59</xdr:row>
      <xdr:rowOff>87442</xdr:rowOff>
    </xdr:to>
    <xdr:cxnSp macro="">
      <xdr:nvCxnSpPr>
        <xdr:cNvPr id="124" name="直線コネクタ 123"/>
        <xdr:cNvCxnSpPr/>
      </xdr:nvCxnSpPr>
      <xdr:spPr>
        <a:xfrm flipV="1">
          <a:off x="2908300" y="9439263"/>
          <a:ext cx="889000" cy="7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87442</xdr:rowOff>
    </xdr:from>
    <xdr:to>
      <xdr:col>15</xdr:col>
      <xdr:colOff>50800</xdr:colOff>
      <xdr:row>59</xdr:row>
      <xdr:rowOff>102461</xdr:rowOff>
    </xdr:to>
    <xdr:cxnSp macro="">
      <xdr:nvCxnSpPr>
        <xdr:cNvPr id="127" name="直線コネクタ 126"/>
        <xdr:cNvCxnSpPr/>
      </xdr:nvCxnSpPr>
      <xdr:spPr>
        <a:xfrm flipV="1">
          <a:off x="2019300" y="10202992"/>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78354</xdr:rowOff>
    </xdr:from>
    <xdr:to>
      <xdr:col>15</xdr:col>
      <xdr:colOff>101600</xdr:colOff>
      <xdr:row>59</xdr:row>
      <xdr:rowOff>8504</xdr:rowOff>
    </xdr:to>
    <xdr:sp macro="" textlink="">
      <xdr:nvSpPr>
        <xdr:cNvPr id="128" name="フローチャート: 判断 127"/>
        <xdr:cNvSpPr/>
      </xdr:nvSpPr>
      <xdr:spPr>
        <a:xfrm>
          <a:off x="2857500" y="100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25031</xdr:rowOff>
    </xdr:from>
    <xdr:ext cx="534377" cy="259045"/>
    <xdr:sp macro="" textlink="">
      <xdr:nvSpPr>
        <xdr:cNvPr id="129" name="テキスト ボックス 128"/>
        <xdr:cNvSpPr txBox="1"/>
      </xdr:nvSpPr>
      <xdr:spPr>
        <a:xfrm>
          <a:off x="2641111" y="979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86254</xdr:rowOff>
    </xdr:from>
    <xdr:to>
      <xdr:col>10</xdr:col>
      <xdr:colOff>114300</xdr:colOff>
      <xdr:row>59</xdr:row>
      <xdr:rowOff>102461</xdr:rowOff>
    </xdr:to>
    <xdr:cxnSp macro="">
      <xdr:nvCxnSpPr>
        <xdr:cNvPr id="130" name="直線コネクタ 129"/>
        <xdr:cNvCxnSpPr/>
      </xdr:nvCxnSpPr>
      <xdr:spPr>
        <a:xfrm>
          <a:off x="1130300" y="10201804"/>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89007</xdr:rowOff>
    </xdr:from>
    <xdr:to>
      <xdr:col>10</xdr:col>
      <xdr:colOff>165100</xdr:colOff>
      <xdr:row>59</xdr:row>
      <xdr:rowOff>19157</xdr:rowOff>
    </xdr:to>
    <xdr:sp macro="" textlink="">
      <xdr:nvSpPr>
        <xdr:cNvPr id="131" name="フローチャート: 判断 130"/>
        <xdr:cNvSpPr/>
      </xdr:nvSpPr>
      <xdr:spPr>
        <a:xfrm>
          <a:off x="1968500" y="1003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35684</xdr:rowOff>
    </xdr:from>
    <xdr:ext cx="534377" cy="259045"/>
    <xdr:sp macro="" textlink="">
      <xdr:nvSpPr>
        <xdr:cNvPr id="132" name="テキスト ボックス 131"/>
        <xdr:cNvSpPr txBox="1"/>
      </xdr:nvSpPr>
      <xdr:spPr>
        <a:xfrm>
          <a:off x="1752111" y="98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130841</xdr:rowOff>
    </xdr:from>
    <xdr:to>
      <xdr:col>6</xdr:col>
      <xdr:colOff>38100</xdr:colOff>
      <xdr:row>59</xdr:row>
      <xdr:rowOff>60991</xdr:rowOff>
    </xdr:to>
    <xdr:sp macro="" textlink="">
      <xdr:nvSpPr>
        <xdr:cNvPr id="133" name="フローチャート: 判断 132"/>
        <xdr:cNvSpPr/>
      </xdr:nvSpPr>
      <xdr:spPr>
        <a:xfrm>
          <a:off x="1079500" y="1007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77518</xdr:rowOff>
    </xdr:from>
    <xdr:ext cx="534377" cy="259045"/>
    <xdr:sp macro="" textlink="">
      <xdr:nvSpPr>
        <xdr:cNvPr id="134" name="テキスト ボックス 133"/>
        <xdr:cNvSpPr txBox="1"/>
      </xdr:nvSpPr>
      <xdr:spPr>
        <a:xfrm>
          <a:off x="863111" y="985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134742</xdr:rowOff>
    </xdr:from>
    <xdr:to>
      <xdr:col>24</xdr:col>
      <xdr:colOff>114300</xdr:colOff>
      <xdr:row>59</xdr:row>
      <xdr:rowOff>64892</xdr:rowOff>
    </xdr:to>
    <xdr:sp macro="" textlink="">
      <xdr:nvSpPr>
        <xdr:cNvPr id="140" name="楕円 139"/>
        <xdr:cNvSpPr/>
      </xdr:nvSpPr>
      <xdr:spPr>
        <a:xfrm>
          <a:off x="4584700" y="100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49669</xdr:rowOff>
    </xdr:from>
    <xdr:ext cx="534377" cy="259045"/>
    <xdr:sp macro="" textlink="">
      <xdr:nvSpPr>
        <xdr:cNvPr id="141" name="総務費該当値テキスト"/>
        <xdr:cNvSpPr txBox="1"/>
      </xdr:nvSpPr>
      <xdr:spPr>
        <a:xfrm>
          <a:off x="4686300" y="99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130163</xdr:rowOff>
    </xdr:from>
    <xdr:to>
      <xdr:col>20</xdr:col>
      <xdr:colOff>38100</xdr:colOff>
      <xdr:row>55</xdr:row>
      <xdr:rowOff>60313</xdr:rowOff>
    </xdr:to>
    <xdr:sp macro="" textlink="">
      <xdr:nvSpPr>
        <xdr:cNvPr id="142" name="楕円 141"/>
        <xdr:cNvSpPr/>
      </xdr:nvSpPr>
      <xdr:spPr>
        <a:xfrm>
          <a:off x="3746500" y="9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51440</xdr:rowOff>
    </xdr:from>
    <xdr:ext cx="599010" cy="259045"/>
    <xdr:sp macro="" textlink="">
      <xdr:nvSpPr>
        <xdr:cNvPr id="143" name="テキスト ボックス 142"/>
        <xdr:cNvSpPr txBox="1"/>
      </xdr:nvSpPr>
      <xdr:spPr>
        <a:xfrm>
          <a:off x="3497795" y="948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36642</xdr:rowOff>
    </xdr:from>
    <xdr:to>
      <xdr:col>15</xdr:col>
      <xdr:colOff>101600</xdr:colOff>
      <xdr:row>59</xdr:row>
      <xdr:rowOff>138242</xdr:rowOff>
    </xdr:to>
    <xdr:sp macro="" textlink="">
      <xdr:nvSpPr>
        <xdr:cNvPr id="144" name="楕円 143"/>
        <xdr:cNvSpPr/>
      </xdr:nvSpPr>
      <xdr:spPr>
        <a:xfrm>
          <a:off x="2857500" y="1015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129369</xdr:rowOff>
    </xdr:from>
    <xdr:ext cx="534377" cy="259045"/>
    <xdr:sp macro="" textlink="">
      <xdr:nvSpPr>
        <xdr:cNvPr id="145" name="テキスト ボックス 144"/>
        <xdr:cNvSpPr txBox="1"/>
      </xdr:nvSpPr>
      <xdr:spPr>
        <a:xfrm>
          <a:off x="2641111" y="1024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51661</xdr:rowOff>
    </xdr:from>
    <xdr:to>
      <xdr:col>10</xdr:col>
      <xdr:colOff>165100</xdr:colOff>
      <xdr:row>59</xdr:row>
      <xdr:rowOff>153261</xdr:rowOff>
    </xdr:to>
    <xdr:sp macro="" textlink="">
      <xdr:nvSpPr>
        <xdr:cNvPr id="146" name="楕円 145"/>
        <xdr:cNvSpPr/>
      </xdr:nvSpPr>
      <xdr:spPr>
        <a:xfrm>
          <a:off x="1968500" y="1016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144388</xdr:rowOff>
    </xdr:from>
    <xdr:ext cx="534377" cy="259045"/>
    <xdr:sp macro="" textlink="">
      <xdr:nvSpPr>
        <xdr:cNvPr id="147" name="テキスト ボックス 146"/>
        <xdr:cNvSpPr txBox="1"/>
      </xdr:nvSpPr>
      <xdr:spPr>
        <a:xfrm>
          <a:off x="1752111" y="1025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35454</xdr:rowOff>
    </xdr:from>
    <xdr:to>
      <xdr:col>6</xdr:col>
      <xdr:colOff>38100</xdr:colOff>
      <xdr:row>59</xdr:row>
      <xdr:rowOff>137054</xdr:rowOff>
    </xdr:to>
    <xdr:sp macro="" textlink="">
      <xdr:nvSpPr>
        <xdr:cNvPr id="148" name="楕円 147"/>
        <xdr:cNvSpPr/>
      </xdr:nvSpPr>
      <xdr:spPr>
        <a:xfrm>
          <a:off x="10795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128181</xdr:rowOff>
    </xdr:from>
    <xdr:ext cx="534377" cy="259045"/>
    <xdr:sp macro="" textlink="">
      <xdr:nvSpPr>
        <xdr:cNvPr id="149" name="テキスト ボックス 148"/>
        <xdr:cNvSpPr txBox="1"/>
      </xdr:nvSpPr>
      <xdr:spPr>
        <a:xfrm>
          <a:off x="863111" y="102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164953</xdr:rowOff>
    </xdr:from>
    <xdr:to>
      <xdr:col>24</xdr:col>
      <xdr:colOff>62865</xdr:colOff>
      <xdr:row>77</xdr:row>
      <xdr:rowOff>55629</xdr:rowOff>
    </xdr:to>
    <xdr:cxnSp macro="">
      <xdr:nvCxnSpPr>
        <xdr:cNvPr id="174" name="直線コネクタ 173"/>
        <xdr:cNvCxnSpPr/>
      </xdr:nvCxnSpPr>
      <xdr:spPr>
        <a:xfrm flipV="1">
          <a:off x="4633595" y="12166453"/>
          <a:ext cx="1270" cy="109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59456</xdr:rowOff>
    </xdr:from>
    <xdr:ext cx="599010" cy="259045"/>
    <xdr:sp macro="" textlink="">
      <xdr:nvSpPr>
        <xdr:cNvPr id="175" name="民生費最小値テキスト"/>
        <xdr:cNvSpPr txBox="1"/>
      </xdr:nvSpPr>
      <xdr:spPr>
        <a:xfrm>
          <a:off x="4686300" y="132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55629</xdr:rowOff>
    </xdr:from>
    <xdr:to>
      <xdr:col>24</xdr:col>
      <xdr:colOff>152400</xdr:colOff>
      <xdr:row>77</xdr:row>
      <xdr:rowOff>55629</xdr:rowOff>
    </xdr:to>
    <xdr:cxnSp macro="">
      <xdr:nvCxnSpPr>
        <xdr:cNvPr id="176" name="直線コネクタ 175"/>
        <xdr:cNvCxnSpPr/>
      </xdr:nvCxnSpPr>
      <xdr:spPr>
        <a:xfrm>
          <a:off x="4546600" y="1325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111630</xdr:rowOff>
    </xdr:from>
    <xdr:ext cx="599010" cy="259045"/>
    <xdr:sp macro="" textlink="">
      <xdr:nvSpPr>
        <xdr:cNvPr id="177" name="民生費最大値テキスト"/>
        <xdr:cNvSpPr txBox="1"/>
      </xdr:nvSpPr>
      <xdr:spPr>
        <a:xfrm>
          <a:off x="4686300" y="1194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164953</xdr:rowOff>
    </xdr:from>
    <xdr:to>
      <xdr:col>24</xdr:col>
      <xdr:colOff>152400</xdr:colOff>
      <xdr:row>70</xdr:row>
      <xdr:rowOff>164953</xdr:rowOff>
    </xdr:to>
    <xdr:cxnSp macro="">
      <xdr:nvCxnSpPr>
        <xdr:cNvPr id="178" name="直線コネクタ 177"/>
        <xdr:cNvCxnSpPr/>
      </xdr:nvCxnSpPr>
      <xdr:spPr>
        <a:xfrm>
          <a:off x="4546600" y="1216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20729</xdr:rowOff>
    </xdr:from>
    <xdr:to>
      <xdr:col>24</xdr:col>
      <xdr:colOff>63500</xdr:colOff>
      <xdr:row>77</xdr:row>
      <xdr:rowOff>51499</xdr:rowOff>
    </xdr:to>
    <xdr:cxnSp macro="">
      <xdr:nvCxnSpPr>
        <xdr:cNvPr id="179" name="直線コネクタ 178"/>
        <xdr:cNvCxnSpPr/>
      </xdr:nvCxnSpPr>
      <xdr:spPr>
        <a:xfrm flipV="1">
          <a:off x="3797300" y="13050929"/>
          <a:ext cx="838200" cy="2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78943</xdr:rowOff>
    </xdr:from>
    <xdr:ext cx="599010" cy="259045"/>
    <xdr:sp macro="" textlink="">
      <xdr:nvSpPr>
        <xdr:cNvPr id="180" name="民生費平均値テキスト"/>
        <xdr:cNvSpPr txBox="1"/>
      </xdr:nvSpPr>
      <xdr:spPr>
        <a:xfrm>
          <a:off x="4686300" y="12766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56066</xdr:rowOff>
    </xdr:from>
    <xdr:to>
      <xdr:col>24</xdr:col>
      <xdr:colOff>114300</xdr:colOff>
      <xdr:row>75</xdr:row>
      <xdr:rowOff>157665</xdr:rowOff>
    </xdr:to>
    <xdr:sp macro="" textlink="">
      <xdr:nvSpPr>
        <xdr:cNvPr id="181" name="フローチャート: 判断 180"/>
        <xdr:cNvSpPr/>
      </xdr:nvSpPr>
      <xdr:spPr>
        <a:xfrm>
          <a:off x="45847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51499</xdr:rowOff>
    </xdr:from>
    <xdr:to>
      <xdr:col>19</xdr:col>
      <xdr:colOff>177800</xdr:colOff>
      <xdr:row>77</xdr:row>
      <xdr:rowOff>97248</xdr:rowOff>
    </xdr:to>
    <xdr:cxnSp macro="">
      <xdr:nvCxnSpPr>
        <xdr:cNvPr id="182" name="直線コネクタ 181"/>
        <xdr:cNvCxnSpPr/>
      </xdr:nvCxnSpPr>
      <xdr:spPr>
        <a:xfrm flipV="1">
          <a:off x="2908300" y="13253149"/>
          <a:ext cx="889000" cy="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74422</xdr:rowOff>
    </xdr:from>
    <xdr:to>
      <xdr:col>20</xdr:col>
      <xdr:colOff>38100</xdr:colOff>
      <xdr:row>77</xdr:row>
      <xdr:rowOff>4572</xdr:rowOff>
    </xdr:to>
    <xdr:sp macro="" textlink="">
      <xdr:nvSpPr>
        <xdr:cNvPr id="183" name="フローチャート: 判断 182"/>
        <xdr:cNvSpPr/>
      </xdr:nvSpPr>
      <xdr:spPr>
        <a:xfrm>
          <a:off x="3746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21099</xdr:rowOff>
    </xdr:from>
    <xdr:ext cx="599010" cy="259045"/>
    <xdr:sp macro="" textlink="">
      <xdr:nvSpPr>
        <xdr:cNvPr id="184" name="テキスト ボックス 183"/>
        <xdr:cNvSpPr txBox="1"/>
      </xdr:nvSpPr>
      <xdr:spPr>
        <a:xfrm>
          <a:off x="3497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97248</xdr:rowOff>
    </xdr:from>
    <xdr:to>
      <xdr:col>15</xdr:col>
      <xdr:colOff>50800</xdr:colOff>
      <xdr:row>77</xdr:row>
      <xdr:rowOff>133589</xdr:rowOff>
    </xdr:to>
    <xdr:cxnSp macro="">
      <xdr:nvCxnSpPr>
        <xdr:cNvPr id="185" name="直線コネクタ 184"/>
        <xdr:cNvCxnSpPr/>
      </xdr:nvCxnSpPr>
      <xdr:spPr>
        <a:xfrm flipV="1">
          <a:off x="2019300" y="13298898"/>
          <a:ext cx="889000" cy="3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165222</xdr:rowOff>
    </xdr:from>
    <xdr:to>
      <xdr:col>15</xdr:col>
      <xdr:colOff>101600</xdr:colOff>
      <xdr:row>77</xdr:row>
      <xdr:rowOff>95372</xdr:rowOff>
    </xdr:to>
    <xdr:sp macro="" textlink="">
      <xdr:nvSpPr>
        <xdr:cNvPr id="186" name="フローチャート: 判断 185"/>
        <xdr:cNvSpPr/>
      </xdr:nvSpPr>
      <xdr:spPr>
        <a:xfrm>
          <a:off x="2857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111899</xdr:rowOff>
    </xdr:from>
    <xdr:ext cx="599010" cy="259045"/>
    <xdr:sp macro="" textlink="">
      <xdr:nvSpPr>
        <xdr:cNvPr id="187" name="テキスト ボックス 186"/>
        <xdr:cNvSpPr txBox="1"/>
      </xdr:nvSpPr>
      <xdr:spPr>
        <a:xfrm>
          <a:off x="2608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131066</xdr:rowOff>
    </xdr:from>
    <xdr:to>
      <xdr:col>10</xdr:col>
      <xdr:colOff>114300</xdr:colOff>
      <xdr:row>77</xdr:row>
      <xdr:rowOff>133589</xdr:rowOff>
    </xdr:to>
    <xdr:cxnSp macro="">
      <xdr:nvCxnSpPr>
        <xdr:cNvPr id="188" name="直線コネクタ 187"/>
        <xdr:cNvCxnSpPr/>
      </xdr:nvCxnSpPr>
      <xdr:spPr>
        <a:xfrm>
          <a:off x="1130300" y="13332716"/>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36337</xdr:rowOff>
    </xdr:from>
    <xdr:to>
      <xdr:col>10</xdr:col>
      <xdr:colOff>165100</xdr:colOff>
      <xdr:row>77</xdr:row>
      <xdr:rowOff>137937</xdr:rowOff>
    </xdr:to>
    <xdr:sp macro="" textlink="">
      <xdr:nvSpPr>
        <xdr:cNvPr id="189" name="フローチャート: 判断 188"/>
        <xdr:cNvSpPr/>
      </xdr:nvSpPr>
      <xdr:spPr>
        <a:xfrm>
          <a:off x="1968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154464</xdr:rowOff>
    </xdr:from>
    <xdr:ext cx="599010" cy="259045"/>
    <xdr:sp macro="" textlink="">
      <xdr:nvSpPr>
        <xdr:cNvPr id="190" name="テキスト ボックス 189"/>
        <xdr:cNvSpPr txBox="1"/>
      </xdr:nvSpPr>
      <xdr:spPr>
        <a:xfrm>
          <a:off x="1719795" y="130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20762</xdr:rowOff>
    </xdr:from>
    <xdr:to>
      <xdr:col>6</xdr:col>
      <xdr:colOff>38100</xdr:colOff>
      <xdr:row>77</xdr:row>
      <xdr:rowOff>122362</xdr:rowOff>
    </xdr:to>
    <xdr:sp macro="" textlink="">
      <xdr:nvSpPr>
        <xdr:cNvPr id="191" name="フローチャート: 判断 190"/>
        <xdr:cNvSpPr/>
      </xdr:nvSpPr>
      <xdr:spPr>
        <a:xfrm>
          <a:off x="1079500" y="132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138889</xdr:rowOff>
    </xdr:from>
    <xdr:ext cx="599010" cy="259045"/>
    <xdr:sp macro="" textlink="">
      <xdr:nvSpPr>
        <xdr:cNvPr id="192" name="テキスト ボックス 191"/>
        <xdr:cNvSpPr txBox="1"/>
      </xdr:nvSpPr>
      <xdr:spPr>
        <a:xfrm>
          <a:off x="830795" y="1299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141379</xdr:rowOff>
    </xdr:from>
    <xdr:to>
      <xdr:col>24</xdr:col>
      <xdr:colOff>114300</xdr:colOff>
      <xdr:row>76</xdr:row>
      <xdr:rowOff>71529</xdr:rowOff>
    </xdr:to>
    <xdr:sp macro="" textlink="">
      <xdr:nvSpPr>
        <xdr:cNvPr id="198" name="楕円 197"/>
        <xdr:cNvSpPr/>
      </xdr:nvSpPr>
      <xdr:spPr>
        <a:xfrm>
          <a:off x="4584700" y="1300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119806</xdr:rowOff>
    </xdr:from>
    <xdr:ext cx="599010" cy="259045"/>
    <xdr:sp macro="" textlink="">
      <xdr:nvSpPr>
        <xdr:cNvPr id="199" name="民生費該当値テキスト"/>
        <xdr:cNvSpPr txBox="1"/>
      </xdr:nvSpPr>
      <xdr:spPr>
        <a:xfrm>
          <a:off x="4686300" y="1297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699</xdr:rowOff>
    </xdr:from>
    <xdr:to>
      <xdr:col>20</xdr:col>
      <xdr:colOff>38100</xdr:colOff>
      <xdr:row>77</xdr:row>
      <xdr:rowOff>102299</xdr:rowOff>
    </xdr:to>
    <xdr:sp macro="" textlink="">
      <xdr:nvSpPr>
        <xdr:cNvPr id="200" name="楕円 199"/>
        <xdr:cNvSpPr/>
      </xdr:nvSpPr>
      <xdr:spPr>
        <a:xfrm>
          <a:off x="3746500" y="132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93426</xdr:rowOff>
    </xdr:from>
    <xdr:ext cx="599010" cy="259045"/>
    <xdr:sp macro="" textlink="">
      <xdr:nvSpPr>
        <xdr:cNvPr id="201" name="テキスト ボックス 200"/>
        <xdr:cNvSpPr txBox="1"/>
      </xdr:nvSpPr>
      <xdr:spPr>
        <a:xfrm>
          <a:off x="3497795" y="1329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46448</xdr:rowOff>
    </xdr:from>
    <xdr:to>
      <xdr:col>15</xdr:col>
      <xdr:colOff>101600</xdr:colOff>
      <xdr:row>77</xdr:row>
      <xdr:rowOff>148048</xdr:rowOff>
    </xdr:to>
    <xdr:sp macro="" textlink="">
      <xdr:nvSpPr>
        <xdr:cNvPr id="202" name="楕円 201"/>
        <xdr:cNvSpPr/>
      </xdr:nvSpPr>
      <xdr:spPr>
        <a:xfrm>
          <a:off x="2857500" y="132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139175</xdr:rowOff>
    </xdr:from>
    <xdr:ext cx="599010" cy="259045"/>
    <xdr:sp macro="" textlink="">
      <xdr:nvSpPr>
        <xdr:cNvPr id="203" name="テキスト ボックス 202"/>
        <xdr:cNvSpPr txBox="1"/>
      </xdr:nvSpPr>
      <xdr:spPr>
        <a:xfrm>
          <a:off x="2608795" y="1334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82789</xdr:rowOff>
    </xdr:from>
    <xdr:to>
      <xdr:col>10</xdr:col>
      <xdr:colOff>165100</xdr:colOff>
      <xdr:row>78</xdr:row>
      <xdr:rowOff>12939</xdr:rowOff>
    </xdr:to>
    <xdr:sp macro="" textlink="">
      <xdr:nvSpPr>
        <xdr:cNvPr id="204" name="楕円 203"/>
        <xdr:cNvSpPr/>
      </xdr:nvSpPr>
      <xdr:spPr>
        <a:xfrm>
          <a:off x="1968500" y="132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4066</xdr:rowOff>
    </xdr:from>
    <xdr:ext cx="599010" cy="259045"/>
    <xdr:sp macro="" textlink="">
      <xdr:nvSpPr>
        <xdr:cNvPr id="205" name="テキスト ボックス 204"/>
        <xdr:cNvSpPr txBox="1"/>
      </xdr:nvSpPr>
      <xdr:spPr>
        <a:xfrm>
          <a:off x="1719795" y="133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80266</xdr:rowOff>
    </xdr:from>
    <xdr:to>
      <xdr:col>6</xdr:col>
      <xdr:colOff>38100</xdr:colOff>
      <xdr:row>78</xdr:row>
      <xdr:rowOff>10416</xdr:rowOff>
    </xdr:to>
    <xdr:sp macro="" textlink="">
      <xdr:nvSpPr>
        <xdr:cNvPr id="206" name="楕円 205"/>
        <xdr:cNvSpPr/>
      </xdr:nvSpPr>
      <xdr:spPr>
        <a:xfrm>
          <a:off x="1079500" y="1328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1543</xdr:rowOff>
    </xdr:from>
    <xdr:ext cx="599010" cy="259045"/>
    <xdr:sp macro="" textlink="">
      <xdr:nvSpPr>
        <xdr:cNvPr id="207" name="テキスト ボックス 206"/>
        <xdr:cNvSpPr txBox="1"/>
      </xdr:nvSpPr>
      <xdr:spPr>
        <a:xfrm>
          <a:off x="830795" y="1337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2" name="直線コネクタ 231"/>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3"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4" name="直線コネクタ 233"/>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5"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6" name="直線コネクタ 235"/>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99416</xdr:rowOff>
    </xdr:from>
    <xdr:to>
      <xdr:col>24</xdr:col>
      <xdr:colOff>63500</xdr:colOff>
      <xdr:row>98</xdr:row>
      <xdr:rowOff>58331</xdr:rowOff>
    </xdr:to>
    <xdr:cxnSp macro="">
      <xdr:nvCxnSpPr>
        <xdr:cNvPr id="237" name="直線コネクタ 236"/>
        <xdr:cNvCxnSpPr/>
      </xdr:nvCxnSpPr>
      <xdr:spPr>
        <a:xfrm flipV="1">
          <a:off x="3797300" y="16730066"/>
          <a:ext cx="838200" cy="1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38" name="衛生費平均値テキスト"/>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39" name="フローチャート: 判断 238"/>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37579</xdr:rowOff>
    </xdr:from>
    <xdr:to>
      <xdr:col>19</xdr:col>
      <xdr:colOff>177800</xdr:colOff>
      <xdr:row>98</xdr:row>
      <xdr:rowOff>58331</xdr:rowOff>
    </xdr:to>
    <xdr:cxnSp macro="">
      <xdr:nvCxnSpPr>
        <xdr:cNvPr id="240" name="直線コネクタ 239"/>
        <xdr:cNvCxnSpPr/>
      </xdr:nvCxnSpPr>
      <xdr:spPr>
        <a:xfrm>
          <a:off x="2908300" y="16839679"/>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1" name="フローチャート: 判断 240"/>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2" name="テキスト ボックス 241"/>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37579</xdr:rowOff>
    </xdr:from>
    <xdr:to>
      <xdr:col>15</xdr:col>
      <xdr:colOff>50800</xdr:colOff>
      <xdr:row>98</xdr:row>
      <xdr:rowOff>66726</xdr:rowOff>
    </xdr:to>
    <xdr:cxnSp macro="">
      <xdr:nvCxnSpPr>
        <xdr:cNvPr id="243" name="直線コネクタ 242"/>
        <xdr:cNvCxnSpPr/>
      </xdr:nvCxnSpPr>
      <xdr:spPr>
        <a:xfrm flipV="1">
          <a:off x="2019300" y="1683967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59919</xdr:rowOff>
    </xdr:from>
    <xdr:to>
      <xdr:col>15</xdr:col>
      <xdr:colOff>101600</xdr:colOff>
      <xdr:row>98</xdr:row>
      <xdr:rowOff>161519</xdr:rowOff>
    </xdr:to>
    <xdr:sp macro="" textlink="">
      <xdr:nvSpPr>
        <xdr:cNvPr id="244" name="フローチャート: 判断 243"/>
        <xdr:cNvSpPr/>
      </xdr:nvSpPr>
      <xdr:spPr>
        <a:xfrm>
          <a:off x="2857500" y="168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152646</xdr:rowOff>
    </xdr:from>
    <xdr:ext cx="534377" cy="259045"/>
    <xdr:sp macro="" textlink="">
      <xdr:nvSpPr>
        <xdr:cNvPr id="245" name="テキスト ボックス 244"/>
        <xdr:cNvSpPr txBox="1"/>
      </xdr:nvSpPr>
      <xdr:spPr>
        <a:xfrm>
          <a:off x="2641111" y="169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54139</xdr:rowOff>
    </xdr:from>
    <xdr:to>
      <xdr:col>10</xdr:col>
      <xdr:colOff>114300</xdr:colOff>
      <xdr:row>98</xdr:row>
      <xdr:rowOff>66726</xdr:rowOff>
    </xdr:to>
    <xdr:cxnSp macro="">
      <xdr:nvCxnSpPr>
        <xdr:cNvPr id="246" name="直線コネクタ 245"/>
        <xdr:cNvCxnSpPr/>
      </xdr:nvCxnSpPr>
      <xdr:spPr>
        <a:xfrm>
          <a:off x="1130300" y="16856239"/>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64833</xdr:rowOff>
    </xdr:from>
    <xdr:to>
      <xdr:col>10</xdr:col>
      <xdr:colOff>165100</xdr:colOff>
      <xdr:row>98</xdr:row>
      <xdr:rowOff>166433</xdr:rowOff>
    </xdr:to>
    <xdr:sp macro="" textlink="">
      <xdr:nvSpPr>
        <xdr:cNvPr id="247" name="フローチャート: 判断 246"/>
        <xdr:cNvSpPr/>
      </xdr:nvSpPr>
      <xdr:spPr>
        <a:xfrm>
          <a:off x="1968500" y="168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157560</xdr:rowOff>
    </xdr:from>
    <xdr:ext cx="534377" cy="259045"/>
    <xdr:sp macro="" textlink="">
      <xdr:nvSpPr>
        <xdr:cNvPr id="248" name="テキスト ボックス 247"/>
        <xdr:cNvSpPr txBox="1"/>
      </xdr:nvSpPr>
      <xdr:spPr>
        <a:xfrm>
          <a:off x="1752111" y="1695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93917</xdr:rowOff>
    </xdr:from>
    <xdr:to>
      <xdr:col>6</xdr:col>
      <xdr:colOff>38100</xdr:colOff>
      <xdr:row>99</xdr:row>
      <xdr:rowOff>24067</xdr:rowOff>
    </xdr:to>
    <xdr:sp macro="" textlink="">
      <xdr:nvSpPr>
        <xdr:cNvPr id="249" name="フローチャート: 判断 248"/>
        <xdr:cNvSpPr/>
      </xdr:nvSpPr>
      <xdr:spPr>
        <a:xfrm>
          <a:off x="1079500" y="168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15194</xdr:rowOff>
    </xdr:from>
    <xdr:ext cx="534377" cy="259045"/>
    <xdr:sp macro="" textlink="">
      <xdr:nvSpPr>
        <xdr:cNvPr id="250" name="テキスト ボックス 249"/>
        <xdr:cNvSpPr txBox="1"/>
      </xdr:nvSpPr>
      <xdr:spPr>
        <a:xfrm>
          <a:off x="863111" y="169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48616</xdr:rowOff>
    </xdr:from>
    <xdr:to>
      <xdr:col>24</xdr:col>
      <xdr:colOff>114300</xdr:colOff>
      <xdr:row>97</xdr:row>
      <xdr:rowOff>150216</xdr:rowOff>
    </xdr:to>
    <xdr:sp macro="" textlink="">
      <xdr:nvSpPr>
        <xdr:cNvPr id="256" name="楕円 255"/>
        <xdr:cNvSpPr/>
      </xdr:nvSpPr>
      <xdr:spPr>
        <a:xfrm>
          <a:off x="45847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27043</xdr:rowOff>
    </xdr:from>
    <xdr:ext cx="534377" cy="259045"/>
    <xdr:sp macro="" textlink="">
      <xdr:nvSpPr>
        <xdr:cNvPr id="257" name="衛生費該当値テキスト"/>
        <xdr:cNvSpPr txBox="1"/>
      </xdr:nvSpPr>
      <xdr:spPr>
        <a:xfrm>
          <a:off x="4686300" y="166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7531</xdr:rowOff>
    </xdr:from>
    <xdr:to>
      <xdr:col>20</xdr:col>
      <xdr:colOff>38100</xdr:colOff>
      <xdr:row>98</xdr:row>
      <xdr:rowOff>109131</xdr:rowOff>
    </xdr:to>
    <xdr:sp macro="" textlink="">
      <xdr:nvSpPr>
        <xdr:cNvPr id="258" name="楕円 257"/>
        <xdr:cNvSpPr/>
      </xdr:nvSpPr>
      <xdr:spPr>
        <a:xfrm>
          <a:off x="3746500" y="168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100258</xdr:rowOff>
    </xdr:from>
    <xdr:ext cx="534377" cy="259045"/>
    <xdr:sp macro="" textlink="">
      <xdr:nvSpPr>
        <xdr:cNvPr id="259" name="テキスト ボックス 258"/>
        <xdr:cNvSpPr txBox="1"/>
      </xdr:nvSpPr>
      <xdr:spPr>
        <a:xfrm>
          <a:off x="3530111" y="169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158229</xdr:rowOff>
    </xdr:from>
    <xdr:to>
      <xdr:col>15</xdr:col>
      <xdr:colOff>101600</xdr:colOff>
      <xdr:row>98</xdr:row>
      <xdr:rowOff>88379</xdr:rowOff>
    </xdr:to>
    <xdr:sp macro="" textlink="">
      <xdr:nvSpPr>
        <xdr:cNvPr id="260" name="楕円 259"/>
        <xdr:cNvSpPr/>
      </xdr:nvSpPr>
      <xdr:spPr>
        <a:xfrm>
          <a:off x="2857500" y="167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104906</xdr:rowOff>
    </xdr:from>
    <xdr:ext cx="534377" cy="259045"/>
    <xdr:sp macro="" textlink="">
      <xdr:nvSpPr>
        <xdr:cNvPr id="261" name="テキスト ボックス 260"/>
        <xdr:cNvSpPr txBox="1"/>
      </xdr:nvSpPr>
      <xdr:spPr>
        <a:xfrm>
          <a:off x="2641111" y="165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15926</xdr:rowOff>
    </xdr:from>
    <xdr:to>
      <xdr:col>10</xdr:col>
      <xdr:colOff>165100</xdr:colOff>
      <xdr:row>98</xdr:row>
      <xdr:rowOff>117526</xdr:rowOff>
    </xdr:to>
    <xdr:sp macro="" textlink="">
      <xdr:nvSpPr>
        <xdr:cNvPr id="262" name="楕円 261"/>
        <xdr:cNvSpPr/>
      </xdr:nvSpPr>
      <xdr:spPr>
        <a:xfrm>
          <a:off x="1968500" y="168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134053</xdr:rowOff>
    </xdr:from>
    <xdr:ext cx="534377" cy="259045"/>
    <xdr:sp macro="" textlink="">
      <xdr:nvSpPr>
        <xdr:cNvPr id="263" name="テキスト ボックス 262"/>
        <xdr:cNvSpPr txBox="1"/>
      </xdr:nvSpPr>
      <xdr:spPr>
        <a:xfrm>
          <a:off x="1752111" y="165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3339</xdr:rowOff>
    </xdr:from>
    <xdr:to>
      <xdr:col>6</xdr:col>
      <xdr:colOff>38100</xdr:colOff>
      <xdr:row>98</xdr:row>
      <xdr:rowOff>104939</xdr:rowOff>
    </xdr:to>
    <xdr:sp macro="" textlink="">
      <xdr:nvSpPr>
        <xdr:cNvPr id="264" name="楕円 263"/>
        <xdr:cNvSpPr/>
      </xdr:nvSpPr>
      <xdr:spPr>
        <a:xfrm>
          <a:off x="1079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121466</xdr:rowOff>
    </xdr:from>
    <xdr:ext cx="534377" cy="259045"/>
    <xdr:sp macro="" textlink="">
      <xdr:nvSpPr>
        <xdr:cNvPr id="265" name="テキスト ボックス 264"/>
        <xdr:cNvSpPr txBox="1"/>
      </xdr:nvSpPr>
      <xdr:spPr>
        <a:xfrm>
          <a:off x="863111" y="165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7" name="直線コネクタ 286"/>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0"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1" name="直線コネクタ 290"/>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17628</xdr:rowOff>
    </xdr:from>
    <xdr:to>
      <xdr:col>55</xdr:col>
      <xdr:colOff>0</xdr:colOff>
      <xdr:row>38</xdr:row>
      <xdr:rowOff>35001</xdr:rowOff>
    </xdr:to>
    <xdr:cxnSp macro="">
      <xdr:nvCxnSpPr>
        <xdr:cNvPr id="292" name="直線コネクタ 291"/>
        <xdr:cNvCxnSpPr/>
      </xdr:nvCxnSpPr>
      <xdr:spPr>
        <a:xfrm>
          <a:off x="9639300" y="6532728"/>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3" name="労働費平均値テキスト"/>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4" name="フローチャート: 判断 293"/>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11912</xdr:rowOff>
    </xdr:from>
    <xdr:to>
      <xdr:col>50</xdr:col>
      <xdr:colOff>114300</xdr:colOff>
      <xdr:row>38</xdr:row>
      <xdr:rowOff>17628</xdr:rowOff>
    </xdr:to>
    <xdr:cxnSp macro="">
      <xdr:nvCxnSpPr>
        <xdr:cNvPr id="295" name="直線コネクタ 294"/>
        <xdr:cNvCxnSpPr/>
      </xdr:nvCxnSpPr>
      <xdr:spPr>
        <a:xfrm>
          <a:off x="8750300" y="652701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6" name="フローチャート: 判断 295"/>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7" name="テキスト ボックス 296"/>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143815</xdr:rowOff>
    </xdr:from>
    <xdr:to>
      <xdr:col>45</xdr:col>
      <xdr:colOff>177800</xdr:colOff>
      <xdr:row>38</xdr:row>
      <xdr:rowOff>11912</xdr:rowOff>
    </xdr:to>
    <xdr:cxnSp macro="">
      <xdr:nvCxnSpPr>
        <xdr:cNvPr id="298" name="直線コネクタ 297"/>
        <xdr:cNvCxnSpPr/>
      </xdr:nvCxnSpPr>
      <xdr:spPr>
        <a:xfrm>
          <a:off x="7861300" y="6487465"/>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119990</xdr:rowOff>
    </xdr:from>
    <xdr:to>
      <xdr:col>46</xdr:col>
      <xdr:colOff>38100</xdr:colOff>
      <xdr:row>37</xdr:row>
      <xdr:rowOff>50140</xdr:rowOff>
    </xdr:to>
    <xdr:sp macro="" textlink="">
      <xdr:nvSpPr>
        <xdr:cNvPr id="299" name="フローチャート: 判断 298"/>
        <xdr:cNvSpPr/>
      </xdr:nvSpPr>
      <xdr:spPr>
        <a:xfrm>
          <a:off x="8699500" y="62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66667</xdr:rowOff>
    </xdr:from>
    <xdr:ext cx="469744" cy="259045"/>
    <xdr:sp macro="" textlink="">
      <xdr:nvSpPr>
        <xdr:cNvPr id="300" name="テキスト ボックス 299"/>
        <xdr:cNvSpPr txBox="1"/>
      </xdr:nvSpPr>
      <xdr:spPr>
        <a:xfrm>
          <a:off x="8515428" y="6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143815</xdr:rowOff>
    </xdr:from>
    <xdr:to>
      <xdr:col>41</xdr:col>
      <xdr:colOff>50800</xdr:colOff>
      <xdr:row>37</xdr:row>
      <xdr:rowOff>145415</xdr:rowOff>
    </xdr:to>
    <xdr:cxnSp macro="">
      <xdr:nvCxnSpPr>
        <xdr:cNvPr id="301" name="直線コネクタ 300"/>
        <xdr:cNvCxnSpPr/>
      </xdr:nvCxnSpPr>
      <xdr:spPr>
        <a:xfrm flipV="1">
          <a:off x="6972300" y="648746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102844</xdr:rowOff>
    </xdr:from>
    <xdr:to>
      <xdr:col>41</xdr:col>
      <xdr:colOff>101600</xdr:colOff>
      <xdr:row>37</xdr:row>
      <xdr:rowOff>32994</xdr:rowOff>
    </xdr:to>
    <xdr:sp macro="" textlink="">
      <xdr:nvSpPr>
        <xdr:cNvPr id="302" name="フローチャート: 判断 301"/>
        <xdr:cNvSpPr/>
      </xdr:nvSpPr>
      <xdr:spPr>
        <a:xfrm>
          <a:off x="7810500" y="62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49521</xdr:rowOff>
    </xdr:from>
    <xdr:ext cx="469744" cy="259045"/>
    <xdr:sp macro="" textlink="">
      <xdr:nvSpPr>
        <xdr:cNvPr id="303" name="テキスト ボックス 302"/>
        <xdr:cNvSpPr txBox="1"/>
      </xdr:nvSpPr>
      <xdr:spPr>
        <a:xfrm>
          <a:off x="7626428" y="6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4" name="フローチャート: 判断 303"/>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44721</xdr:rowOff>
    </xdr:from>
    <xdr:ext cx="469744" cy="259045"/>
    <xdr:sp macro="" textlink="">
      <xdr:nvSpPr>
        <xdr:cNvPr id="305" name="テキスト ボックス 304"/>
        <xdr:cNvSpPr txBox="1"/>
      </xdr:nvSpPr>
      <xdr:spPr>
        <a:xfrm>
          <a:off x="6737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311" name="楕円 310"/>
        <xdr:cNvSpPr/>
      </xdr:nvSpPr>
      <xdr:spPr>
        <a:xfrm>
          <a:off x="104267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70578</xdr:rowOff>
    </xdr:from>
    <xdr:ext cx="378565" cy="259045"/>
    <xdr:sp macro="" textlink="">
      <xdr:nvSpPr>
        <xdr:cNvPr id="312" name="労働費該当値テキスト"/>
        <xdr:cNvSpPr txBox="1"/>
      </xdr:nvSpPr>
      <xdr:spPr>
        <a:xfrm>
          <a:off x="10528300" y="64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138278</xdr:rowOff>
    </xdr:from>
    <xdr:to>
      <xdr:col>50</xdr:col>
      <xdr:colOff>165100</xdr:colOff>
      <xdr:row>38</xdr:row>
      <xdr:rowOff>68428</xdr:rowOff>
    </xdr:to>
    <xdr:sp macro="" textlink="">
      <xdr:nvSpPr>
        <xdr:cNvPr id="313" name="楕円 312"/>
        <xdr:cNvSpPr/>
      </xdr:nvSpPr>
      <xdr:spPr>
        <a:xfrm>
          <a:off x="9588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59555</xdr:rowOff>
    </xdr:from>
    <xdr:ext cx="378565" cy="259045"/>
    <xdr:sp macro="" textlink="">
      <xdr:nvSpPr>
        <xdr:cNvPr id="314" name="テキスト ボックス 313"/>
        <xdr:cNvSpPr txBox="1"/>
      </xdr:nvSpPr>
      <xdr:spPr>
        <a:xfrm>
          <a:off x="9450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132562</xdr:rowOff>
    </xdr:from>
    <xdr:to>
      <xdr:col>46</xdr:col>
      <xdr:colOff>38100</xdr:colOff>
      <xdr:row>38</xdr:row>
      <xdr:rowOff>62712</xdr:rowOff>
    </xdr:to>
    <xdr:sp macro="" textlink="">
      <xdr:nvSpPr>
        <xdr:cNvPr id="315" name="楕円 314"/>
        <xdr:cNvSpPr/>
      </xdr:nvSpPr>
      <xdr:spPr>
        <a:xfrm>
          <a:off x="8699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53839</xdr:rowOff>
    </xdr:from>
    <xdr:ext cx="378565" cy="259045"/>
    <xdr:sp macro="" textlink="">
      <xdr:nvSpPr>
        <xdr:cNvPr id="316" name="テキスト ボックス 315"/>
        <xdr:cNvSpPr txBox="1"/>
      </xdr:nvSpPr>
      <xdr:spPr>
        <a:xfrm>
          <a:off x="8561017" y="65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93015</xdr:rowOff>
    </xdr:from>
    <xdr:to>
      <xdr:col>41</xdr:col>
      <xdr:colOff>101600</xdr:colOff>
      <xdr:row>38</xdr:row>
      <xdr:rowOff>23164</xdr:rowOff>
    </xdr:to>
    <xdr:sp macro="" textlink="">
      <xdr:nvSpPr>
        <xdr:cNvPr id="317" name="楕円 316"/>
        <xdr:cNvSpPr/>
      </xdr:nvSpPr>
      <xdr:spPr>
        <a:xfrm>
          <a:off x="7810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14291</xdr:rowOff>
    </xdr:from>
    <xdr:ext cx="378565" cy="259045"/>
    <xdr:sp macro="" textlink="">
      <xdr:nvSpPr>
        <xdr:cNvPr id="318" name="テキスト ボックス 317"/>
        <xdr:cNvSpPr txBox="1"/>
      </xdr:nvSpPr>
      <xdr:spPr>
        <a:xfrm>
          <a:off x="7672017" y="652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94615</xdr:rowOff>
    </xdr:from>
    <xdr:to>
      <xdr:col>36</xdr:col>
      <xdr:colOff>165100</xdr:colOff>
      <xdr:row>38</xdr:row>
      <xdr:rowOff>24765</xdr:rowOff>
    </xdr:to>
    <xdr:sp macro="" textlink="">
      <xdr:nvSpPr>
        <xdr:cNvPr id="319" name="楕円 318"/>
        <xdr:cNvSpPr/>
      </xdr:nvSpPr>
      <xdr:spPr>
        <a:xfrm>
          <a:off x="6921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15892</xdr:rowOff>
    </xdr:from>
    <xdr:ext cx="378565" cy="259045"/>
    <xdr:sp macro="" textlink="">
      <xdr:nvSpPr>
        <xdr:cNvPr id="320" name="テキスト ボックス 319"/>
        <xdr:cNvSpPr txBox="1"/>
      </xdr:nvSpPr>
      <xdr:spPr>
        <a:xfrm>
          <a:off x="6783017"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2" name="直線コネクタ 341"/>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3" name="農林水産業費最小値テキスト"/>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4" name="直線コネクタ 343"/>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5" name="農林水産業費最大値テキスト"/>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6" name="直線コネクタ 345"/>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107353</xdr:rowOff>
    </xdr:from>
    <xdr:to>
      <xdr:col>55</xdr:col>
      <xdr:colOff>0</xdr:colOff>
      <xdr:row>56</xdr:row>
      <xdr:rowOff>110599</xdr:rowOff>
    </xdr:to>
    <xdr:cxnSp macro="">
      <xdr:nvCxnSpPr>
        <xdr:cNvPr id="347" name="直線コネクタ 346"/>
        <xdr:cNvCxnSpPr/>
      </xdr:nvCxnSpPr>
      <xdr:spPr>
        <a:xfrm flipV="1">
          <a:off x="9639300" y="9708553"/>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48" name="農林水産業費平均値テキスト"/>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49" name="フローチャート: 判断 348"/>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110599</xdr:rowOff>
    </xdr:from>
    <xdr:to>
      <xdr:col>50</xdr:col>
      <xdr:colOff>114300</xdr:colOff>
      <xdr:row>56</xdr:row>
      <xdr:rowOff>166538</xdr:rowOff>
    </xdr:to>
    <xdr:cxnSp macro="">
      <xdr:nvCxnSpPr>
        <xdr:cNvPr id="350" name="直線コネクタ 349"/>
        <xdr:cNvCxnSpPr/>
      </xdr:nvCxnSpPr>
      <xdr:spPr>
        <a:xfrm flipV="1">
          <a:off x="8750300" y="9711799"/>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1" name="フローチャート: 判断 350"/>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2" name="テキスト ボックス 351"/>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166538</xdr:rowOff>
    </xdr:from>
    <xdr:to>
      <xdr:col>45</xdr:col>
      <xdr:colOff>177800</xdr:colOff>
      <xdr:row>56</xdr:row>
      <xdr:rowOff>171064</xdr:rowOff>
    </xdr:to>
    <xdr:cxnSp macro="">
      <xdr:nvCxnSpPr>
        <xdr:cNvPr id="353" name="直線コネクタ 352"/>
        <xdr:cNvCxnSpPr/>
      </xdr:nvCxnSpPr>
      <xdr:spPr>
        <a:xfrm flipV="1">
          <a:off x="7861300" y="9767738"/>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121772</xdr:rowOff>
    </xdr:from>
    <xdr:to>
      <xdr:col>46</xdr:col>
      <xdr:colOff>38100</xdr:colOff>
      <xdr:row>57</xdr:row>
      <xdr:rowOff>51922</xdr:rowOff>
    </xdr:to>
    <xdr:sp macro="" textlink="">
      <xdr:nvSpPr>
        <xdr:cNvPr id="354" name="フローチャート: 判断 353"/>
        <xdr:cNvSpPr/>
      </xdr:nvSpPr>
      <xdr:spPr>
        <a:xfrm>
          <a:off x="8699500" y="97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43049</xdr:rowOff>
    </xdr:from>
    <xdr:ext cx="534377" cy="259045"/>
    <xdr:sp macro="" textlink="">
      <xdr:nvSpPr>
        <xdr:cNvPr id="355" name="テキスト ボックス 354"/>
        <xdr:cNvSpPr txBox="1"/>
      </xdr:nvSpPr>
      <xdr:spPr>
        <a:xfrm>
          <a:off x="8483111" y="98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171064</xdr:rowOff>
    </xdr:from>
    <xdr:to>
      <xdr:col>41</xdr:col>
      <xdr:colOff>50800</xdr:colOff>
      <xdr:row>57</xdr:row>
      <xdr:rowOff>13239</xdr:rowOff>
    </xdr:to>
    <xdr:cxnSp macro="">
      <xdr:nvCxnSpPr>
        <xdr:cNvPr id="356" name="直線コネクタ 355"/>
        <xdr:cNvCxnSpPr/>
      </xdr:nvCxnSpPr>
      <xdr:spPr>
        <a:xfrm flipV="1">
          <a:off x="6972300" y="9772264"/>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139581</xdr:rowOff>
    </xdr:from>
    <xdr:to>
      <xdr:col>41</xdr:col>
      <xdr:colOff>101600</xdr:colOff>
      <xdr:row>57</xdr:row>
      <xdr:rowOff>69731</xdr:rowOff>
    </xdr:to>
    <xdr:sp macro="" textlink="">
      <xdr:nvSpPr>
        <xdr:cNvPr id="357" name="フローチャート: 判断 356"/>
        <xdr:cNvSpPr/>
      </xdr:nvSpPr>
      <xdr:spPr>
        <a:xfrm>
          <a:off x="7810500" y="974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60858</xdr:rowOff>
    </xdr:from>
    <xdr:ext cx="534377" cy="259045"/>
    <xdr:sp macro="" textlink="">
      <xdr:nvSpPr>
        <xdr:cNvPr id="358" name="テキスト ボックス 357"/>
        <xdr:cNvSpPr txBox="1"/>
      </xdr:nvSpPr>
      <xdr:spPr>
        <a:xfrm>
          <a:off x="7594111" y="98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144564</xdr:rowOff>
    </xdr:from>
    <xdr:to>
      <xdr:col>36</xdr:col>
      <xdr:colOff>165100</xdr:colOff>
      <xdr:row>57</xdr:row>
      <xdr:rowOff>74714</xdr:rowOff>
    </xdr:to>
    <xdr:sp macro="" textlink="">
      <xdr:nvSpPr>
        <xdr:cNvPr id="359" name="フローチャート: 判断 358"/>
        <xdr:cNvSpPr/>
      </xdr:nvSpPr>
      <xdr:spPr>
        <a:xfrm>
          <a:off x="6921500" y="974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65841</xdr:rowOff>
    </xdr:from>
    <xdr:ext cx="534377" cy="259045"/>
    <xdr:sp macro="" textlink="">
      <xdr:nvSpPr>
        <xdr:cNvPr id="360" name="テキスト ボックス 359"/>
        <xdr:cNvSpPr txBox="1"/>
      </xdr:nvSpPr>
      <xdr:spPr>
        <a:xfrm>
          <a:off x="6705111" y="98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56553</xdr:rowOff>
    </xdr:from>
    <xdr:to>
      <xdr:col>55</xdr:col>
      <xdr:colOff>50800</xdr:colOff>
      <xdr:row>56</xdr:row>
      <xdr:rowOff>158153</xdr:rowOff>
    </xdr:to>
    <xdr:sp macro="" textlink="">
      <xdr:nvSpPr>
        <xdr:cNvPr id="366" name="楕円 365"/>
        <xdr:cNvSpPr/>
      </xdr:nvSpPr>
      <xdr:spPr>
        <a:xfrm>
          <a:off x="10426700" y="96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34980</xdr:rowOff>
    </xdr:from>
    <xdr:ext cx="534377" cy="259045"/>
    <xdr:sp macro="" textlink="">
      <xdr:nvSpPr>
        <xdr:cNvPr id="367" name="農林水産業費該当値テキスト"/>
        <xdr:cNvSpPr txBox="1"/>
      </xdr:nvSpPr>
      <xdr:spPr>
        <a:xfrm>
          <a:off x="10528300" y="96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59799</xdr:rowOff>
    </xdr:from>
    <xdr:to>
      <xdr:col>50</xdr:col>
      <xdr:colOff>165100</xdr:colOff>
      <xdr:row>56</xdr:row>
      <xdr:rowOff>161399</xdr:rowOff>
    </xdr:to>
    <xdr:sp macro="" textlink="">
      <xdr:nvSpPr>
        <xdr:cNvPr id="368" name="楕円 367"/>
        <xdr:cNvSpPr/>
      </xdr:nvSpPr>
      <xdr:spPr>
        <a:xfrm>
          <a:off x="9588500" y="96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152526</xdr:rowOff>
    </xdr:from>
    <xdr:ext cx="534377" cy="259045"/>
    <xdr:sp macro="" textlink="">
      <xdr:nvSpPr>
        <xdr:cNvPr id="369" name="テキスト ボックス 368"/>
        <xdr:cNvSpPr txBox="1"/>
      </xdr:nvSpPr>
      <xdr:spPr>
        <a:xfrm>
          <a:off x="9372111" y="975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115738</xdr:rowOff>
    </xdr:from>
    <xdr:to>
      <xdr:col>46</xdr:col>
      <xdr:colOff>38100</xdr:colOff>
      <xdr:row>57</xdr:row>
      <xdr:rowOff>45888</xdr:rowOff>
    </xdr:to>
    <xdr:sp macro="" textlink="">
      <xdr:nvSpPr>
        <xdr:cNvPr id="370" name="楕円 369"/>
        <xdr:cNvSpPr/>
      </xdr:nvSpPr>
      <xdr:spPr>
        <a:xfrm>
          <a:off x="8699500" y="97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62415</xdr:rowOff>
    </xdr:from>
    <xdr:ext cx="534377" cy="259045"/>
    <xdr:sp macro="" textlink="">
      <xdr:nvSpPr>
        <xdr:cNvPr id="371" name="テキスト ボックス 370"/>
        <xdr:cNvSpPr txBox="1"/>
      </xdr:nvSpPr>
      <xdr:spPr>
        <a:xfrm>
          <a:off x="8483111" y="94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120264</xdr:rowOff>
    </xdr:from>
    <xdr:to>
      <xdr:col>41</xdr:col>
      <xdr:colOff>101600</xdr:colOff>
      <xdr:row>57</xdr:row>
      <xdr:rowOff>50414</xdr:rowOff>
    </xdr:to>
    <xdr:sp macro="" textlink="">
      <xdr:nvSpPr>
        <xdr:cNvPr id="372" name="楕円 371"/>
        <xdr:cNvSpPr/>
      </xdr:nvSpPr>
      <xdr:spPr>
        <a:xfrm>
          <a:off x="7810500" y="97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66941</xdr:rowOff>
    </xdr:from>
    <xdr:ext cx="534377" cy="259045"/>
    <xdr:sp macro="" textlink="">
      <xdr:nvSpPr>
        <xdr:cNvPr id="373" name="テキスト ボックス 372"/>
        <xdr:cNvSpPr txBox="1"/>
      </xdr:nvSpPr>
      <xdr:spPr>
        <a:xfrm>
          <a:off x="7594111" y="949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133889</xdr:rowOff>
    </xdr:from>
    <xdr:to>
      <xdr:col>36</xdr:col>
      <xdr:colOff>165100</xdr:colOff>
      <xdr:row>57</xdr:row>
      <xdr:rowOff>64039</xdr:rowOff>
    </xdr:to>
    <xdr:sp macro="" textlink="">
      <xdr:nvSpPr>
        <xdr:cNvPr id="374" name="楕円 373"/>
        <xdr:cNvSpPr/>
      </xdr:nvSpPr>
      <xdr:spPr>
        <a:xfrm>
          <a:off x="6921500" y="973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80566</xdr:rowOff>
    </xdr:from>
    <xdr:ext cx="534377" cy="259045"/>
    <xdr:sp macro="" textlink="">
      <xdr:nvSpPr>
        <xdr:cNvPr id="375" name="テキスト ボックス 374"/>
        <xdr:cNvSpPr txBox="1"/>
      </xdr:nvSpPr>
      <xdr:spPr>
        <a:xfrm>
          <a:off x="6705111" y="951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7" name="直線コネクタ 396"/>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8"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399" name="直線コネクタ 398"/>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0"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1" name="直線コネクタ 400"/>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59713</xdr:rowOff>
    </xdr:from>
    <xdr:to>
      <xdr:col>55</xdr:col>
      <xdr:colOff>0</xdr:colOff>
      <xdr:row>77</xdr:row>
      <xdr:rowOff>112497</xdr:rowOff>
    </xdr:to>
    <xdr:cxnSp macro="">
      <xdr:nvCxnSpPr>
        <xdr:cNvPr id="402" name="直線コネクタ 401"/>
        <xdr:cNvCxnSpPr/>
      </xdr:nvCxnSpPr>
      <xdr:spPr>
        <a:xfrm>
          <a:off x="9639300" y="13261363"/>
          <a:ext cx="838200" cy="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3" name="商工費平均値テキスト"/>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4" name="フローチャート: 判断 403"/>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59713</xdr:rowOff>
    </xdr:from>
    <xdr:to>
      <xdr:col>50</xdr:col>
      <xdr:colOff>114300</xdr:colOff>
      <xdr:row>77</xdr:row>
      <xdr:rowOff>145552</xdr:rowOff>
    </xdr:to>
    <xdr:cxnSp macro="">
      <xdr:nvCxnSpPr>
        <xdr:cNvPr id="405" name="直線コネクタ 404"/>
        <xdr:cNvCxnSpPr/>
      </xdr:nvCxnSpPr>
      <xdr:spPr>
        <a:xfrm flipV="1">
          <a:off x="8750300" y="13261363"/>
          <a:ext cx="8890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6" name="フローチャート: 判断 405"/>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7" name="テキスト ボックス 406"/>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145552</xdr:rowOff>
    </xdr:from>
    <xdr:to>
      <xdr:col>45</xdr:col>
      <xdr:colOff>177800</xdr:colOff>
      <xdr:row>77</xdr:row>
      <xdr:rowOff>160457</xdr:rowOff>
    </xdr:to>
    <xdr:cxnSp macro="">
      <xdr:nvCxnSpPr>
        <xdr:cNvPr id="408" name="直線コネクタ 407"/>
        <xdr:cNvCxnSpPr/>
      </xdr:nvCxnSpPr>
      <xdr:spPr>
        <a:xfrm flipV="1">
          <a:off x="7861300" y="13347202"/>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9" name="フローチャート: 判断 408"/>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10" name="テキスト ボックス 409"/>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160457</xdr:rowOff>
    </xdr:from>
    <xdr:to>
      <xdr:col>41</xdr:col>
      <xdr:colOff>50800</xdr:colOff>
      <xdr:row>77</xdr:row>
      <xdr:rowOff>168275</xdr:rowOff>
    </xdr:to>
    <xdr:cxnSp macro="">
      <xdr:nvCxnSpPr>
        <xdr:cNvPr id="411" name="直線コネクタ 410"/>
        <xdr:cNvCxnSpPr/>
      </xdr:nvCxnSpPr>
      <xdr:spPr>
        <a:xfrm flipV="1">
          <a:off x="6972300" y="1336210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2" name="フローチャート: 判断 411"/>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3" name="テキスト ボックス 412"/>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4" name="フローチャート: 判断 413"/>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5" name="テキスト ボックス 414"/>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61697</xdr:rowOff>
    </xdr:from>
    <xdr:to>
      <xdr:col>55</xdr:col>
      <xdr:colOff>50800</xdr:colOff>
      <xdr:row>77</xdr:row>
      <xdr:rowOff>163297</xdr:rowOff>
    </xdr:to>
    <xdr:sp macro="" textlink="">
      <xdr:nvSpPr>
        <xdr:cNvPr id="421" name="楕円 420"/>
        <xdr:cNvSpPr/>
      </xdr:nvSpPr>
      <xdr:spPr>
        <a:xfrm>
          <a:off x="104267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40124</xdr:rowOff>
    </xdr:from>
    <xdr:ext cx="469744" cy="259045"/>
    <xdr:sp macro="" textlink="">
      <xdr:nvSpPr>
        <xdr:cNvPr id="422" name="商工費該当値テキスト"/>
        <xdr:cNvSpPr txBox="1"/>
      </xdr:nvSpPr>
      <xdr:spPr>
        <a:xfrm>
          <a:off x="10528300" y="132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8913</xdr:rowOff>
    </xdr:from>
    <xdr:to>
      <xdr:col>50</xdr:col>
      <xdr:colOff>165100</xdr:colOff>
      <xdr:row>77</xdr:row>
      <xdr:rowOff>110513</xdr:rowOff>
    </xdr:to>
    <xdr:sp macro="" textlink="">
      <xdr:nvSpPr>
        <xdr:cNvPr id="423" name="楕円 422"/>
        <xdr:cNvSpPr/>
      </xdr:nvSpPr>
      <xdr:spPr>
        <a:xfrm>
          <a:off x="9588500" y="132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101640</xdr:rowOff>
    </xdr:from>
    <xdr:ext cx="534377" cy="259045"/>
    <xdr:sp macro="" textlink="">
      <xdr:nvSpPr>
        <xdr:cNvPr id="424" name="テキスト ボックス 423"/>
        <xdr:cNvSpPr txBox="1"/>
      </xdr:nvSpPr>
      <xdr:spPr>
        <a:xfrm>
          <a:off x="9372111" y="133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94752</xdr:rowOff>
    </xdr:from>
    <xdr:to>
      <xdr:col>46</xdr:col>
      <xdr:colOff>38100</xdr:colOff>
      <xdr:row>78</xdr:row>
      <xdr:rowOff>24902</xdr:rowOff>
    </xdr:to>
    <xdr:sp macro="" textlink="">
      <xdr:nvSpPr>
        <xdr:cNvPr id="425" name="楕円 424"/>
        <xdr:cNvSpPr/>
      </xdr:nvSpPr>
      <xdr:spPr>
        <a:xfrm>
          <a:off x="8699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16029</xdr:rowOff>
    </xdr:from>
    <xdr:ext cx="469744" cy="259045"/>
    <xdr:sp macro="" textlink="">
      <xdr:nvSpPr>
        <xdr:cNvPr id="426" name="テキスト ボックス 425"/>
        <xdr:cNvSpPr txBox="1"/>
      </xdr:nvSpPr>
      <xdr:spPr>
        <a:xfrm>
          <a:off x="8515428"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109657</xdr:rowOff>
    </xdr:from>
    <xdr:to>
      <xdr:col>41</xdr:col>
      <xdr:colOff>101600</xdr:colOff>
      <xdr:row>78</xdr:row>
      <xdr:rowOff>39807</xdr:rowOff>
    </xdr:to>
    <xdr:sp macro="" textlink="">
      <xdr:nvSpPr>
        <xdr:cNvPr id="427" name="楕円 426"/>
        <xdr:cNvSpPr/>
      </xdr:nvSpPr>
      <xdr:spPr>
        <a:xfrm>
          <a:off x="7810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30934</xdr:rowOff>
    </xdr:from>
    <xdr:ext cx="469744" cy="259045"/>
    <xdr:sp macro="" textlink="">
      <xdr:nvSpPr>
        <xdr:cNvPr id="428" name="テキスト ボックス 427"/>
        <xdr:cNvSpPr txBox="1"/>
      </xdr:nvSpPr>
      <xdr:spPr>
        <a:xfrm>
          <a:off x="7626428" y="134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117475</xdr:rowOff>
    </xdr:from>
    <xdr:to>
      <xdr:col>36</xdr:col>
      <xdr:colOff>165100</xdr:colOff>
      <xdr:row>78</xdr:row>
      <xdr:rowOff>47625</xdr:rowOff>
    </xdr:to>
    <xdr:sp macro="" textlink="">
      <xdr:nvSpPr>
        <xdr:cNvPr id="429" name="楕円 428"/>
        <xdr:cNvSpPr/>
      </xdr:nvSpPr>
      <xdr:spPr>
        <a:xfrm>
          <a:off x="6921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38752</xdr:rowOff>
    </xdr:from>
    <xdr:ext cx="469744" cy="259045"/>
    <xdr:sp macro="" textlink="">
      <xdr:nvSpPr>
        <xdr:cNvPr id="430" name="テキスト ボックス 429"/>
        <xdr:cNvSpPr txBox="1"/>
      </xdr:nvSpPr>
      <xdr:spPr>
        <a:xfrm>
          <a:off x="6737428"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7" name="直線コネクタ 456"/>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8"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59" name="直線コネクタ 458"/>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0"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1" name="直線コネクタ 460"/>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158135</xdr:rowOff>
    </xdr:from>
    <xdr:to>
      <xdr:col>55</xdr:col>
      <xdr:colOff>0</xdr:colOff>
      <xdr:row>96</xdr:row>
      <xdr:rowOff>151310</xdr:rowOff>
    </xdr:to>
    <xdr:cxnSp macro="">
      <xdr:nvCxnSpPr>
        <xdr:cNvPr id="462" name="直線コネクタ 461"/>
        <xdr:cNvCxnSpPr/>
      </xdr:nvCxnSpPr>
      <xdr:spPr>
        <a:xfrm flipV="1">
          <a:off x="9639300" y="16445885"/>
          <a:ext cx="838200" cy="16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3" name="土木費平均値テキスト"/>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4" name="フローチャート: 判断 463"/>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3128</xdr:rowOff>
    </xdr:from>
    <xdr:to>
      <xdr:col>50</xdr:col>
      <xdr:colOff>114300</xdr:colOff>
      <xdr:row>96</xdr:row>
      <xdr:rowOff>151310</xdr:rowOff>
    </xdr:to>
    <xdr:cxnSp macro="">
      <xdr:nvCxnSpPr>
        <xdr:cNvPr id="465" name="直線コネクタ 464"/>
        <xdr:cNvCxnSpPr/>
      </xdr:nvCxnSpPr>
      <xdr:spPr>
        <a:xfrm>
          <a:off x="8750300" y="16290878"/>
          <a:ext cx="889000" cy="31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6" name="フローチャート: 判断 465"/>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7" name="テキスト ボックス 466"/>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3128</xdr:rowOff>
    </xdr:from>
    <xdr:to>
      <xdr:col>45</xdr:col>
      <xdr:colOff>177800</xdr:colOff>
      <xdr:row>96</xdr:row>
      <xdr:rowOff>165923</xdr:rowOff>
    </xdr:to>
    <xdr:cxnSp macro="">
      <xdr:nvCxnSpPr>
        <xdr:cNvPr id="468" name="直線コネクタ 467"/>
        <xdr:cNvCxnSpPr/>
      </xdr:nvCxnSpPr>
      <xdr:spPr>
        <a:xfrm flipV="1">
          <a:off x="7861300" y="16290878"/>
          <a:ext cx="889000" cy="3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170723</xdr:rowOff>
    </xdr:from>
    <xdr:to>
      <xdr:col>46</xdr:col>
      <xdr:colOff>38100</xdr:colOff>
      <xdr:row>97</xdr:row>
      <xdr:rowOff>100873</xdr:rowOff>
    </xdr:to>
    <xdr:sp macro="" textlink="">
      <xdr:nvSpPr>
        <xdr:cNvPr id="469" name="フローチャート: 判断 468"/>
        <xdr:cNvSpPr/>
      </xdr:nvSpPr>
      <xdr:spPr>
        <a:xfrm>
          <a:off x="8699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92000</xdr:rowOff>
    </xdr:from>
    <xdr:ext cx="534377" cy="259045"/>
    <xdr:sp macro="" textlink="">
      <xdr:nvSpPr>
        <xdr:cNvPr id="470" name="テキスト ボックス 469"/>
        <xdr:cNvSpPr txBox="1"/>
      </xdr:nvSpPr>
      <xdr:spPr>
        <a:xfrm>
          <a:off x="8483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165923</xdr:rowOff>
    </xdr:from>
    <xdr:to>
      <xdr:col>41</xdr:col>
      <xdr:colOff>50800</xdr:colOff>
      <xdr:row>97</xdr:row>
      <xdr:rowOff>163213</xdr:rowOff>
    </xdr:to>
    <xdr:cxnSp macro="">
      <xdr:nvCxnSpPr>
        <xdr:cNvPr id="471" name="直線コネクタ 470"/>
        <xdr:cNvCxnSpPr/>
      </xdr:nvCxnSpPr>
      <xdr:spPr>
        <a:xfrm flipV="1">
          <a:off x="6972300" y="16625123"/>
          <a:ext cx="889000" cy="1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6294</xdr:rowOff>
    </xdr:from>
    <xdr:to>
      <xdr:col>41</xdr:col>
      <xdr:colOff>101600</xdr:colOff>
      <xdr:row>97</xdr:row>
      <xdr:rowOff>107894</xdr:rowOff>
    </xdr:to>
    <xdr:sp macro="" textlink="">
      <xdr:nvSpPr>
        <xdr:cNvPr id="472" name="フローチャート: 判断 471"/>
        <xdr:cNvSpPr/>
      </xdr:nvSpPr>
      <xdr:spPr>
        <a:xfrm>
          <a:off x="7810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99021</xdr:rowOff>
    </xdr:from>
    <xdr:ext cx="534377" cy="259045"/>
    <xdr:sp macro="" textlink="">
      <xdr:nvSpPr>
        <xdr:cNvPr id="473" name="テキスト ボックス 472"/>
        <xdr:cNvSpPr txBox="1"/>
      </xdr:nvSpPr>
      <xdr:spPr>
        <a:xfrm>
          <a:off x="7594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158085</xdr:rowOff>
    </xdr:from>
    <xdr:to>
      <xdr:col>36</xdr:col>
      <xdr:colOff>165100</xdr:colOff>
      <xdr:row>97</xdr:row>
      <xdr:rowOff>88235</xdr:rowOff>
    </xdr:to>
    <xdr:sp macro="" textlink="">
      <xdr:nvSpPr>
        <xdr:cNvPr id="474" name="フローチャート: 判断 473"/>
        <xdr:cNvSpPr/>
      </xdr:nvSpPr>
      <xdr:spPr>
        <a:xfrm>
          <a:off x="6921500" y="166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104762</xdr:rowOff>
    </xdr:from>
    <xdr:ext cx="534377" cy="259045"/>
    <xdr:sp macro="" textlink="">
      <xdr:nvSpPr>
        <xdr:cNvPr id="475" name="テキスト ボックス 474"/>
        <xdr:cNvSpPr txBox="1"/>
      </xdr:nvSpPr>
      <xdr:spPr>
        <a:xfrm>
          <a:off x="6705111" y="1639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107335</xdr:rowOff>
    </xdr:from>
    <xdr:to>
      <xdr:col>55</xdr:col>
      <xdr:colOff>50800</xdr:colOff>
      <xdr:row>96</xdr:row>
      <xdr:rowOff>37485</xdr:rowOff>
    </xdr:to>
    <xdr:sp macro="" textlink="">
      <xdr:nvSpPr>
        <xdr:cNvPr id="481" name="楕円 480"/>
        <xdr:cNvSpPr/>
      </xdr:nvSpPr>
      <xdr:spPr>
        <a:xfrm>
          <a:off x="10426700" y="163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85762</xdr:rowOff>
    </xdr:from>
    <xdr:ext cx="534377" cy="259045"/>
    <xdr:sp macro="" textlink="">
      <xdr:nvSpPr>
        <xdr:cNvPr id="482" name="土木費該当値テキスト"/>
        <xdr:cNvSpPr txBox="1"/>
      </xdr:nvSpPr>
      <xdr:spPr>
        <a:xfrm>
          <a:off x="10528300" y="163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100510</xdr:rowOff>
    </xdr:from>
    <xdr:to>
      <xdr:col>50</xdr:col>
      <xdr:colOff>165100</xdr:colOff>
      <xdr:row>97</xdr:row>
      <xdr:rowOff>30660</xdr:rowOff>
    </xdr:to>
    <xdr:sp macro="" textlink="">
      <xdr:nvSpPr>
        <xdr:cNvPr id="483" name="楕円 482"/>
        <xdr:cNvSpPr/>
      </xdr:nvSpPr>
      <xdr:spPr>
        <a:xfrm>
          <a:off x="9588500" y="165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21787</xdr:rowOff>
    </xdr:from>
    <xdr:ext cx="534377" cy="259045"/>
    <xdr:sp macro="" textlink="">
      <xdr:nvSpPr>
        <xdr:cNvPr id="484" name="テキスト ボックス 483"/>
        <xdr:cNvSpPr txBox="1"/>
      </xdr:nvSpPr>
      <xdr:spPr>
        <a:xfrm>
          <a:off x="9372111" y="166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123778</xdr:rowOff>
    </xdr:from>
    <xdr:to>
      <xdr:col>46</xdr:col>
      <xdr:colOff>38100</xdr:colOff>
      <xdr:row>95</xdr:row>
      <xdr:rowOff>53928</xdr:rowOff>
    </xdr:to>
    <xdr:sp macro="" textlink="">
      <xdr:nvSpPr>
        <xdr:cNvPr id="485" name="楕円 484"/>
        <xdr:cNvSpPr/>
      </xdr:nvSpPr>
      <xdr:spPr>
        <a:xfrm>
          <a:off x="8699500" y="162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70455</xdr:rowOff>
    </xdr:from>
    <xdr:ext cx="534377" cy="259045"/>
    <xdr:sp macro="" textlink="">
      <xdr:nvSpPr>
        <xdr:cNvPr id="486" name="テキスト ボックス 485"/>
        <xdr:cNvSpPr txBox="1"/>
      </xdr:nvSpPr>
      <xdr:spPr>
        <a:xfrm>
          <a:off x="8483111" y="1601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115123</xdr:rowOff>
    </xdr:from>
    <xdr:to>
      <xdr:col>41</xdr:col>
      <xdr:colOff>101600</xdr:colOff>
      <xdr:row>97</xdr:row>
      <xdr:rowOff>45273</xdr:rowOff>
    </xdr:to>
    <xdr:sp macro="" textlink="">
      <xdr:nvSpPr>
        <xdr:cNvPr id="487" name="楕円 486"/>
        <xdr:cNvSpPr/>
      </xdr:nvSpPr>
      <xdr:spPr>
        <a:xfrm>
          <a:off x="7810500" y="165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61800</xdr:rowOff>
    </xdr:from>
    <xdr:ext cx="534377" cy="259045"/>
    <xdr:sp macro="" textlink="">
      <xdr:nvSpPr>
        <xdr:cNvPr id="488" name="テキスト ボックス 487"/>
        <xdr:cNvSpPr txBox="1"/>
      </xdr:nvSpPr>
      <xdr:spPr>
        <a:xfrm>
          <a:off x="7594111" y="163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112413</xdr:rowOff>
    </xdr:from>
    <xdr:to>
      <xdr:col>36</xdr:col>
      <xdr:colOff>165100</xdr:colOff>
      <xdr:row>98</xdr:row>
      <xdr:rowOff>42563</xdr:rowOff>
    </xdr:to>
    <xdr:sp macro="" textlink="">
      <xdr:nvSpPr>
        <xdr:cNvPr id="489" name="楕円 488"/>
        <xdr:cNvSpPr/>
      </xdr:nvSpPr>
      <xdr:spPr>
        <a:xfrm>
          <a:off x="6921500" y="167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33690</xdr:rowOff>
    </xdr:from>
    <xdr:ext cx="534377" cy="259045"/>
    <xdr:sp macro="" textlink="">
      <xdr:nvSpPr>
        <xdr:cNvPr id="490" name="テキスト ボックス 489"/>
        <xdr:cNvSpPr txBox="1"/>
      </xdr:nvSpPr>
      <xdr:spPr>
        <a:xfrm>
          <a:off x="6705111" y="1683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3" name="直線コネクタ 512"/>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4" name="消防費最小値テキスト"/>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5" name="直線コネクタ 514"/>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6" name="消防費最大値テキスト"/>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7" name="直線コネクタ 516"/>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143540</xdr:rowOff>
    </xdr:from>
    <xdr:to>
      <xdr:col>85</xdr:col>
      <xdr:colOff>127000</xdr:colOff>
      <xdr:row>36</xdr:row>
      <xdr:rowOff>116154</xdr:rowOff>
    </xdr:to>
    <xdr:cxnSp macro="">
      <xdr:nvCxnSpPr>
        <xdr:cNvPr id="518" name="直線コネクタ 517"/>
        <xdr:cNvCxnSpPr/>
      </xdr:nvCxnSpPr>
      <xdr:spPr>
        <a:xfrm>
          <a:off x="15481300" y="6144290"/>
          <a:ext cx="8382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19" name="消防費平均値テキスト"/>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0" name="フローチャート: 判断 519"/>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143540</xdr:rowOff>
    </xdr:from>
    <xdr:to>
      <xdr:col>81</xdr:col>
      <xdr:colOff>50800</xdr:colOff>
      <xdr:row>36</xdr:row>
      <xdr:rowOff>103856</xdr:rowOff>
    </xdr:to>
    <xdr:cxnSp macro="">
      <xdr:nvCxnSpPr>
        <xdr:cNvPr id="521" name="直線コネクタ 520"/>
        <xdr:cNvCxnSpPr/>
      </xdr:nvCxnSpPr>
      <xdr:spPr>
        <a:xfrm flipV="1">
          <a:off x="14592300" y="6144290"/>
          <a:ext cx="889000" cy="13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2" name="フローチャート: 判断 521"/>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3" name="テキスト ボックス 522"/>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103856</xdr:rowOff>
    </xdr:from>
    <xdr:to>
      <xdr:col>76</xdr:col>
      <xdr:colOff>114300</xdr:colOff>
      <xdr:row>36</xdr:row>
      <xdr:rowOff>128773</xdr:rowOff>
    </xdr:to>
    <xdr:cxnSp macro="">
      <xdr:nvCxnSpPr>
        <xdr:cNvPr id="524" name="直線コネクタ 523"/>
        <xdr:cNvCxnSpPr/>
      </xdr:nvCxnSpPr>
      <xdr:spPr>
        <a:xfrm flipV="1">
          <a:off x="13703300" y="6276056"/>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5" name="フローチャート: 判断 524"/>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6" name="テキスト ボックス 525"/>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60742</xdr:rowOff>
    </xdr:from>
    <xdr:to>
      <xdr:col>71</xdr:col>
      <xdr:colOff>177800</xdr:colOff>
      <xdr:row>36</xdr:row>
      <xdr:rowOff>128773</xdr:rowOff>
    </xdr:to>
    <xdr:cxnSp macro="">
      <xdr:nvCxnSpPr>
        <xdr:cNvPr id="527" name="直線コネクタ 526"/>
        <xdr:cNvCxnSpPr/>
      </xdr:nvCxnSpPr>
      <xdr:spPr>
        <a:xfrm>
          <a:off x="12814300" y="6232942"/>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8" name="フローチャート: 判断 527"/>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9" name="テキスト ボックス 528"/>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30" name="フローチャート: 判断 529"/>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31" name="テキスト ボックス 530"/>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65354</xdr:rowOff>
    </xdr:from>
    <xdr:to>
      <xdr:col>85</xdr:col>
      <xdr:colOff>177800</xdr:colOff>
      <xdr:row>36</xdr:row>
      <xdr:rowOff>166954</xdr:rowOff>
    </xdr:to>
    <xdr:sp macro="" textlink="">
      <xdr:nvSpPr>
        <xdr:cNvPr id="537" name="楕円 536"/>
        <xdr:cNvSpPr/>
      </xdr:nvSpPr>
      <xdr:spPr>
        <a:xfrm>
          <a:off x="16268700" y="62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43781</xdr:rowOff>
    </xdr:from>
    <xdr:ext cx="534377" cy="259045"/>
    <xdr:sp macro="" textlink="">
      <xdr:nvSpPr>
        <xdr:cNvPr id="538" name="消防費該当値テキスト"/>
        <xdr:cNvSpPr txBox="1"/>
      </xdr:nvSpPr>
      <xdr:spPr>
        <a:xfrm>
          <a:off x="16370300" y="62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92740</xdr:rowOff>
    </xdr:from>
    <xdr:to>
      <xdr:col>81</xdr:col>
      <xdr:colOff>101600</xdr:colOff>
      <xdr:row>36</xdr:row>
      <xdr:rowOff>22890</xdr:rowOff>
    </xdr:to>
    <xdr:sp macro="" textlink="">
      <xdr:nvSpPr>
        <xdr:cNvPr id="539" name="楕円 538"/>
        <xdr:cNvSpPr/>
      </xdr:nvSpPr>
      <xdr:spPr>
        <a:xfrm>
          <a:off x="15430500" y="60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14017</xdr:rowOff>
    </xdr:from>
    <xdr:ext cx="534377" cy="259045"/>
    <xdr:sp macro="" textlink="">
      <xdr:nvSpPr>
        <xdr:cNvPr id="540" name="テキスト ボックス 539"/>
        <xdr:cNvSpPr txBox="1"/>
      </xdr:nvSpPr>
      <xdr:spPr>
        <a:xfrm>
          <a:off x="15214111" y="618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53056</xdr:rowOff>
    </xdr:from>
    <xdr:to>
      <xdr:col>76</xdr:col>
      <xdr:colOff>165100</xdr:colOff>
      <xdr:row>36</xdr:row>
      <xdr:rowOff>154656</xdr:rowOff>
    </xdr:to>
    <xdr:sp macro="" textlink="">
      <xdr:nvSpPr>
        <xdr:cNvPr id="541" name="楕円 540"/>
        <xdr:cNvSpPr/>
      </xdr:nvSpPr>
      <xdr:spPr>
        <a:xfrm>
          <a:off x="14541500" y="62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171183</xdr:rowOff>
    </xdr:from>
    <xdr:ext cx="534377" cy="259045"/>
    <xdr:sp macro="" textlink="">
      <xdr:nvSpPr>
        <xdr:cNvPr id="542" name="テキスト ボックス 541"/>
        <xdr:cNvSpPr txBox="1"/>
      </xdr:nvSpPr>
      <xdr:spPr>
        <a:xfrm>
          <a:off x="14325111" y="60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77973</xdr:rowOff>
    </xdr:from>
    <xdr:to>
      <xdr:col>72</xdr:col>
      <xdr:colOff>38100</xdr:colOff>
      <xdr:row>37</xdr:row>
      <xdr:rowOff>8123</xdr:rowOff>
    </xdr:to>
    <xdr:sp macro="" textlink="">
      <xdr:nvSpPr>
        <xdr:cNvPr id="543" name="楕円 542"/>
        <xdr:cNvSpPr/>
      </xdr:nvSpPr>
      <xdr:spPr>
        <a:xfrm>
          <a:off x="13652500" y="6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24650</xdr:rowOff>
    </xdr:from>
    <xdr:ext cx="534377" cy="259045"/>
    <xdr:sp macro="" textlink="">
      <xdr:nvSpPr>
        <xdr:cNvPr id="544" name="テキスト ボックス 543"/>
        <xdr:cNvSpPr txBox="1"/>
      </xdr:nvSpPr>
      <xdr:spPr>
        <a:xfrm>
          <a:off x="13436111" y="60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9942</xdr:rowOff>
    </xdr:from>
    <xdr:to>
      <xdr:col>67</xdr:col>
      <xdr:colOff>101600</xdr:colOff>
      <xdr:row>36</xdr:row>
      <xdr:rowOff>111542</xdr:rowOff>
    </xdr:to>
    <xdr:sp macro="" textlink="">
      <xdr:nvSpPr>
        <xdr:cNvPr id="545" name="楕円 544"/>
        <xdr:cNvSpPr/>
      </xdr:nvSpPr>
      <xdr:spPr>
        <a:xfrm>
          <a:off x="127635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128069</xdr:rowOff>
    </xdr:from>
    <xdr:ext cx="534377" cy="259045"/>
    <xdr:sp macro="" textlink="">
      <xdr:nvSpPr>
        <xdr:cNvPr id="546" name="テキスト ボックス 545"/>
        <xdr:cNvSpPr txBox="1"/>
      </xdr:nvSpPr>
      <xdr:spPr>
        <a:xfrm>
          <a:off x="12547111" y="5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3" name="直線コネクタ 572"/>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4"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5" name="直線コネクタ 574"/>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6"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7" name="直線コネクタ 576"/>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33358</xdr:rowOff>
    </xdr:from>
    <xdr:to>
      <xdr:col>85</xdr:col>
      <xdr:colOff>127000</xdr:colOff>
      <xdr:row>57</xdr:row>
      <xdr:rowOff>124209</xdr:rowOff>
    </xdr:to>
    <xdr:cxnSp macro="">
      <xdr:nvCxnSpPr>
        <xdr:cNvPr id="578" name="直線コネクタ 577"/>
        <xdr:cNvCxnSpPr/>
      </xdr:nvCxnSpPr>
      <xdr:spPr>
        <a:xfrm>
          <a:off x="15481300" y="9806008"/>
          <a:ext cx="8382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79" name="教育費平均値テキスト"/>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0" name="フローチャート: 判断 579"/>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33358</xdr:rowOff>
    </xdr:from>
    <xdr:to>
      <xdr:col>81</xdr:col>
      <xdr:colOff>50800</xdr:colOff>
      <xdr:row>58</xdr:row>
      <xdr:rowOff>106955</xdr:rowOff>
    </xdr:to>
    <xdr:cxnSp macro="">
      <xdr:nvCxnSpPr>
        <xdr:cNvPr id="581" name="直線コネクタ 580"/>
        <xdr:cNvCxnSpPr/>
      </xdr:nvCxnSpPr>
      <xdr:spPr>
        <a:xfrm flipV="1">
          <a:off x="14592300" y="9806008"/>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2" name="フローチャート: 判断 581"/>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3" name="テキスト ボックス 582"/>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3563</xdr:rowOff>
    </xdr:from>
    <xdr:to>
      <xdr:col>76</xdr:col>
      <xdr:colOff>114300</xdr:colOff>
      <xdr:row>58</xdr:row>
      <xdr:rowOff>106955</xdr:rowOff>
    </xdr:to>
    <xdr:cxnSp macro="">
      <xdr:nvCxnSpPr>
        <xdr:cNvPr id="584" name="直線コネクタ 583"/>
        <xdr:cNvCxnSpPr/>
      </xdr:nvCxnSpPr>
      <xdr:spPr>
        <a:xfrm>
          <a:off x="13703300" y="9947663"/>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134838</xdr:rowOff>
    </xdr:from>
    <xdr:to>
      <xdr:col>76</xdr:col>
      <xdr:colOff>165100</xdr:colOff>
      <xdr:row>58</xdr:row>
      <xdr:rowOff>64988</xdr:rowOff>
    </xdr:to>
    <xdr:sp macro="" textlink="">
      <xdr:nvSpPr>
        <xdr:cNvPr id="585" name="フローチャート: 判断 584"/>
        <xdr:cNvSpPr/>
      </xdr:nvSpPr>
      <xdr:spPr>
        <a:xfrm>
          <a:off x="14541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81515</xdr:rowOff>
    </xdr:from>
    <xdr:ext cx="534377" cy="259045"/>
    <xdr:sp macro="" textlink="">
      <xdr:nvSpPr>
        <xdr:cNvPr id="586" name="テキスト ボックス 585"/>
        <xdr:cNvSpPr txBox="1"/>
      </xdr:nvSpPr>
      <xdr:spPr>
        <a:xfrm>
          <a:off x="14325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89865</xdr:rowOff>
    </xdr:from>
    <xdr:to>
      <xdr:col>71</xdr:col>
      <xdr:colOff>177800</xdr:colOff>
      <xdr:row>58</xdr:row>
      <xdr:rowOff>3563</xdr:rowOff>
    </xdr:to>
    <xdr:cxnSp macro="">
      <xdr:nvCxnSpPr>
        <xdr:cNvPr id="587" name="直線コネクタ 586"/>
        <xdr:cNvCxnSpPr/>
      </xdr:nvCxnSpPr>
      <xdr:spPr>
        <a:xfrm>
          <a:off x="12814300" y="9862515"/>
          <a:ext cx="889000" cy="8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29322</xdr:rowOff>
    </xdr:from>
    <xdr:to>
      <xdr:col>72</xdr:col>
      <xdr:colOff>38100</xdr:colOff>
      <xdr:row>58</xdr:row>
      <xdr:rowOff>130922</xdr:rowOff>
    </xdr:to>
    <xdr:sp macro="" textlink="">
      <xdr:nvSpPr>
        <xdr:cNvPr id="588" name="フローチャート: 判断 587"/>
        <xdr:cNvSpPr/>
      </xdr:nvSpPr>
      <xdr:spPr>
        <a:xfrm>
          <a:off x="13652500" y="997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122049</xdr:rowOff>
    </xdr:from>
    <xdr:ext cx="534377" cy="259045"/>
    <xdr:sp macro="" textlink="">
      <xdr:nvSpPr>
        <xdr:cNvPr id="589" name="テキスト ボックス 588"/>
        <xdr:cNvSpPr txBox="1"/>
      </xdr:nvSpPr>
      <xdr:spPr>
        <a:xfrm>
          <a:off x="13436111" y="100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41210</xdr:rowOff>
    </xdr:from>
    <xdr:to>
      <xdr:col>67</xdr:col>
      <xdr:colOff>101600</xdr:colOff>
      <xdr:row>58</xdr:row>
      <xdr:rowOff>142810</xdr:rowOff>
    </xdr:to>
    <xdr:sp macro="" textlink="">
      <xdr:nvSpPr>
        <xdr:cNvPr id="590" name="フローチャート: 判断 589"/>
        <xdr:cNvSpPr/>
      </xdr:nvSpPr>
      <xdr:spPr>
        <a:xfrm>
          <a:off x="12763500" y="99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133937</xdr:rowOff>
    </xdr:from>
    <xdr:ext cx="534377" cy="259045"/>
    <xdr:sp macro="" textlink="">
      <xdr:nvSpPr>
        <xdr:cNvPr id="591" name="テキスト ボックス 590"/>
        <xdr:cNvSpPr txBox="1"/>
      </xdr:nvSpPr>
      <xdr:spPr>
        <a:xfrm>
          <a:off x="12547111" y="100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73409</xdr:rowOff>
    </xdr:from>
    <xdr:to>
      <xdr:col>85</xdr:col>
      <xdr:colOff>177800</xdr:colOff>
      <xdr:row>58</xdr:row>
      <xdr:rowOff>3559</xdr:rowOff>
    </xdr:to>
    <xdr:sp macro="" textlink="">
      <xdr:nvSpPr>
        <xdr:cNvPr id="597" name="楕円 596"/>
        <xdr:cNvSpPr/>
      </xdr:nvSpPr>
      <xdr:spPr>
        <a:xfrm>
          <a:off x="162687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51836</xdr:rowOff>
    </xdr:from>
    <xdr:ext cx="534377" cy="259045"/>
    <xdr:sp macro="" textlink="">
      <xdr:nvSpPr>
        <xdr:cNvPr id="598" name="教育費該当値テキスト"/>
        <xdr:cNvSpPr txBox="1"/>
      </xdr:nvSpPr>
      <xdr:spPr>
        <a:xfrm>
          <a:off x="16370300" y="982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154008</xdr:rowOff>
    </xdr:from>
    <xdr:to>
      <xdr:col>81</xdr:col>
      <xdr:colOff>101600</xdr:colOff>
      <xdr:row>57</xdr:row>
      <xdr:rowOff>84158</xdr:rowOff>
    </xdr:to>
    <xdr:sp macro="" textlink="">
      <xdr:nvSpPr>
        <xdr:cNvPr id="599" name="楕円 598"/>
        <xdr:cNvSpPr/>
      </xdr:nvSpPr>
      <xdr:spPr>
        <a:xfrm>
          <a:off x="154305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100685</xdr:rowOff>
    </xdr:from>
    <xdr:ext cx="534377" cy="259045"/>
    <xdr:sp macro="" textlink="">
      <xdr:nvSpPr>
        <xdr:cNvPr id="600" name="テキスト ボックス 599"/>
        <xdr:cNvSpPr txBox="1"/>
      </xdr:nvSpPr>
      <xdr:spPr>
        <a:xfrm>
          <a:off x="15214111" y="95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56155</xdr:rowOff>
    </xdr:from>
    <xdr:to>
      <xdr:col>76</xdr:col>
      <xdr:colOff>165100</xdr:colOff>
      <xdr:row>58</xdr:row>
      <xdr:rowOff>157755</xdr:rowOff>
    </xdr:to>
    <xdr:sp macro="" textlink="">
      <xdr:nvSpPr>
        <xdr:cNvPr id="601" name="楕円 600"/>
        <xdr:cNvSpPr/>
      </xdr:nvSpPr>
      <xdr:spPr>
        <a:xfrm>
          <a:off x="14541500" y="100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148882</xdr:rowOff>
    </xdr:from>
    <xdr:ext cx="534377" cy="259045"/>
    <xdr:sp macro="" textlink="">
      <xdr:nvSpPr>
        <xdr:cNvPr id="602" name="テキスト ボックス 601"/>
        <xdr:cNvSpPr txBox="1"/>
      </xdr:nvSpPr>
      <xdr:spPr>
        <a:xfrm>
          <a:off x="14325111" y="10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124213</xdr:rowOff>
    </xdr:from>
    <xdr:to>
      <xdr:col>72</xdr:col>
      <xdr:colOff>38100</xdr:colOff>
      <xdr:row>58</xdr:row>
      <xdr:rowOff>54363</xdr:rowOff>
    </xdr:to>
    <xdr:sp macro="" textlink="">
      <xdr:nvSpPr>
        <xdr:cNvPr id="603" name="楕円 602"/>
        <xdr:cNvSpPr/>
      </xdr:nvSpPr>
      <xdr:spPr>
        <a:xfrm>
          <a:off x="13652500" y="98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70890</xdr:rowOff>
    </xdr:from>
    <xdr:ext cx="534377" cy="259045"/>
    <xdr:sp macro="" textlink="">
      <xdr:nvSpPr>
        <xdr:cNvPr id="604" name="テキスト ボックス 603"/>
        <xdr:cNvSpPr txBox="1"/>
      </xdr:nvSpPr>
      <xdr:spPr>
        <a:xfrm>
          <a:off x="13436111" y="96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39065</xdr:rowOff>
    </xdr:from>
    <xdr:to>
      <xdr:col>67</xdr:col>
      <xdr:colOff>101600</xdr:colOff>
      <xdr:row>57</xdr:row>
      <xdr:rowOff>140665</xdr:rowOff>
    </xdr:to>
    <xdr:sp macro="" textlink="">
      <xdr:nvSpPr>
        <xdr:cNvPr id="605" name="楕円 604"/>
        <xdr:cNvSpPr/>
      </xdr:nvSpPr>
      <xdr:spPr>
        <a:xfrm>
          <a:off x="12763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157192</xdr:rowOff>
    </xdr:from>
    <xdr:ext cx="534377" cy="259045"/>
    <xdr:sp macro="" textlink="">
      <xdr:nvSpPr>
        <xdr:cNvPr id="606" name="テキスト ボックス 605"/>
        <xdr:cNvSpPr txBox="1"/>
      </xdr:nvSpPr>
      <xdr:spPr>
        <a:xfrm>
          <a:off x="12547111" y="958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2" name="直線コネクタ 631"/>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5" name="災害復旧費最大値テキスト"/>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6" name="直線コネクタ 635"/>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90584</xdr:rowOff>
    </xdr:from>
    <xdr:to>
      <xdr:col>85</xdr:col>
      <xdr:colOff>127000</xdr:colOff>
      <xdr:row>79</xdr:row>
      <xdr:rowOff>96430</xdr:rowOff>
    </xdr:to>
    <xdr:cxnSp macro="">
      <xdr:nvCxnSpPr>
        <xdr:cNvPr id="637" name="直線コネクタ 636"/>
        <xdr:cNvCxnSpPr/>
      </xdr:nvCxnSpPr>
      <xdr:spPr>
        <a:xfrm flipV="1">
          <a:off x="15481300" y="13635134"/>
          <a:ext cx="8382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38" name="災害復旧費平均値テキスト"/>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39" name="フローチャート: 判断 638"/>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96430</xdr:rowOff>
    </xdr:from>
    <xdr:to>
      <xdr:col>81</xdr:col>
      <xdr:colOff>50800</xdr:colOff>
      <xdr:row>79</xdr:row>
      <xdr:rowOff>98879</xdr:rowOff>
    </xdr:to>
    <xdr:cxnSp macro="">
      <xdr:nvCxnSpPr>
        <xdr:cNvPr id="640" name="直線コネクタ 639"/>
        <xdr:cNvCxnSpPr/>
      </xdr:nvCxnSpPr>
      <xdr:spPr>
        <a:xfrm flipV="1">
          <a:off x="14592300" y="13640980"/>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1" name="フローチャート: 判断 640"/>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2" name="テキスト ボックス 641"/>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50088</xdr:rowOff>
    </xdr:from>
    <xdr:to>
      <xdr:col>76</xdr:col>
      <xdr:colOff>114300</xdr:colOff>
      <xdr:row>79</xdr:row>
      <xdr:rowOff>98879</xdr:rowOff>
    </xdr:to>
    <xdr:cxnSp macro="">
      <xdr:nvCxnSpPr>
        <xdr:cNvPr id="643" name="直線コネクタ 642"/>
        <xdr:cNvCxnSpPr/>
      </xdr:nvCxnSpPr>
      <xdr:spPr>
        <a:xfrm>
          <a:off x="13703300" y="13594638"/>
          <a:ext cx="889000" cy="4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110649</xdr:rowOff>
    </xdr:from>
    <xdr:to>
      <xdr:col>76</xdr:col>
      <xdr:colOff>165100</xdr:colOff>
      <xdr:row>79</xdr:row>
      <xdr:rowOff>40799</xdr:rowOff>
    </xdr:to>
    <xdr:sp macro="" textlink="">
      <xdr:nvSpPr>
        <xdr:cNvPr id="644" name="フローチャート: 判断 643"/>
        <xdr:cNvSpPr/>
      </xdr:nvSpPr>
      <xdr:spPr>
        <a:xfrm>
          <a:off x="14541500" y="1348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57326</xdr:rowOff>
    </xdr:from>
    <xdr:ext cx="469744" cy="259045"/>
    <xdr:sp macro="" textlink="">
      <xdr:nvSpPr>
        <xdr:cNvPr id="645" name="テキスト ボックス 644"/>
        <xdr:cNvSpPr txBox="1"/>
      </xdr:nvSpPr>
      <xdr:spPr>
        <a:xfrm>
          <a:off x="14357428" y="1325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39965</xdr:rowOff>
    </xdr:from>
    <xdr:to>
      <xdr:col>71</xdr:col>
      <xdr:colOff>177800</xdr:colOff>
      <xdr:row>79</xdr:row>
      <xdr:rowOff>50088</xdr:rowOff>
    </xdr:to>
    <xdr:cxnSp macro="">
      <xdr:nvCxnSpPr>
        <xdr:cNvPr id="646" name="直線コネクタ 645"/>
        <xdr:cNvCxnSpPr/>
      </xdr:nvCxnSpPr>
      <xdr:spPr>
        <a:xfrm>
          <a:off x="12814300" y="1358451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148434</xdr:rowOff>
    </xdr:from>
    <xdr:to>
      <xdr:col>72</xdr:col>
      <xdr:colOff>38100</xdr:colOff>
      <xdr:row>79</xdr:row>
      <xdr:rowOff>78584</xdr:rowOff>
    </xdr:to>
    <xdr:sp macro="" textlink="">
      <xdr:nvSpPr>
        <xdr:cNvPr id="647" name="フローチャート: 判断 646"/>
        <xdr:cNvSpPr/>
      </xdr:nvSpPr>
      <xdr:spPr>
        <a:xfrm>
          <a:off x="13652500" y="1352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95111</xdr:rowOff>
    </xdr:from>
    <xdr:ext cx="469744" cy="259045"/>
    <xdr:sp macro="" textlink="">
      <xdr:nvSpPr>
        <xdr:cNvPr id="648" name="テキスト ボックス 647"/>
        <xdr:cNvSpPr txBox="1"/>
      </xdr:nvSpPr>
      <xdr:spPr>
        <a:xfrm>
          <a:off x="13468428" y="132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5362</xdr:rowOff>
    </xdr:from>
    <xdr:to>
      <xdr:col>67</xdr:col>
      <xdr:colOff>101600</xdr:colOff>
      <xdr:row>79</xdr:row>
      <xdr:rowOff>106962</xdr:rowOff>
    </xdr:to>
    <xdr:sp macro="" textlink="">
      <xdr:nvSpPr>
        <xdr:cNvPr id="649" name="フローチャート: 判断 648"/>
        <xdr:cNvSpPr/>
      </xdr:nvSpPr>
      <xdr:spPr>
        <a:xfrm>
          <a:off x="12763500" y="135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98089</xdr:rowOff>
    </xdr:from>
    <xdr:ext cx="469744" cy="259045"/>
    <xdr:sp macro="" textlink="">
      <xdr:nvSpPr>
        <xdr:cNvPr id="650" name="テキスト ボックス 649"/>
        <xdr:cNvSpPr txBox="1"/>
      </xdr:nvSpPr>
      <xdr:spPr>
        <a:xfrm>
          <a:off x="12579428" y="136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39784</xdr:rowOff>
    </xdr:from>
    <xdr:to>
      <xdr:col>85</xdr:col>
      <xdr:colOff>177800</xdr:colOff>
      <xdr:row>79</xdr:row>
      <xdr:rowOff>141384</xdr:rowOff>
    </xdr:to>
    <xdr:sp macro="" textlink="">
      <xdr:nvSpPr>
        <xdr:cNvPr id="656" name="楕円 655"/>
        <xdr:cNvSpPr/>
      </xdr:nvSpPr>
      <xdr:spPr>
        <a:xfrm>
          <a:off x="16268700" y="135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126161</xdr:rowOff>
    </xdr:from>
    <xdr:ext cx="378565" cy="259045"/>
    <xdr:sp macro="" textlink="">
      <xdr:nvSpPr>
        <xdr:cNvPr id="657" name="災害復旧費該当値テキスト"/>
        <xdr:cNvSpPr txBox="1"/>
      </xdr:nvSpPr>
      <xdr:spPr>
        <a:xfrm>
          <a:off x="16370300" y="1349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45630</xdr:rowOff>
    </xdr:from>
    <xdr:to>
      <xdr:col>81</xdr:col>
      <xdr:colOff>101600</xdr:colOff>
      <xdr:row>79</xdr:row>
      <xdr:rowOff>147230</xdr:rowOff>
    </xdr:to>
    <xdr:sp macro="" textlink="">
      <xdr:nvSpPr>
        <xdr:cNvPr id="658" name="楕円 657"/>
        <xdr:cNvSpPr/>
      </xdr:nvSpPr>
      <xdr:spPr>
        <a:xfrm>
          <a:off x="15430500" y="135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138357</xdr:rowOff>
    </xdr:from>
    <xdr:ext cx="313932" cy="259045"/>
    <xdr:sp macro="" textlink="">
      <xdr:nvSpPr>
        <xdr:cNvPr id="659" name="テキスト ボックス 658"/>
        <xdr:cNvSpPr txBox="1"/>
      </xdr:nvSpPr>
      <xdr:spPr>
        <a:xfrm>
          <a:off x="15324333" y="13682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170738</xdr:rowOff>
    </xdr:from>
    <xdr:to>
      <xdr:col>72</xdr:col>
      <xdr:colOff>38100</xdr:colOff>
      <xdr:row>79</xdr:row>
      <xdr:rowOff>100888</xdr:rowOff>
    </xdr:to>
    <xdr:sp macro="" textlink="">
      <xdr:nvSpPr>
        <xdr:cNvPr id="662" name="楕円 661"/>
        <xdr:cNvSpPr/>
      </xdr:nvSpPr>
      <xdr:spPr>
        <a:xfrm>
          <a:off x="13652500" y="135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92015</xdr:rowOff>
    </xdr:from>
    <xdr:ext cx="469744" cy="259045"/>
    <xdr:sp macro="" textlink="">
      <xdr:nvSpPr>
        <xdr:cNvPr id="663" name="テキスト ボックス 662"/>
        <xdr:cNvSpPr txBox="1"/>
      </xdr:nvSpPr>
      <xdr:spPr>
        <a:xfrm>
          <a:off x="13468428" y="136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160615</xdr:rowOff>
    </xdr:from>
    <xdr:to>
      <xdr:col>67</xdr:col>
      <xdr:colOff>101600</xdr:colOff>
      <xdr:row>79</xdr:row>
      <xdr:rowOff>90765</xdr:rowOff>
    </xdr:to>
    <xdr:sp macro="" textlink="">
      <xdr:nvSpPr>
        <xdr:cNvPr id="664" name="楕円 663"/>
        <xdr:cNvSpPr/>
      </xdr:nvSpPr>
      <xdr:spPr>
        <a:xfrm>
          <a:off x="12763500" y="135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107292</xdr:rowOff>
    </xdr:from>
    <xdr:ext cx="469744" cy="259045"/>
    <xdr:sp macro="" textlink="">
      <xdr:nvSpPr>
        <xdr:cNvPr id="665" name="テキスト ボックス 664"/>
        <xdr:cNvSpPr txBox="1"/>
      </xdr:nvSpPr>
      <xdr:spPr>
        <a:xfrm>
          <a:off x="12579428" y="133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89" name="直線コネクタ 688"/>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0"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1" name="直線コネクタ 690"/>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2"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3" name="直線コネクタ 692"/>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36182</xdr:rowOff>
    </xdr:from>
    <xdr:to>
      <xdr:col>85</xdr:col>
      <xdr:colOff>127000</xdr:colOff>
      <xdr:row>96</xdr:row>
      <xdr:rowOff>84570</xdr:rowOff>
    </xdr:to>
    <xdr:cxnSp macro="">
      <xdr:nvCxnSpPr>
        <xdr:cNvPr id="694" name="直線コネクタ 693"/>
        <xdr:cNvCxnSpPr/>
      </xdr:nvCxnSpPr>
      <xdr:spPr>
        <a:xfrm flipV="1">
          <a:off x="15481300" y="16495382"/>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5" name="公債費平均値テキスト"/>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6" name="フローチャート: 判断 695"/>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84138</xdr:rowOff>
    </xdr:from>
    <xdr:to>
      <xdr:col>81</xdr:col>
      <xdr:colOff>50800</xdr:colOff>
      <xdr:row>96</xdr:row>
      <xdr:rowOff>84570</xdr:rowOff>
    </xdr:to>
    <xdr:cxnSp macro="">
      <xdr:nvCxnSpPr>
        <xdr:cNvPr id="697" name="直線コネクタ 696"/>
        <xdr:cNvCxnSpPr/>
      </xdr:nvCxnSpPr>
      <xdr:spPr>
        <a:xfrm>
          <a:off x="14592300" y="16543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698" name="フローチャート: 判断 697"/>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699" name="テキスト ボックス 698"/>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162294</xdr:rowOff>
    </xdr:from>
    <xdr:to>
      <xdr:col>76</xdr:col>
      <xdr:colOff>114300</xdr:colOff>
      <xdr:row>96</xdr:row>
      <xdr:rowOff>84138</xdr:rowOff>
    </xdr:to>
    <xdr:cxnSp macro="">
      <xdr:nvCxnSpPr>
        <xdr:cNvPr id="700" name="直線コネクタ 699"/>
        <xdr:cNvCxnSpPr/>
      </xdr:nvCxnSpPr>
      <xdr:spPr>
        <a:xfrm>
          <a:off x="13703300" y="16450044"/>
          <a:ext cx="889000" cy="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166903</xdr:rowOff>
    </xdr:from>
    <xdr:to>
      <xdr:col>76</xdr:col>
      <xdr:colOff>165100</xdr:colOff>
      <xdr:row>96</xdr:row>
      <xdr:rowOff>97053</xdr:rowOff>
    </xdr:to>
    <xdr:sp macro="" textlink="">
      <xdr:nvSpPr>
        <xdr:cNvPr id="701" name="フローチャート: 判断 700"/>
        <xdr:cNvSpPr/>
      </xdr:nvSpPr>
      <xdr:spPr>
        <a:xfrm>
          <a:off x="14541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113580</xdr:rowOff>
    </xdr:from>
    <xdr:ext cx="534377" cy="259045"/>
    <xdr:sp macro="" textlink="">
      <xdr:nvSpPr>
        <xdr:cNvPr id="702" name="テキスト ボックス 701"/>
        <xdr:cNvSpPr txBox="1"/>
      </xdr:nvSpPr>
      <xdr:spPr>
        <a:xfrm>
          <a:off x="14325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162216</xdr:rowOff>
    </xdr:from>
    <xdr:to>
      <xdr:col>71</xdr:col>
      <xdr:colOff>177800</xdr:colOff>
      <xdr:row>95</xdr:row>
      <xdr:rowOff>162294</xdr:rowOff>
    </xdr:to>
    <xdr:cxnSp macro="">
      <xdr:nvCxnSpPr>
        <xdr:cNvPr id="703" name="直線コネクタ 702"/>
        <xdr:cNvCxnSpPr/>
      </xdr:nvCxnSpPr>
      <xdr:spPr>
        <a:xfrm>
          <a:off x="12814300" y="16449966"/>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159283</xdr:rowOff>
    </xdr:from>
    <xdr:to>
      <xdr:col>72</xdr:col>
      <xdr:colOff>38100</xdr:colOff>
      <xdr:row>96</xdr:row>
      <xdr:rowOff>89433</xdr:rowOff>
    </xdr:to>
    <xdr:sp macro="" textlink="">
      <xdr:nvSpPr>
        <xdr:cNvPr id="704" name="フローチャート: 判断 703"/>
        <xdr:cNvSpPr/>
      </xdr:nvSpPr>
      <xdr:spPr>
        <a:xfrm>
          <a:off x="13652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80560</xdr:rowOff>
    </xdr:from>
    <xdr:ext cx="534377" cy="259045"/>
    <xdr:sp macro="" textlink="">
      <xdr:nvSpPr>
        <xdr:cNvPr id="705" name="テキスト ボックス 704"/>
        <xdr:cNvSpPr txBox="1"/>
      </xdr:nvSpPr>
      <xdr:spPr>
        <a:xfrm>
          <a:off x="13436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161443</xdr:rowOff>
    </xdr:from>
    <xdr:to>
      <xdr:col>67</xdr:col>
      <xdr:colOff>101600</xdr:colOff>
      <xdr:row>96</xdr:row>
      <xdr:rowOff>91593</xdr:rowOff>
    </xdr:to>
    <xdr:sp macro="" textlink="">
      <xdr:nvSpPr>
        <xdr:cNvPr id="706" name="フローチャート: 判断 705"/>
        <xdr:cNvSpPr/>
      </xdr:nvSpPr>
      <xdr:spPr>
        <a:xfrm>
          <a:off x="127635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82720</xdr:rowOff>
    </xdr:from>
    <xdr:ext cx="534377" cy="259045"/>
    <xdr:sp macro="" textlink="">
      <xdr:nvSpPr>
        <xdr:cNvPr id="707" name="テキスト ボックス 706"/>
        <xdr:cNvSpPr txBox="1"/>
      </xdr:nvSpPr>
      <xdr:spPr>
        <a:xfrm>
          <a:off x="12547111" y="165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156832</xdr:rowOff>
    </xdr:from>
    <xdr:to>
      <xdr:col>85</xdr:col>
      <xdr:colOff>177800</xdr:colOff>
      <xdr:row>96</xdr:row>
      <xdr:rowOff>86982</xdr:rowOff>
    </xdr:to>
    <xdr:sp macro="" textlink="">
      <xdr:nvSpPr>
        <xdr:cNvPr id="713" name="楕円 712"/>
        <xdr:cNvSpPr/>
      </xdr:nvSpPr>
      <xdr:spPr>
        <a:xfrm>
          <a:off x="16268700" y="164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135259</xdr:rowOff>
    </xdr:from>
    <xdr:ext cx="534377" cy="259045"/>
    <xdr:sp macro="" textlink="">
      <xdr:nvSpPr>
        <xdr:cNvPr id="714" name="公債費該当値テキスト"/>
        <xdr:cNvSpPr txBox="1"/>
      </xdr:nvSpPr>
      <xdr:spPr>
        <a:xfrm>
          <a:off x="16370300" y="164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33770</xdr:rowOff>
    </xdr:from>
    <xdr:to>
      <xdr:col>81</xdr:col>
      <xdr:colOff>101600</xdr:colOff>
      <xdr:row>96</xdr:row>
      <xdr:rowOff>135370</xdr:rowOff>
    </xdr:to>
    <xdr:sp macro="" textlink="">
      <xdr:nvSpPr>
        <xdr:cNvPr id="715" name="楕円 714"/>
        <xdr:cNvSpPr/>
      </xdr:nvSpPr>
      <xdr:spPr>
        <a:xfrm>
          <a:off x="15430500" y="164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126497</xdr:rowOff>
    </xdr:from>
    <xdr:ext cx="534377" cy="259045"/>
    <xdr:sp macro="" textlink="">
      <xdr:nvSpPr>
        <xdr:cNvPr id="716" name="テキスト ボックス 715"/>
        <xdr:cNvSpPr txBox="1"/>
      </xdr:nvSpPr>
      <xdr:spPr>
        <a:xfrm>
          <a:off x="15214111" y="165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33338</xdr:rowOff>
    </xdr:from>
    <xdr:to>
      <xdr:col>76</xdr:col>
      <xdr:colOff>165100</xdr:colOff>
      <xdr:row>96</xdr:row>
      <xdr:rowOff>134938</xdr:rowOff>
    </xdr:to>
    <xdr:sp macro="" textlink="">
      <xdr:nvSpPr>
        <xdr:cNvPr id="717" name="楕円 716"/>
        <xdr:cNvSpPr/>
      </xdr:nvSpPr>
      <xdr:spPr>
        <a:xfrm>
          <a:off x="14541500" y="16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126065</xdr:rowOff>
    </xdr:from>
    <xdr:ext cx="534377" cy="259045"/>
    <xdr:sp macro="" textlink="">
      <xdr:nvSpPr>
        <xdr:cNvPr id="718" name="テキスト ボックス 717"/>
        <xdr:cNvSpPr txBox="1"/>
      </xdr:nvSpPr>
      <xdr:spPr>
        <a:xfrm>
          <a:off x="14325111" y="16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111494</xdr:rowOff>
    </xdr:from>
    <xdr:to>
      <xdr:col>72</xdr:col>
      <xdr:colOff>38100</xdr:colOff>
      <xdr:row>96</xdr:row>
      <xdr:rowOff>41644</xdr:rowOff>
    </xdr:to>
    <xdr:sp macro="" textlink="">
      <xdr:nvSpPr>
        <xdr:cNvPr id="719" name="楕円 718"/>
        <xdr:cNvSpPr/>
      </xdr:nvSpPr>
      <xdr:spPr>
        <a:xfrm>
          <a:off x="13652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58171</xdr:rowOff>
    </xdr:from>
    <xdr:ext cx="534377" cy="259045"/>
    <xdr:sp macro="" textlink="">
      <xdr:nvSpPr>
        <xdr:cNvPr id="720" name="テキスト ボックス 719"/>
        <xdr:cNvSpPr txBox="1"/>
      </xdr:nvSpPr>
      <xdr:spPr>
        <a:xfrm>
          <a:off x="13436111" y="161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111416</xdr:rowOff>
    </xdr:from>
    <xdr:to>
      <xdr:col>67</xdr:col>
      <xdr:colOff>101600</xdr:colOff>
      <xdr:row>96</xdr:row>
      <xdr:rowOff>41566</xdr:rowOff>
    </xdr:to>
    <xdr:sp macro="" textlink="">
      <xdr:nvSpPr>
        <xdr:cNvPr id="721" name="楕円 720"/>
        <xdr:cNvSpPr/>
      </xdr:nvSpPr>
      <xdr:spPr>
        <a:xfrm>
          <a:off x="127635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58093</xdr:rowOff>
    </xdr:from>
    <xdr:ext cx="534377" cy="259045"/>
    <xdr:sp macro="" textlink="">
      <xdr:nvSpPr>
        <xdr:cNvPr id="722" name="テキスト ボックス 721"/>
        <xdr:cNvSpPr txBox="1"/>
      </xdr:nvSpPr>
      <xdr:spPr>
        <a:xfrm>
          <a:off x="12547111" y="161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6" name="直線コネクタ 745"/>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7" name="諸支出金最小値テキスト"/>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49" name="諸支出金最大値テキスト"/>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0" name="直線コネクタ 749"/>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2" name="諸支出金平均値テキスト"/>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3" name="フローチャート: 判断 752"/>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5" name="フローチャート: 判断 754"/>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6" name="テキスト ボックス 755"/>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131191</xdr:rowOff>
    </xdr:from>
    <xdr:to>
      <xdr:col>107</xdr:col>
      <xdr:colOff>101600</xdr:colOff>
      <xdr:row>39</xdr:row>
      <xdr:rowOff>61341</xdr:rowOff>
    </xdr:to>
    <xdr:sp macro="" textlink="">
      <xdr:nvSpPr>
        <xdr:cNvPr id="758" name="フローチャート: 判断 757"/>
        <xdr:cNvSpPr/>
      </xdr:nvSpPr>
      <xdr:spPr>
        <a:xfrm>
          <a:off x="20383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77868</xdr:rowOff>
    </xdr:from>
    <xdr:ext cx="313932" cy="259045"/>
    <xdr:sp macro="" textlink="">
      <xdr:nvSpPr>
        <xdr:cNvPr id="759" name="テキスト ボックス 758"/>
        <xdr:cNvSpPr txBox="1"/>
      </xdr:nvSpPr>
      <xdr:spPr>
        <a:xfrm>
          <a:off x="20277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33782</xdr:rowOff>
    </xdr:from>
    <xdr:to>
      <xdr:col>102</xdr:col>
      <xdr:colOff>114300</xdr:colOff>
      <xdr:row>39</xdr:row>
      <xdr:rowOff>44450</xdr:rowOff>
    </xdr:to>
    <xdr:cxnSp macro="">
      <xdr:nvCxnSpPr>
        <xdr:cNvPr id="760" name="直線コネクタ 759"/>
        <xdr:cNvCxnSpPr/>
      </xdr:nvCxnSpPr>
      <xdr:spPr>
        <a:xfrm>
          <a:off x="18656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131191</xdr:rowOff>
    </xdr:from>
    <xdr:to>
      <xdr:col>102</xdr:col>
      <xdr:colOff>165100</xdr:colOff>
      <xdr:row>39</xdr:row>
      <xdr:rowOff>61341</xdr:rowOff>
    </xdr:to>
    <xdr:sp macro="" textlink="">
      <xdr:nvSpPr>
        <xdr:cNvPr id="761" name="フローチャート: 判断 760"/>
        <xdr:cNvSpPr/>
      </xdr:nvSpPr>
      <xdr:spPr>
        <a:xfrm>
          <a:off x="19494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77868</xdr:rowOff>
    </xdr:from>
    <xdr:ext cx="313932" cy="259045"/>
    <xdr:sp macro="" textlink="">
      <xdr:nvSpPr>
        <xdr:cNvPr id="762" name="テキスト ボックス 761"/>
        <xdr:cNvSpPr txBox="1"/>
      </xdr:nvSpPr>
      <xdr:spPr>
        <a:xfrm>
          <a:off x="19388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78994</xdr:rowOff>
    </xdr:from>
    <xdr:to>
      <xdr:col>98</xdr:col>
      <xdr:colOff>38100</xdr:colOff>
      <xdr:row>39</xdr:row>
      <xdr:rowOff>9144</xdr:rowOff>
    </xdr:to>
    <xdr:sp macro="" textlink="">
      <xdr:nvSpPr>
        <xdr:cNvPr id="763" name="フローチャート: 判断 762"/>
        <xdr:cNvSpPr/>
      </xdr:nvSpPr>
      <xdr:spPr>
        <a:xfrm>
          <a:off x="186055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25671</xdr:rowOff>
    </xdr:from>
    <xdr:ext cx="378565" cy="259045"/>
    <xdr:sp macro="" textlink="">
      <xdr:nvSpPr>
        <xdr:cNvPr id="764" name="テキスト ボックス 763"/>
        <xdr:cNvSpPr txBox="1"/>
      </xdr:nvSpPr>
      <xdr:spPr>
        <a:xfrm>
          <a:off x="18467017" y="636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1" name="諸支出金該当値テキスト"/>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154432</xdr:rowOff>
    </xdr:from>
    <xdr:to>
      <xdr:col>98</xdr:col>
      <xdr:colOff>38100</xdr:colOff>
      <xdr:row>39</xdr:row>
      <xdr:rowOff>84582</xdr:rowOff>
    </xdr:to>
    <xdr:sp macro="" textlink="">
      <xdr:nvSpPr>
        <xdr:cNvPr id="778" name="楕円 777"/>
        <xdr:cNvSpPr/>
      </xdr:nvSpPr>
      <xdr:spPr>
        <a:xfrm>
          <a:off x="18605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75709</xdr:rowOff>
    </xdr:from>
    <xdr:ext cx="313932" cy="259045"/>
    <xdr:sp macro="" textlink="">
      <xdr:nvSpPr>
        <xdr:cNvPr id="779" name="テキスト ボックス 778"/>
        <xdr:cNvSpPr txBox="1"/>
      </xdr:nvSpPr>
      <xdr:spPr>
        <a:xfrm>
          <a:off x="18499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b="1">
              <a:solidFill>
                <a:schemeClr val="dk1"/>
              </a:solidFill>
              <a:effectLst/>
              <a:latin typeface="+mn-lt"/>
              <a:ea typeface="+mn-ea"/>
              <a:cs typeface="+mn-cs"/>
            </a:rPr>
            <a:t>　住民一人当たりのコストについて、</a:t>
          </a:r>
          <a:r>
            <a:rPr kumimoji="1" lang="ja-JP" altLang="en-US" sz="1100" b="1">
              <a:solidFill>
                <a:schemeClr val="dk1"/>
              </a:solidFill>
              <a:effectLst/>
              <a:latin typeface="+mn-lt"/>
              <a:ea typeface="+mn-ea"/>
              <a:cs typeface="+mn-cs"/>
            </a:rPr>
            <a:t>全費目において</a:t>
          </a:r>
          <a:r>
            <a:rPr kumimoji="1" lang="ja-JP" altLang="ja-JP" sz="1100" b="1">
              <a:solidFill>
                <a:schemeClr val="dk1"/>
              </a:solidFill>
              <a:effectLst/>
              <a:latin typeface="+mn-lt"/>
              <a:ea typeface="+mn-ea"/>
              <a:cs typeface="+mn-cs"/>
            </a:rPr>
            <a:t>、類似団体内平均値を</a:t>
          </a:r>
          <a:r>
            <a:rPr kumimoji="1" lang="ja-JP" altLang="en-US" sz="1100" b="1">
              <a:solidFill>
                <a:schemeClr val="dk1"/>
              </a:solidFill>
              <a:effectLst/>
              <a:latin typeface="+mn-lt"/>
              <a:ea typeface="+mn-ea"/>
              <a:cs typeface="+mn-cs"/>
            </a:rPr>
            <a:t>下</a:t>
          </a:r>
          <a:r>
            <a:rPr kumimoji="1" lang="ja-JP" altLang="ja-JP" sz="1100" b="1">
              <a:solidFill>
                <a:schemeClr val="dk1"/>
              </a:solidFill>
              <a:effectLst/>
              <a:latin typeface="+mn-lt"/>
              <a:ea typeface="+mn-ea"/>
              <a:cs typeface="+mn-cs"/>
            </a:rPr>
            <a:t>回っております。</a:t>
          </a:r>
          <a:endParaRPr lang="ja-JP" altLang="ja-JP" sz="1400">
            <a:effectLst/>
          </a:endParaRPr>
        </a:p>
        <a:p>
          <a:pPr algn="l"/>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衛生</a:t>
          </a:r>
          <a:r>
            <a:rPr lang="ja-JP" altLang="ja-JP" sz="1100" b="1" i="0">
              <a:solidFill>
                <a:schemeClr val="dk1"/>
              </a:solidFill>
              <a:effectLst/>
              <a:latin typeface="+mn-lt"/>
              <a:ea typeface="+mn-ea"/>
              <a:cs typeface="+mn-cs"/>
            </a:rPr>
            <a:t>費</a:t>
          </a:r>
          <a:r>
            <a:rPr lang="ja-JP" altLang="en-US" sz="1100" b="1" i="0">
              <a:solidFill>
                <a:schemeClr val="dk1"/>
              </a:solidFill>
              <a:effectLst/>
              <a:latin typeface="+mn-lt"/>
              <a:ea typeface="+mn-ea"/>
              <a:cs typeface="+mn-cs"/>
            </a:rPr>
            <a:t>・消防費</a:t>
          </a:r>
          <a:r>
            <a:rPr lang="ja-JP" altLang="ja-JP" sz="1100" b="1" i="0">
              <a:solidFill>
                <a:schemeClr val="dk1"/>
              </a:solidFill>
              <a:effectLst/>
              <a:latin typeface="+mn-lt"/>
              <a:ea typeface="+mn-ea"/>
              <a:cs typeface="+mn-cs"/>
            </a:rPr>
            <a:t>については、廃棄物処理や消防などの業務を市単独で実施して</a:t>
          </a:r>
          <a:r>
            <a:rPr lang="ja-JP" altLang="en-US" sz="1100" b="1" i="0">
              <a:solidFill>
                <a:schemeClr val="dk1"/>
              </a:solidFill>
              <a:effectLst/>
              <a:latin typeface="+mn-lt"/>
              <a:ea typeface="+mn-ea"/>
              <a:cs typeface="+mn-cs"/>
            </a:rPr>
            <a:t>おり、</a:t>
          </a:r>
          <a:r>
            <a:rPr lang="ja-JP" altLang="ja-JP" sz="1100" b="1" i="0">
              <a:solidFill>
                <a:schemeClr val="dk1"/>
              </a:solidFill>
              <a:effectLst/>
              <a:latin typeface="+mn-lt"/>
              <a:ea typeface="+mn-ea"/>
              <a:cs typeface="+mn-cs"/>
            </a:rPr>
            <a:t>土木費</a:t>
          </a:r>
          <a:r>
            <a:rPr lang="ja-JP" altLang="en-US" sz="1100" b="1" i="0">
              <a:solidFill>
                <a:schemeClr val="dk1"/>
              </a:solidFill>
              <a:effectLst/>
              <a:latin typeface="+mn-lt"/>
              <a:ea typeface="+mn-ea"/>
              <a:cs typeface="+mn-cs"/>
            </a:rPr>
            <a:t>の</a:t>
          </a:r>
          <a:r>
            <a:rPr lang="ja-JP" altLang="ja-JP" sz="1100" b="1" i="0">
              <a:solidFill>
                <a:schemeClr val="dk1"/>
              </a:solidFill>
              <a:effectLst/>
              <a:latin typeface="+mn-lt"/>
              <a:ea typeface="+mn-ea"/>
              <a:cs typeface="+mn-cs"/>
            </a:rPr>
            <a:t>亀山駅周辺整備事業</a:t>
          </a:r>
          <a:r>
            <a:rPr lang="ja-JP" altLang="en-US" sz="1100" b="1" i="0">
              <a:solidFill>
                <a:schemeClr val="dk1"/>
              </a:solidFill>
              <a:effectLst/>
              <a:latin typeface="+mn-lt"/>
              <a:ea typeface="+mn-ea"/>
              <a:cs typeface="+mn-cs"/>
            </a:rPr>
            <a:t>及び教育費の</a:t>
          </a:r>
          <a:r>
            <a:rPr lang="ja-JP" altLang="ja-JP" sz="1100" b="1" i="0">
              <a:solidFill>
                <a:schemeClr val="dk1"/>
              </a:solidFill>
              <a:effectLst/>
              <a:latin typeface="+mn-lt"/>
              <a:ea typeface="+mn-ea"/>
              <a:cs typeface="+mn-cs"/>
            </a:rPr>
            <a:t>図書館整備事業が令和４年度の</a:t>
          </a:r>
          <a:r>
            <a:rPr lang="ja-JP" altLang="en-US" sz="1100" b="1" i="0">
              <a:solidFill>
                <a:schemeClr val="dk1"/>
              </a:solidFill>
              <a:effectLst/>
              <a:latin typeface="+mn-lt"/>
              <a:ea typeface="+mn-ea"/>
              <a:cs typeface="+mn-cs"/>
            </a:rPr>
            <a:t>完成</a:t>
          </a:r>
          <a:r>
            <a:rPr lang="ja-JP" altLang="ja-JP" sz="1100" b="1" i="0">
              <a:solidFill>
                <a:schemeClr val="dk1"/>
              </a:solidFill>
              <a:effectLst/>
              <a:latin typeface="+mn-lt"/>
              <a:ea typeface="+mn-ea"/>
              <a:cs typeface="+mn-cs"/>
            </a:rPr>
            <a:t>に向け、大きく進捗したことによ</a:t>
          </a:r>
          <a:r>
            <a:rPr lang="ja-JP" altLang="en-US" sz="1100" b="1" i="0">
              <a:solidFill>
                <a:schemeClr val="dk1"/>
              </a:solidFill>
              <a:effectLst/>
              <a:latin typeface="+mn-lt"/>
              <a:ea typeface="+mn-ea"/>
              <a:cs typeface="+mn-cs"/>
            </a:rPr>
            <a:t>り、類似団体平均値に近い値となってお</a:t>
          </a:r>
          <a:r>
            <a:rPr lang="ja-JP" altLang="ja-JP" sz="1100" b="1" i="0">
              <a:solidFill>
                <a:schemeClr val="dk1"/>
              </a:solidFill>
              <a:effectLst/>
              <a:latin typeface="+mn-lt"/>
              <a:ea typeface="+mn-ea"/>
              <a:cs typeface="+mn-cs"/>
            </a:rPr>
            <a:t>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また、土木費について、前年度との比較において、</a:t>
          </a:r>
          <a:r>
            <a:rPr lang="ja-JP" altLang="ja-JP" sz="1100" b="1" i="0">
              <a:solidFill>
                <a:schemeClr val="dk1"/>
              </a:solidFill>
              <a:effectLst/>
              <a:latin typeface="+mn-lt"/>
              <a:ea typeface="+mn-ea"/>
              <a:cs typeface="+mn-cs"/>
            </a:rPr>
            <a:t>類似団体平均値は</a:t>
          </a:r>
          <a:r>
            <a:rPr lang="ja-JP" altLang="en-US" sz="1100" b="1" i="0">
              <a:solidFill>
                <a:schemeClr val="dk1"/>
              </a:solidFill>
              <a:effectLst/>
              <a:latin typeface="+mn-lt"/>
              <a:ea typeface="+mn-ea"/>
              <a:cs typeface="+mn-cs"/>
            </a:rPr>
            <a:t>減少しているものの、当市は増加しており、その要因は、亀山駅周辺整備事業の進捗によるものであります。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なお、教育費について、前年度との比較において、類似団体平均値以上に減少している要因は、前年度の全国的な増の要因であったＧＩＧＡスクール構想の進捗において、当市では、小中学校へのタブレット端末配備</a:t>
          </a:r>
          <a:r>
            <a:rPr lang="ja-JP" altLang="ja-JP" sz="1100" b="1" i="0">
              <a:solidFill>
                <a:schemeClr val="dk1"/>
              </a:solidFill>
              <a:effectLst/>
              <a:latin typeface="+mn-lt"/>
              <a:ea typeface="+mn-ea"/>
              <a:cs typeface="+mn-cs"/>
            </a:rPr>
            <a:t>等</a:t>
          </a:r>
          <a:r>
            <a:rPr lang="ja-JP" altLang="en-US" sz="1100" b="1" i="0">
              <a:solidFill>
                <a:schemeClr val="dk1"/>
              </a:solidFill>
              <a:effectLst/>
              <a:latin typeface="+mn-lt"/>
              <a:ea typeface="+mn-ea"/>
              <a:cs typeface="+mn-cs"/>
            </a:rPr>
            <a:t>を一斉に進めたことのよる影響が顕著に表れたものであります。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標準財政規模に対する財政調整基金残高の占める割合は、前年度より減少しております。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８ポイント上昇しましたが、依然としてマイナス傾向が続いています。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一般会計、特別会計及び企業会計において実質赤字はなく、連結実質赤字比率は、［指標なし］となっています。</a:t>
          </a:r>
          <a:endParaRPr lang="ja-JP" altLang="ja-JP" sz="1400">
            <a:effectLst/>
          </a:endParaRPr>
        </a:p>
        <a:p>
          <a:pPr algn="l" rtl="1"/>
          <a:r>
            <a:rPr lang="ja-JP" altLang="ja-JP" sz="1100" b="1" i="0">
              <a:solidFill>
                <a:schemeClr val="dk1"/>
              </a:solidFill>
              <a:effectLst/>
              <a:latin typeface="+mn-lt"/>
              <a:ea typeface="+mn-ea"/>
              <a:cs typeface="+mn-cs"/>
            </a:rPr>
            <a:t>　今後は、市税</a:t>
          </a:r>
          <a:r>
            <a:rPr lang="ja-JP" altLang="en-US" sz="1100" b="1" i="0">
              <a:solidFill>
                <a:schemeClr val="dk1"/>
              </a:solidFill>
              <a:effectLst/>
              <a:latin typeface="+mn-lt"/>
              <a:ea typeface="+mn-ea"/>
              <a:cs typeface="+mn-cs"/>
            </a:rPr>
            <a:t>収入は横ばい傾向と</a:t>
          </a:r>
          <a:r>
            <a:rPr lang="ja-JP" altLang="ja-JP" sz="1100" b="1" i="0">
              <a:solidFill>
                <a:schemeClr val="dk1"/>
              </a:solidFill>
              <a:effectLst/>
              <a:latin typeface="+mn-lt"/>
              <a:ea typeface="+mn-ea"/>
              <a:cs typeface="+mn-cs"/>
            </a:rPr>
            <a:t>見込まれる</a:t>
          </a:r>
          <a:r>
            <a:rPr lang="ja-JP" altLang="en-US" sz="1100" b="1" i="0">
              <a:solidFill>
                <a:schemeClr val="dk1"/>
              </a:solidFill>
              <a:effectLst/>
              <a:latin typeface="+mn-lt"/>
              <a:ea typeface="+mn-ea"/>
              <a:cs typeface="+mn-cs"/>
            </a:rPr>
            <a:t>ものの</a:t>
          </a:r>
          <a:r>
            <a:rPr lang="ja-JP" altLang="ja-JP" sz="1100" b="1" i="0">
              <a:solidFill>
                <a:schemeClr val="dk1"/>
              </a:solidFill>
              <a:effectLst/>
              <a:latin typeface="+mn-lt"/>
              <a:ea typeface="+mn-ea"/>
              <a:cs typeface="+mn-cs"/>
            </a:rPr>
            <a:t>、特別会計にあっては、収入の増加に努め、事業の経費は、主として事業の経営に伴う収入を充てるという基本原則を再確認し、経営の健全化に努めます。</a:t>
          </a:r>
          <a:endParaRPr lang="ja-JP" altLang="ja-JP" sz="14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25167096</v>
      </c>
      <c r="BO4" s="488"/>
      <c r="BP4" s="488"/>
      <c r="BQ4" s="488"/>
      <c r="BR4" s="488"/>
      <c r="BS4" s="488"/>
      <c r="BT4" s="488"/>
      <c r="BU4" s="489"/>
      <c r="BV4" s="487">
        <v>27623320</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7.9</v>
      </c>
      <c r="CU4" s="628"/>
      <c r="CV4" s="628"/>
      <c r="CW4" s="628"/>
      <c r="CX4" s="628"/>
      <c r="CY4" s="628"/>
      <c r="CZ4" s="628"/>
      <c r="DA4" s="629"/>
      <c r="DB4" s="627">
        <v>6.7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23947372</v>
      </c>
      <c r="BO5" s="459"/>
      <c r="BP5" s="459"/>
      <c r="BQ5" s="459"/>
      <c r="BR5" s="459"/>
      <c r="BS5" s="459"/>
      <c r="BT5" s="459"/>
      <c r="BU5" s="460"/>
      <c r="BV5" s="458">
        <v>26656111</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80.599999999999994</v>
      </c>
      <c r="CU5" s="456"/>
      <c r="CV5" s="456"/>
      <c r="CW5" s="456"/>
      <c r="CX5" s="456"/>
      <c r="CY5" s="456"/>
      <c r="CZ5" s="456"/>
      <c r="DA5" s="457"/>
      <c r="DB5" s="455">
        <v>85.5</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1219724</v>
      </c>
      <c r="BO6" s="459"/>
      <c r="BP6" s="459"/>
      <c r="BQ6" s="459"/>
      <c r="BR6" s="459"/>
      <c r="BS6" s="459"/>
      <c r="BT6" s="459"/>
      <c r="BU6" s="460"/>
      <c r="BV6" s="458">
        <v>967209</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88.3</v>
      </c>
      <c r="CU6" s="602"/>
      <c r="CV6" s="602"/>
      <c r="CW6" s="602"/>
      <c r="CX6" s="602"/>
      <c r="CY6" s="602"/>
      <c r="CZ6" s="602"/>
      <c r="DA6" s="603"/>
      <c r="DB6" s="601">
        <v>91.9</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124720</v>
      </c>
      <c r="BO7" s="459"/>
      <c r="BP7" s="459"/>
      <c r="BQ7" s="459"/>
      <c r="BR7" s="459"/>
      <c r="BS7" s="459"/>
      <c r="BT7" s="459"/>
      <c r="BU7" s="460"/>
      <c r="BV7" s="458">
        <v>70291</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13887299</v>
      </c>
      <c r="CU7" s="459"/>
      <c r="CV7" s="459"/>
      <c r="CW7" s="459"/>
      <c r="CX7" s="459"/>
      <c r="CY7" s="459"/>
      <c r="CZ7" s="459"/>
      <c r="DA7" s="460"/>
      <c r="DB7" s="458">
        <v>13297126</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1095004</v>
      </c>
      <c r="BO8" s="459"/>
      <c r="BP8" s="459"/>
      <c r="BQ8" s="459"/>
      <c r="BR8" s="459"/>
      <c r="BS8" s="459"/>
      <c r="BT8" s="459"/>
      <c r="BU8" s="460"/>
      <c r="BV8" s="458">
        <v>896918</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0.87</v>
      </c>
      <c r="CU8" s="562"/>
      <c r="CV8" s="562"/>
      <c r="CW8" s="562"/>
      <c r="CX8" s="562"/>
      <c r="CY8" s="562"/>
      <c r="CZ8" s="562"/>
      <c r="DA8" s="563"/>
      <c r="DB8" s="561">
        <v>0.9</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49835</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198086</v>
      </c>
      <c r="BO9" s="459"/>
      <c r="BP9" s="459"/>
      <c r="BQ9" s="459"/>
      <c r="BR9" s="459"/>
      <c r="BS9" s="459"/>
      <c r="BT9" s="459"/>
      <c r="BU9" s="460"/>
      <c r="BV9" s="458">
        <v>243167</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11.7</v>
      </c>
      <c r="CU9" s="456"/>
      <c r="CV9" s="456"/>
      <c r="CW9" s="456"/>
      <c r="CX9" s="456"/>
      <c r="CY9" s="456"/>
      <c r="CZ9" s="456"/>
      <c r="DA9" s="457"/>
      <c r="DB9" s="455">
        <v>12</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50254</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2525</v>
      </c>
      <c r="BO10" s="459"/>
      <c r="BP10" s="459"/>
      <c r="BQ10" s="459"/>
      <c r="BR10" s="459"/>
      <c r="BS10" s="459"/>
      <c r="BT10" s="459"/>
      <c r="BU10" s="460"/>
      <c r="BV10" s="458">
        <v>2310</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49438</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459795</v>
      </c>
      <c r="BO12" s="459"/>
      <c r="BP12" s="459"/>
      <c r="BQ12" s="459"/>
      <c r="BR12" s="459"/>
      <c r="BS12" s="459"/>
      <c r="BT12" s="459"/>
      <c r="BU12" s="460"/>
      <c r="BV12" s="458">
        <v>757233</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139</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140</v>
      </c>
      <c r="N13" s="543"/>
      <c r="O13" s="543"/>
      <c r="P13" s="543"/>
      <c r="Q13" s="544"/>
      <c r="R13" s="545">
        <v>47479</v>
      </c>
      <c r="S13" s="546"/>
      <c r="T13" s="546"/>
      <c r="U13" s="546"/>
      <c r="V13" s="547"/>
      <c r="W13" s="548" t="s">
        <v>141</v>
      </c>
      <c r="X13" s="444"/>
      <c r="Y13" s="444"/>
      <c r="Z13" s="444"/>
      <c r="AA13" s="444"/>
      <c r="AB13" s="445"/>
      <c r="AC13" s="411">
        <v>602</v>
      </c>
      <c r="AD13" s="412"/>
      <c r="AE13" s="412"/>
      <c r="AF13" s="412"/>
      <c r="AG13" s="413"/>
      <c r="AH13" s="411">
        <v>717</v>
      </c>
      <c r="AI13" s="412"/>
      <c r="AJ13" s="412"/>
      <c r="AK13" s="412"/>
      <c r="AL13" s="471"/>
      <c r="AM13" s="515" t="s">
        <v>142</v>
      </c>
      <c r="AN13" s="415"/>
      <c r="AO13" s="415"/>
      <c r="AP13" s="415"/>
      <c r="AQ13" s="415"/>
      <c r="AR13" s="415"/>
      <c r="AS13" s="415"/>
      <c r="AT13" s="416"/>
      <c r="AU13" s="516" t="s">
        <v>108</v>
      </c>
      <c r="AV13" s="517"/>
      <c r="AW13" s="517"/>
      <c r="AX13" s="517"/>
      <c r="AY13" s="472" t="s">
        <v>143</v>
      </c>
      <c r="AZ13" s="473"/>
      <c r="BA13" s="473"/>
      <c r="BB13" s="473"/>
      <c r="BC13" s="473"/>
      <c r="BD13" s="473"/>
      <c r="BE13" s="473"/>
      <c r="BF13" s="473"/>
      <c r="BG13" s="473"/>
      <c r="BH13" s="473"/>
      <c r="BI13" s="473"/>
      <c r="BJ13" s="473"/>
      <c r="BK13" s="473"/>
      <c r="BL13" s="473"/>
      <c r="BM13" s="474"/>
      <c r="BN13" s="458">
        <v>-259184</v>
      </c>
      <c r="BO13" s="459"/>
      <c r="BP13" s="459"/>
      <c r="BQ13" s="459"/>
      <c r="BR13" s="459"/>
      <c r="BS13" s="459"/>
      <c r="BT13" s="459"/>
      <c r="BU13" s="460"/>
      <c r="BV13" s="458">
        <v>-511756</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2.5</v>
      </c>
      <c r="CU13" s="456"/>
      <c r="CV13" s="456"/>
      <c r="CW13" s="456"/>
      <c r="CX13" s="456"/>
      <c r="CY13" s="456"/>
      <c r="CZ13" s="456"/>
      <c r="DA13" s="457"/>
      <c r="DB13" s="455">
        <v>2</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49564</v>
      </c>
      <c r="S14" s="546"/>
      <c r="T14" s="546"/>
      <c r="U14" s="546"/>
      <c r="V14" s="547"/>
      <c r="W14" s="549"/>
      <c r="X14" s="447"/>
      <c r="Y14" s="447"/>
      <c r="Z14" s="447"/>
      <c r="AA14" s="447"/>
      <c r="AB14" s="448"/>
      <c r="AC14" s="538">
        <v>2.6</v>
      </c>
      <c r="AD14" s="539"/>
      <c r="AE14" s="539"/>
      <c r="AF14" s="539"/>
      <c r="AG14" s="540"/>
      <c r="AH14" s="538">
        <v>3.1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139</v>
      </c>
      <c r="CU14" s="556"/>
      <c r="CV14" s="556"/>
      <c r="CW14" s="556"/>
      <c r="CX14" s="556"/>
      <c r="CY14" s="556"/>
      <c r="CZ14" s="556"/>
      <c r="DA14" s="557"/>
      <c r="DB14" s="555" t="s">
        <v>139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147</v>
      </c>
      <c r="N15" s="543"/>
      <c r="O15" s="543"/>
      <c r="P15" s="543"/>
      <c r="Q15" s="544"/>
      <c r="R15" s="545">
        <v>47532</v>
      </c>
      <c r="S15" s="546"/>
      <c r="T15" s="546"/>
      <c r="U15" s="546"/>
      <c r="V15" s="547"/>
      <c r="W15" s="548" t="s">
        <v>148</v>
      </c>
      <c r="X15" s="444"/>
      <c r="Y15" s="444"/>
      <c r="Z15" s="444"/>
      <c r="AA15" s="444"/>
      <c r="AB15" s="445"/>
      <c r="AC15" s="411">
        <v>9103</v>
      </c>
      <c r="AD15" s="412"/>
      <c r="AE15" s="412"/>
      <c r="AF15" s="412"/>
      <c r="AG15" s="413"/>
      <c r="AH15" s="411">
        <v>9150</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8595621</v>
      </c>
      <c r="BO15" s="488"/>
      <c r="BP15" s="488"/>
      <c r="BQ15" s="488"/>
      <c r="BR15" s="488"/>
      <c r="BS15" s="488"/>
      <c r="BT15" s="488"/>
      <c r="BU15" s="489"/>
      <c r="BV15" s="487">
        <v>8687498</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39.6</v>
      </c>
      <c r="AD16" s="539"/>
      <c r="AE16" s="539"/>
      <c r="AF16" s="539"/>
      <c r="AG16" s="540"/>
      <c r="AH16" s="538">
        <v>39.5</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10246019</v>
      </c>
      <c r="BO16" s="459"/>
      <c r="BP16" s="459"/>
      <c r="BQ16" s="459"/>
      <c r="BR16" s="459"/>
      <c r="BS16" s="459"/>
      <c r="BT16" s="459"/>
      <c r="BU16" s="460"/>
      <c r="BV16" s="458">
        <v>9946003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13286</v>
      </c>
      <c r="AD17" s="412"/>
      <c r="AE17" s="412"/>
      <c r="AF17" s="412"/>
      <c r="AG17" s="413"/>
      <c r="AH17" s="411">
        <v>13276</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10997905</v>
      </c>
      <c r="BO17" s="459"/>
      <c r="BP17" s="459"/>
      <c r="BQ17" s="459"/>
      <c r="BR17" s="459"/>
      <c r="BS17" s="459"/>
      <c r="BT17" s="459"/>
      <c r="BU17" s="460"/>
      <c r="BV17" s="458">
        <v>11132952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191.04</v>
      </c>
      <c r="M18" s="511"/>
      <c r="N18" s="511"/>
      <c r="O18" s="511"/>
      <c r="P18" s="511"/>
      <c r="Q18" s="511"/>
      <c r="R18" s="512"/>
      <c r="S18" s="512"/>
      <c r="T18" s="512"/>
      <c r="U18" s="512"/>
      <c r="V18" s="513"/>
      <c r="W18" s="529"/>
      <c r="X18" s="530"/>
      <c r="Y18" s="530"/>
      <c r="Z18" s="530"/>
      <c r="AA18" s="530"/>
      <c r="AB18" s="554"/>
      <c r="AC18" s="428">
        <v>57.8</v>
      </c>
      <c r="AD18" s="429"/>
      <c r="AE18" s="429"/>
      <c r="AF18" s="429"/>
      <c r="AG18" s="514"/>
      <c r="AH18" s="428">
        <v>57.4</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11398929</v>
      </c>
      <c r="BO18" s="459"/>
      <c r="BP18" s="459"/>
      <c r="BQ18" s="459"/>
      <c r="BR18" s="459"/>
      <c r="BS18" s="459"/>
      <c r="BT18" s="459"/>
      <c r="BU18" s="460"/>
      <c r="BV18" s="458">
        <v>11337599</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261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16331214</v>
      </c>
      <c r="BO19" s="459"/>
      <c r="BP19" s="459"/>
      <c r="BQ19" s="459"/>
      <c r="BR19" s="459"/>
      <c r="BS19" s="459"/>
      <c r="BT19" s="459"/>
      <c r="BU19" s="460"/>
      <c r="BV19" s="458">
        <v>15480204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20617</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16086169</v>
      </c>
      <c r="BO22" s="488"/>
      <c r="BP22" s="488"/>
      <c r="BQ22" s="488"/>
      <c r="BR22" s="488"/>
      <c r="BS22" s="488"/>
      <c r="BT22" s="488"/>
      <c r="BU22" s="489"/>
      <c r="BV22" s="487">
        <v>15770678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11432063</v>
      </c>
      <c r="BO23" s="459"/>
      <c r="BP23" s="459"/>
      <c r="BQ23" s="459"/>
      <c r="BR23" s="459"/>
      <c r="BS23" s="459"/>
      <c r="BT23" s="459"/>
      <c r="BU23" s="460"/>
      <c r="BV23" s="458">
        <v>10732678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9453</v>
      </c>
      <c r="R24" s="412"/>
      <c r="S24" s="412"/>
      <c r="T24" s="412"/>
      <c r="U24" s="412"/>
      <c r="V24" s="413"/>
      <c r="W24" s="501"/>
      <c r="X24" s="438"/>
      <c r="Y24" s="439"/>
      <c r="Z24" s="414" t="s">
        <v>173</v>
      </c>
      <c r="AA24" s="415"/>
      <c r="AB24" s="415"/>
      <c r="AC24" s="415"/>
      <c r="AD24" s="415"/>
      <c r="AE24" s="415"/>
      <c r="AF24" s="415"/>
      <c r="AG24" s="416"/>
      <c r="AH24" s="411">
        <v>438</v>
      </c>
      <c r="AI24" s="412"/>
      <c r="AJ24" s="412"/>
      <c r="AK24" s="412"/>
      <c r="AL24" s="413"/>
      <c r="AM24" s="411">
        <v>1384956</v>
      </c>
      <c r="AN24" s="412"/>
      <c r="AO24" s="412"/>
      <c r="AP24" s="412"/>
      <c r="AQ24" s="412"/>
      <c r="AR24" s="413"/>
      <c r="AS24" s="411">
        <v>3162</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7553373</v>
      </c>
      <c r="BO24" s="459"/>
      <c r="BP24" s="459"/>
      <c r="BQ24" s="459"/>
      <c r="BR24" s="459"/>
      <c r="BS24" s="459"/>
      <c r="BT24" s="459"/>
      <c r="BU24" s="460"/>
      <c r="BV24" s="458">
        <v>7828968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7450</v>
      </c>
      <c r="R25" s="412"/>
      <c r="S25" s="412"/>
      <c r="T25" s="412"/>
      <c r="U25" s="412"/>
      <c r="V25" s="413"/>
      <c r="W25" s="501"/>
      <c r="X25" s="438"/>
      <c r="Y25" s="439"/>
      <c r="Z25" s="414" t="s">
        <v>176</v>
      </c>
      <c r="AA25" s="415"/>
      <c r="AB25" s="415"/>
      <c r="AC25" s="415"/>
      <c r="AD25" s="415"/>
      <c r="AE25" s="415"/>
      <c r="AF25" s="415"/>
      <c r="AG25" s="416"/>
      <c r="AH25" s="411">
        <v>79</v>
      </c>
      <c r="AI25" s="412"/>
      <c r="AJ25" s="412"/>
      <c r="AK25" s="412"/>
      <c r="AL25" s="413"/>
      <c r="AM25" s="411">
        <v>224834</v>
      </c>
      <c r="AN25" s="412"/>
      <c r="AO25" s="412"/>
      <c r="AP25" s="412"/>
      <c r="AQ25" s="412"/>
      <c r="AR25" s="413"/>
      <c r="AS25" s="411">
        <v>2846</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4412546</v>
      </c>
      <c r="BO25" s="488"/>
      <c r="BP25" s="488"/>
      <c r="BQ25" s="488"/>
      <c r="BR25" s="488"/>
      <c r="BS25" s="488"/>
      <c r="BT25" s="488"/>
      <c r="BU25" s="489"/>
      <c r="BV25" s="487">
        <v>5390687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6500</v>
      </c>
      <c r="R26" s="412"/>
      <c r="S26" s="412"/>
      <c r="T26" s="412"/>
      <c r="U26" s="412"/>
      <c r="V26" s="413"/>
      <c r="W26" s="501"/>
      <c r="X26" s="438"/>
      <c r="Y26" s="439"/>
      <c r="Z26" s="414" t="s">
        <v>179</v>
      </c>
      <c r="AA26" s="469"/>
      <c r="AB26" s="469"/>
      <c r="AC26" s="469"/>
      <c r="AD26" s="469"/>
      <c r="AE26" s="469"/>
      <c r="AF26" s="469"/>
      <c r="AG26" s="470"/>
      <c r="AH26" s="411">
        <v>21</v>
      </c>
      <c r="AI26" s="412"/>
      <c r="AJ26" s="412"/>
      <c r="AK26" s="412"/>
      <c r="AL26" s="413"/>
      <c r="AM26" s="411">
        <v>55671</v>
      </c>
      <c r="AN26" s="412"/>
      <c r="AO26" s="412"/>
      <c r="AP26" s="412"/>
      <c r="AQ26" s="412"/>
      <c r="AR26" s="413"/>
      <c r="AS26" s="411">
        <v>2651</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181</v>
      </c>
      <c r="BO26" s="459"/>
      <c r="BP26" s="459"/>
      <c r="BQ26" s="459"/>
      <c r="BR26" s="459"/>
      <c r="BS26" s="459"/>
      <c r="BT26" s="459"/>
      <c r="BU26" s="460"/>
      <c r="BV26" s="458" t="s">
        <v>139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4950</v>
      </c>
      <c r="R27" s="412"/>
      <c r="S27" s="412"/>
      <c r="T27" s="412"/>
      <c r="U27" s="412"/>
      <c r="V27" s="413"/>
      <c r="W27" s="501"/>
      <c r="X27" s="438"/>
      <c r="Y27" s="439"/>
      <c r="Z27" s="414" t="s">
        <v>183</v>
      </c>
      <c r="AA27" s="415"/>
      <c r="AB27" s="415"/>
      <c r="AC27" s="415"/>
      <c r="AD27" s="415"/>
      <c r="AE27" s="415"/>
      <c r="AF27" s="415"/>
      <c r="AG27" s="416"/>
      <c r="AH27" s="411">
        <v>14</v>
      </c>
      <c r="AI27" s="412"/>
      <c r="AJ27" s="412"/>
      <c r="AK27" s="412"/>
      <c r="AL27" s="413"/>
      <c r="AM27" s="411">
        <v>45136</v>
      </c>
      <c r="AN27" s="412"/>
      <c r="AO27" s="412"/>
      <c r="AP27" s="412"/>
      <c r="AQ27" s="412"/>
      <c r="AR27" s="413"/>
      <c r="AS27" s="411">
        <v>3224</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v>798125</v>
      </c>
      <c r="BO27" s="493"/>
      <c r="BP27" s="493"/>
      <c r="BQ27" s="493"/>
      <c r="BR27" s="493"/>
      <c r="BS27" s="493"/>
      <c r="BT27" s="493"/>
      <c r="BU27" s="494"/>
      <c r="BV27" s="492">
        <v>798125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4200</v>
      </c>
      <c r="R28" s="412"/>
      <c r="S28" s="412"/>
      <c r="T28" s="412"/>
      <c r="U28" s="412"/>
      <c r="V28" s="413"/>
      <c r="W28" s="501"/>
      <c r="X28" s="438"/>
      <c r="Y28" s="439"/>
      <c r="Z28" s="414" t="s">
        <v>186</v>
      </c>
      <c r="AA28" s="415"/>
      <c r="AB28" s="415"/>
      <c r="AC28" s="415"/>
      <c r="AD28" s="415"/>
      <c r="AE28" s="415"/>
      <c r="AF28" s="415"/>
      <c r="AG28" s="416"/>
      <c r="AH28" s="411" t="s">
        <v>181</v>
      </c>
      <c r="AI28" s="412"/>
      <c r="AJ28" s="412"/>
      <c r="AK28" s="412"/>
      <c r="AL28" s="413"/>
      <c r="AM28" s="411" t="s">
        <v>139</v>
      </c>
      <c r="AN28" s="412"/>
      <c r="AO28" s="412"/>
      <c r="AP28" s="412"/>
      <c r="AQ28" s="412"/>
      <c r="AR28" s="413"/>
      <c r="AS28" s="411" t="s">
        <v>139</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2377084</v>
      </c>
      <c r="BO28" s="488"/>
      <c r="BP28" s="488"/>
      <c r="BQ28" s="488"/>
      <c r="BR28" s="488"/>
      <c r="BS28" s="488"/>
      <c r="BT28" s="488"/>
      <c r="BU28" s="489"/>
      <c r="BV28" s="487">
        <v>2384354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16</v>
      </c>
      <c r="M29" s="412"/>
      <c r="N29" s="412"/>
      <c r="O29" s="412"/>
      <c r="P29" s="413"/>
      <c r="Q29" s="411">
        <v>3900</v>
      </c>
      <c r="R29" s="412"/>
      <c r="S29" s="412"/>
      <c r="T29" s="412"/>
      <c r="U29" s="412"/>
      <c r="V29" s="413"/>
      <c r="W29" s="502"/>
      <c r="X29" s="503"/>
      <c r="Y29" s="504"/>
      <c r="Z29" s="414" t="s">
        <v>189</v>
      </c>
      <c r="AA29" s="415"/>
      <c r="AB29" s="415"/>
      <c r="AC29" s="415"/>
      <c r="AD29" s="415"/>
      <c r="AE29" s="415"/>
      <c r="AF29" s="415"/>
      <c r="AG29" s="416"/>
      <c r="AH29" s="411">
        <v>452</v>
      </c>
      <c r="AI29" s="412"/>
      <c r="AJ29" s="412"/>
      <c r="AK29" s="412"/>
      <c r="AL29" s="413"/>
      <c r="AM29" s="411">
        <v>1430092</v>
      </c>
      <c r="AN29" s="412"/>
      <c r="AO29" s="412"/>
      <c r="AP29" s="412"/>
      <c r="AQ29" s="412"/>
      <c r="AR29" s="413"/>
      <c r="AS29" s="411">
        <v>3164</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665305</v>
      </c>
      <c r="BO29" s="459"/>
      <c r="BP29" s="459"/>
      <c r="BQ29" s="459"/>
      <c r="BR29" s="459"/>
      <c r="BS29" s="459"/>
      <c r="BT29" s="459"/>
      <c r="BU29" s="460"/>
      <c r="BV29" s="458">
        <v>328759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99.8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4390569</v>
      </c>
      <c r="BO30" s="493"/>
      <c r="BP30" s="493"/>
      <c r="BQ30" s="493"/>
      <c r="BR30" s="493"/>
      <c r="BS30" s="493"/>
      <c r="BT30" s="493"/>
      <c r="BU30" s="494"/>
      <c r="BV30" s="492">
        <v>4354110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200</v>
      </c>
      <c r="V33" s="410"/>
      <c r="W33" s="409" t="s">
        <v>201</v>
      </c>
      <c r="X33" s="409"/>
      <c r="Y33" s="409"/>
      <c r="Z33" s="409"/>
      <c r="AA33" s="409"/>
      <c r="AB33" s="409"/>
      <c r="AC33" s="409"/>
      <c r="AD33" s="409"/>
      <c r="AE33" s="409"/>
      <c r="AF33" s="409"/>
      <c r="AG33" s="409"/>
      <c r="AH33" s="409"/>
      <c r="AI33" s="409"/>
      <c r="AJ33" s="409"/>
      <c r="AK33" s="409"/>
      <c r="AL33" s="203"/>
      <c r="AM33" s="410" t="s">
        <v>200</v>
      </c>
      <c r="AN33" s="410"/>
      <c r="AO33" s="409" t="s">
        <v>201</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198</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4</v>
      </c>
      <c r="AN34" s="406"/>
      <c r="AO34" s="407" t="str">
        <f>IF('各会計、関係団体の財政状況及び健全化判断比率'!B30="","",'各会計、関係団体の財政状況及び健全化判断比率'!B30)</f>
        <v>水道事業会計</v>
      </c>
      <c r="AP34" s="407"/>
      <c r="AQ34" s="407"/>
      <c r="AR34" s="407"/>
      <c r="AS34" s="407"/>
      <c r="AT34" s="407"/>
      <c r="AU34" s="407"/>
      <c r="AV34" s="407"/>
      <c r="AW34" s="407"/>
      <c r="AX34" s="407"/>
      <c r="AY34" s="407"/>
      <c r="AZ34" s="407"/>
      <c r="BA34" s="407"/>
      <c r="BB34" s="407"/>
      <c r="BC34" s="407"/>
      <c r="BD34" s="178"/>
      <c r="BE34" s="406">
        <f>IF(BG34="","",MAX(C34:D43,U34:V43,AM34:AN43)+1)</f>
        <v>8</v>
      </c>
      <c r="BF34" s="406"/>
      <c r="BG34" s="407" t="str">
        <f>IF('各会計、関係団体の財政状況及び健全化判断比率'!B34="","",'各会計、関係団体の財政状況及び健全化判断比率'!B34)</f>
        <v>農業集落排水事業特別会計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三重県市町総合事務組合（うち一般会計）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亀山市地域社会振興会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後期高齢者医療事業特別会計</v>
      </c>
      <c r="X35" s="407"/>
      <c r="Y35" s="407"/>
      <c r="Z35" s="407"/>
      <c r="AA35" s="407"/>
      <c r="AB35" s="407"/>
      <c r="AC35" s="407"/>
      <c r="AD35" s="407"/>
      <c r="AE35" s="407"/>
      <c r="AF35" s="407"/>
      <c r="AG35" s="407"/>
      <c r="AH35" s="407"/>
      <c r="AI35" s="407"/>
      <c r="AJ35" s="407"/>
      <c r="AK35" s="407"/>
      <c r="AL35" s="178"/>
      <c r="AM35" s="406">
        <f t="shared" ref="AM35:AM43" si="0">IF(AO35="","",AM34+1)</f>
        <v>5</v>
      </c>
      <c r="AN35" s="406"/>
      <c r="AO35" s="407" t="str">
        <f>IF('各会計、関係団体の財政状況及び健全化判断比率'!B31="","",'各会計、関係団体の財政状況及び健全化判断比率'!B31)</f>
        <v>工業用水道事業会計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三重県市町総合事務組合（うち退職手当特別会計）</v>
      </c>
      <c r="BZ35" s="407"/>
      <c r="CA35" s="407"/>
      <c r="CB35" s="407"/>
      <c r="CC35" s="407"/>
      <c r="CD35" s="407"/>
      <c r="CE35" s="407"/>
      <c r="CF35" s="407"/>
      <c r="CG35" s="407"/>
      <c r="CH35" s="407"/>
      <c r="CI35" s="407"/>
      <c r="CJ35" s="407"/>
      <c r="CK35" s="407"/>
      <c r="CL35" s="407"/>
      <c r="CM35" s="407"/>
      <c r="CN35" s="178"/>
      <c r="CO35" s="406">
        <f t="shared" ref="CO35:CO43" si="3">IF(CQ35="","",CO34+1)</f>
        <v>20</v>
      </c>
      <c r="CP35" s="406"/>
      <c r="CQ35" s="407" t="str">
        <f>IF('各会計、関係団体の財政状況及び健全化判断比率'!BS8="","",'各会計、関係団体の財政状況及び健全化判断比率'!BS8)</f>
        <v>亀山市土地開発公社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f t="shared" si="0"/>
        <v>6</v>
      </c>
      <c r="AN36" s="406"/>
      <c r="AO36" s="407" t="str">
        <f>IF('各会計、関係団体の財政状況及び健全化判断比率'!B32="","",'各会計、関係団体の財政状況及び健全化判断比率'!B32)</f>
        <v>公共下水道事業会計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三重県市町総合事務組合（うちﾃﾞｼﾞﾀﾙ地図特別会計）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f t="shared" si="0"/>
        <v>7</v>
      </c>
      <c r="AN37" s="406"/>
      <c r="AO37" s="407" t="str">
        <f>IF('各会計、関係団体の財政状況及び健全化判断比率'!B33="","",'各会計、関係団体の財政状況及び健全化判断比率'!B33)</f>
        <v>病院事業会計</v>
      </c>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三重県市町総合事務組合（うち共同研修特別会計）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三重県市町総合事務組合（うち物品特別会計）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三重県市町総合事務組合（うち公平委員会特別会計）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三重県市町総合事務組合（うち消防救急無線特別会計）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鈴鹿亀山地区広域連合（うち一般会計）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鈴鹿亀山地区広域連合（うち介護保険事業特別会計）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18</v>
      </c>
      <c r="BX43" s="406"/>
      <c r="BY43" s="407" t="str">
        <f>IF('各会計、関係団体の財政状況及び健全化判断比率'!B77="","",'各会計、関係団体の財政状況及び健全化判断比率'!B77)</f>
        <v>三重地方税管理回収機構（うち一般会計）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627</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15" t="s">
        <v>576</v>
      </c>
      <c r="D34" s="1215"/>
      <c r="E34" s="1216"/>
      <c r="F34" s="32">
        <v>5.24</v>
      </c>
      <c r="G34" s="33">
        <v>7.73</v>
      </c>
      <c r="H34" s="33">
        <v>5.1100000000000003</v>
      </c>
      <c r="I34" s="33">
        <v>6.74</v>
      </c>
      <c r="J34" s="34">
        <v>7.88</v>
      </c>
      <c r="K34" s="22"/>
      <c r="L34" s="22"/>
      <c r="M34" s="22"/>
      <c r="N34" s="22"/>
      <c r="O34" s="22"/>
      <c r="P34" s="22"/>
    </row>
    <row r="35" spans="1:16" ht="39" customHeight="1" x14ac:dyDescent="0.2">
      <c r="A35" s="22"/>
      <c r="B35" s="35"/>
      <c r="C35" s="1209" t="s">
        <v>577</v>
      </c>
      <c r="D35" s="1210"/>
      <c r="E35" s="1211"/>
      <c r="F35" s="36">
        <v>4.12</v>
      </c>
      <c r="G35" s="37">
        <v>4.42</v>
      </c>
      <c r="H35" s="37">
        <v>4.95</v>
      </c>
      <c r="I35" s="37">
        <v>5.29</v>
      </c>
      <c r="J35" s="38">
        <v>5.81</v>
      </c>
      <c r="K35" s="22"/>
      <c r="L35" s="22"/>
      <c r="M35" s="22"/>
      <c r="N35" s="22"/>
      <c r="O35" s="22"/>
      <c r="P35" s="22"/>
    </row>
    <row r="36" spans="1:16" ht="39" customHeight="1" x14ac:dyDescent="0.2">
      <c r="A36" s="22"/>
      <c r="B36" s="35"/>
      <c r="C36" s="1209" t="s">
        <v>578</v>
      </c>
      <c r="D36" s="1210"/>
      <c r="E36" s="1211"/>
      <c r="F36" s="36">
        <v>4.5</v>
      </c>
      <c r="G36" s="37">
        <v>5.0199999999999996</v>
      </c>
      <c r="H36" s="37">
        <v>5.05</v>
      </c>
      <c r="I36" s="37">
        <v>5.23</v>
      </c>
      <c r="J36" s="38">
        <v>4.5599999999999996</v>
      </c>
      <c r="K36" s="22"/>
      <c r="L36" s="22"/>
      <c r="M36" s="22"/>
      <c r="N36" s="22"/>
      <c r="O36" s="22"/>
      <c r="P36" s="22"/>
    </row>
    <row r="37" spans="1:16" ht="39" customHeight="1" x14ac:dyDescent="0.2">
      <c r="A37" s="22"/>
      <c r="B37" s="35"/>
      <c r="C37" s="1209" t="s">
        <v>579</v>
      </c>
      <c r="D37" s="1210"/>
      <c r="E37" s="1211"/>
      <c r="F37" s="36">
        <v>2.4300000000000002</v>
      </c>
      <c r="G37" s="37">
        <v>2.52</v>
      </c>
      <c r="H37" s="37">
        <v>2.64</v>
      </c>
      <c r="I37" s="37">
        <v>3.27</v>
      </c>
      <c r="J37" s="38">
        <v>3.75</v>
      </c>
      <c r="K37" s="22"/>
      <c r="L37" s="22"/>
      <c r="M37" s="22"/>
      <c r="N37" s="22"/>
      <c r="O37" s="22"/>
      <c r="P37" s="22"/>
    </row>
    <row r="38" spans="1:16" ht="39" customHeight="1" x14ac:dyDescent="0.2">
      <c r="A38" s="22"/>
      <c r="B38" s="35"/>
      <c r="C38" s="1209" t="s">
        <v>580</v>
      </c>
      <c r="D38" s="1210"/>
      <c r="E38" s="1211"/>
      <c r="F38" s="36">
        <v>1.76</v>
      </c>
      <c r="G38" s="37">
        <v>1.91</v>
      </c>
      <c r="H38" s="37">
        <v>2.1800000000000002</v>
      </c>
      <c r="I38" s="37">
        <v>2.02</v>
      </c>
      <c r="J38" s="38">
        <v>1.91</v>
      </c>
      <c r="K38" s="22"/>
      <c r="L38" s="22"/>
      <c r="M38" s="22"/>
      <c r="N38" s="22"/>
      <c r="O38" s="22"/>
      <c r="P38" s="22"/>
    </row>
    <row r="39" spans="1:16" ht="39" customHeight="1" x14ac:dyDescent="0.2">
      <c r="A39" s="22"/>
      <c r="B39" s="35"/>
      <c r="C39" s="1209" t="s">
        <v>581</v>
      </c>
      <c r="D39" s="1210"/>
      <c r="E39" s="1211"/>
      <c r="F39" s="36">
        <v>0.45</v>
      </c>
      <c r="G39" s="37">
        <v>0.15</v>
      </c>
      <c r="H39" s="37">
        <v>0.18</v>
      </c>
      <c r="I39" s="37">
        <v>0.57999999999999996</v>
      </c>
      <c r="J39" s="38">
        <v>0.71</v>
      </c>
      <c r="K39" s="22"/>
      <c r="L39" s="22"/>
      <c r="M39" s="22"/>
      <c r="N39" s="22"/>
      <c r="O39" s="22"/>
      <c r="P39" s="22"/>
    </row>
    <row r="40" spans="1:16" ht="39" customHeight="1" x14ac:dyDescent="0.2">
      <c r="A40" s="22"/>
      <c r="B40" s="35"/>
      <c r="C40" s="1209" t="s">
        <v>582</v>
      </c>
      <c r="D40" s="1210"/>
      <c r="E40" s="1211"/>
      <c r="F40" s="36">
        <v>0.12</v>
      </c>
      <c r="G40" s="37">
        <v>0.05</v>
      </c>
      <c r="H40" s="37">
        <v>0.12</v>
      </c>
      <c r="I40" s="37">
        <v>0.05</v>
      </c>
      <c r="J40" s="38">
        <v>0.4</v>
      </c>
      <c r="K40" s="22"/>
      <c r="L40" s="22"/>
      <c r="M40" s="22"/>
      <c r="N40" s="22"/>
      <c r="O40" s="22"/>
      <c r="P40" s="22"/>
    </row>
    <row r="41" spans="1:16" ht="39" customHeight="1" x14ac:dyDescent="0.2">
      <c r="A41" s="22"/>
      <c r="B41" s="35"/>
      <c r="C41" s="1209" t="s">
        <v>583</v>
      </c>
      <c r="D41" s="1210"/>
      <c r="E41" s="1211"/>
      <c r="F41" s="36">
        <v>0.02</v>
      </c>
      <c r="G41" s="37">
        <v>0.19</v>
      </c>
      <c r="H41" s="37">
        <v>0.01</v>
      </c>
      <c r="I41" s="37">
        <v>0.08</v>
      </c>
      <c r="J41" s="38">
        <v>0.02</v>
      </c>
      <c r="K41" s="22"/>
      <c r="L41" s="22"/>
      <c r="M41" s="22"/>
      <c r="N41" s="22"/>
      <c r="O41" s="22"/>
      <c r="P41" s="22"/>
    </row>
    <row r="42" spans="1:16" ht="39" customHeight="1" x14ac:dyDescent="0.2">
      <c r="A42" s="22"/>
      <c r="B42" s="39"/>
      <c r="C42" s="1209" t="s">
        <v>584</v>
      </c>
      <c r="D42" s="1210"/>
      <c r="E42" s="1211"/>
      <c r="F42" s="36" t="s">
        <v>525</v>
      </c>
      <c r="G42" s="37" t="s">
        <v>525</v>
      </c>
      <c r="H42" s="37" t="s">
        <v>525</v>
      </c>
      <c r="I42" s="37" t="s">
        <v>525</v>
      </c>
      <c r="J42" s="38" t="s">
        <v>525</v>
      </c>
      <c r="K42" s="22"/>
      <c r="L42" s="22"/>
      <c r="M42" s="22"/>
      <c r="N42" s="22"/>
      <c r="O42" s="22"/>
      <c r="P42" s="22"/>
    </row>
    <row r="43" spans="1:16" ht="39" customHeight="1" thickBot="1" x14ac:dyDescent="0.25">
      <c r="A43" s="22"/>
      <c r="B43" s="40"/>
      <c r="C43" s="1212" t="s">
        <v>585</v>
      </c>
      <c r="D43" s="1213"/>
      <c r="E43" s="1214"/>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aK6mMUUP9/LxGXdwgM97jTDA4GBOjfgDk1hgq+d8nIPdh44AwnuvwiXSv8hGZaXiVaRWEN6HyuX0NDCv5/RKA==" saltValue="jptRMK8mMfpYYEiki9qS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2226</v>
      </c>
      <c r="L45" s="60">
        <v>2221</v>
      </c>
      <c r="M45" s="60">
        <v>1858</v>
      </c>
      <c r="N45" s="60">
        <v>1851</v>
      </c>
      <c r="O45" s="61">
        <v>1903</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525</v>
      </c>
      <c r="L46" s="64" t="s">
        <v>525</v>
      </c>
      <c r="M46" s="64" t="s">
        <v>525</v>
      </c>
      <c r="N46" s="64" t="s">
        <v>525</v>
      </c>
      <c r="O46" s="65" t="s">
        <v>525</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525</v>
      </c>
      <c r="L47" s="64" t="s">
        <v>525</v>
      </c>
      <c r="M47" s="64" t="s">
        <v>525</v>
      </c>
      <c r="N47" s="64" t="s">
        <v>525</v>
      </c>
      <c r="O47" s="65">
        <v>4</v>
      </c>
      <c r="P47" s="48"/>
      <c r="Q47" s="48"/>
      <c r="R47" s="48"/>
      <c r="S47" s="48"/>
      <c r="T47" s="48"/>
      <c r="U47" s="48"/>
    </row>
    <row r="48" spans="1:21" ht="30.75" customHeight="1" x14ac:dyDescent="0.2">
      <c r="A48" s="48"/>
      <c r="B48" s="1237"/>
      <c r="C48" s="1238"/>
      <c r="D48" s="62"/>
      <c r="E48" s="1219" t="s">
        <v>15</v>
      </c>
      <c r="F48" s="1219"/>
      <c r="G48" s="1219"/>
      <c r="H48" s="1219"/>
      <c r="I48" s="1219"/>
      <c r="J48" s="1220"/>
      <c r="K48" s="63">
        <v>651</v>
      </c>
      <c r="L48" s="64">
        <v>689</v>
      </c>
      <c r="M48" s="64">
        <v>706</v>
      </c>
      <c r="N48" s="64">
        <v>674</v>
      </c>
      <c r="O48" s="65">
        <v>674</v>
      </c>
      <c r="P48" s="48"/>
      <c r="Q48" s="48"/>
      <c r="R48" s="48"/>
      <c r="S48" s="48"/>
      <c r="T48" s="48"/>
      <c r="U48" s="48"/>
    </row>
    <row r="49" spans="1:21" ht="30.75" customHeight="1" x14ac:dyDescent="0.2">
      <c r="A49" s="48"/>
      <c r="B49" s="1237"/>
      <c r="C49" s="1238"/>
      <c r="D49" s="62"/>
      <c r="E49" s="1219" t="s">
        <v>16</v>
      </c>
      <c r="F49" s="1219"/>
      <c r="G49" s="1219"/>
      <c r="H49" s="1219"/>
      <c r="I49" s="1219"/>
      <c r="J49" s="1220"/>
      <c r="K49" s="63" t="s">
        <v>525</v>
      </c>
      <c r="L49" s="64" t="s">
        <v>525</v>
      </c>
      <c r="M49" s="64" t="s">
        <v>525</v>
      </c>
      <c r="N49" s="64" t="s">
        <v>525</v>
      </c>
      <c r="O49" s="65" t="s">
        <v>525</v>
      </c>
      <c r="P49" s="48"/>
      <c r="Q49" s="48"/>
      <c r="R49" s="48"/>
      <c r="S49" s="48"/>
      <c r="T49" s="48"/>
      <c r="U49" s="48"/>
    </row>
    <row r="50" spans="1:21" ht="30.75" customHeight="1" x14ac:dyDescent="0.2">
      <c r="A50" s="48"/>
      <c r="B50" s="1237"/>
      <c r="C50" s="1238"/>
      <c r="D50" s="62"/>
      <c r="E50" s="1219" t="s">
        <v>17</v>
      </c>
      <c r="F50" s="1219"/>
      <c r="G50" s="1219"/>
      <c r="H50" s="1219"/>
      <c r="I50" s="1219"/>
      <c r="J50" s="1220"/>
      <c r="K50" s="63" t="s">
        <v>525</v>
      </c>
      <c r="L50" s="64" t="s">
        <v>525</v>
      </c>
      <c r="M50" s="64" t="s">
        <v>525</v>
      </c>
      <c r="N50" s="64" t="s">
        <v>525</v>
      </c>
      <c r="O50" s="65" t="s">
        <v>525</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525</v>
      </c>
      <c r="L51" s="64" t="s">
        <v>525</v>
      </c>
      <c r="M51" s="64" t="s">
        <v>525</v>
      </c>
      <c r="N51" s="64" t="s">
        <v>525</v>
      </c>
      <c r="O51" s="65" t="s">
        <v>525</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2715</v>
      </c>
      <c r="L52" s="64">
        <v>2779</v>
      </c>
      <c r="M52" s="64">
        <v>2251</v>
      </c>
      <c r="N52" s="64">
        <v>2294</v>
      </c>
      <c r="O52" s="65">
        <v>2248</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162</v>
      </c>
      <c r="L53" s="69">
        <v>131</v>
      </c>
      <c r="M53" s="69">
        <v>313</v>
      </c>
      <c r="N53" s="69">
        <v>231</v>
      </c>
      <c r="O53" s="70">
        <v>333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5">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wMtAsf3T8WInadtPolduk2vnkEBp2Yzp1/R1MmHIl1EuElFJwwPruXbT9GBQY6Ma1VhzmVyw5l53ASW6Z10eQ==" saltValue="5XEo2Zx6VAYSL3VY0qiq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566</v>
      </c>
      <c r="J40" s="100" t="s">
        <v>567</v>
      </c>
      <c r="K40" s="100" t="s">
        <v>568</v>
      </c>
      <c r="L40" s="100" t="s">
        <v>569</v>
      </c>
      <c r="M40" s="101" t="s">
        <v>570</v>
      </c>
    </row>
    <row r="41" spans="2:13" ht="27.75" customHeight="1" x14ac:dyDescent="0.2">
      <c r="B41" s="1255" t="s">
        <v>30</v>
      </c>
      <c r="C41" s="1256"/>
      <c r="D41" s="102"/>
      <c r="E41" s="1257" t="s">
        <v>31</v>
      </c>
      <c r="F41" s="1257"/>
      <c r="G41" s="1257"/>
      <c r="H41" s="1258"/>
      <c r="I41" s="351">
        <v>16285</v>
      </c>
      <c r="J41" s="352">
        <v>15939</v>
      </c>
      <c r="K41" s="352">
        <v>15659</v>
      </c>
      <c r="L41" s="352">
        <v>15771</v>
      </c>
      <c r="M41" s="353">
        <v>16086</v>
      </c>
    </row>
    <row r="42" spans="2:13" ht="27.75" customHeight="1" x14ac:dyDescent="0.2">
      <c r="B42" s="1245"/>
      <c r="C42" s="1246"/>
      <c r="D42" s="103"/>
      <c r="E42" s="1249" t="s">
        <v>32</v>
      </c>
      <c r="F42" s="1249"/>
      <c r="G42" s="1249"/>
      <c r="H42" s="1250"/>
      <c r="I42" s="354" t="s">
        <v>525</v>
      </c>
      <c r="J42" s="355" t="s">
        <v>525</v>
      </c>
      <c r="K42" s="355" t="s">
        <v>525</v>
      </c>
      <c r="L42" s="355" t="s">
        <v>525</v>
      </c>
      <c r="M42" s="356" t="s">
        <v>525</v>
      </c>
    </row>
    <row r="43" spans="2:13" ht="27.75" customHeight="1" x14ac:dyDescent="0.2">
      <c r="B43" s="1245"/>
      <c r="C43" s="1246"/>
      <c r="D43" s="103"/>
      <c r="E43" s="1249" t="s">
        <v>33</v>
      </c>
      <c r="F43" s="1249"/>
      <c r="G43" s="1249"/>
      <c r="H43" s="1250"/>
      <c r="I43" s="354">
        <v>10023</v>
      </c>
      <c r="J43" s="355">
        <v>9487</v>
      </c>
      <c r="K43" s="355">
        <v>9518</v>
      </c>
      <c r="L43" s="355">
        <v>9652</v>
      </c>
      <c r="M43" s="356">
        <v>9516</v>
      </c>
    </row>
    <row r="44" spans="2:13" ht="27.75" customHeight="1" x14ac:dyDescent="0.2">
      <c r="B44" s="1245"/>
      <c r="C44" s="1246"/>
      <c r="D44" s="103"/>
      <c r="E44" s="1249" t="s">
        <v>34</v>
      </c>
      <c r="F44" s="1249"/>
      <c r="G44" s="1249"/>
      <c r="H44" s="1250"/>
      <c r="I44" s="354">
        <v>62</v>
      </c>
      <c r="J44" s="355">
        <v>52</v>
      </c>
      <c r="K44" s="355">
        <v>43</v>
      </c>
      <c r="L44" s="355">
        <v>33</v>
      </c>
      <c r="M44" s="356">
        <v>24</v>
      </c>
    </row>
    <row r="45" spans="2:13" ht="27.75" customHeight="1" x14ac:dyDescent="0.2">
      <c r="B45" s="1245"/>
      <c r="C45" s="1246"/>
      <c r="D45" s="103"/>
      <c r="E45" s="1249" t="s">
        <v>35</v>
      </c>
      <c r="F45" s="1249"/>
      <c r="G45" s="1249"/>
      <c r="H45" s="1250"/>
      <c r="I45" s="354">
        <v>2790</v>
      </c>
      <c r="J45" s="355">
        <v>2758</v>
      </c>
      <c r="K45" s="355">
        <v>2867</v>
      </c>
      <c r="L45" s="355">
        <v>2851</v>
      </c>
      <c r="M45" s="356">
        <v>2820</v>
      </c>
    </row>
    <row r="46" spans="2:13" ht="27.75" customHeight="1" x14ac:dyDescent="0.2">
      <c r="B46" s="1245"/>
      <c r="C46" s="1246"/>
      <c r="D46" s="104"/>
      <c r="E46" s="1249" t="s">
        <v>36</v>
      </c>
      <c r="F46" s="1249"/>
      <c r="G46" s="1249"/>
      <c r="H46" s="1250"/>
      <c r="I46" s="354">
        <v>51</v>
      </c>
      <c r="J46" s="355">
        <v>51</v>
      </c>
      <c r="K46" s="355">
        <v>25</v>
      </c>
      <c r="L46" s="355">
        <v>55</v>
      </c>
      <c r="M46" s="356">
        <v>118</v>
      </c>
    </row>
    <row r="47" spans="2:13" ht="27.75" customHeight="1" x14ac:dyDescent="0.2">
      <c r="B47" s="1245"/>
      <c r="C47" s="1246"/>
      <c r="D47" s="105"/>
      <c r="E47" s="1259" t="s">
        <v>37</v>
      </c>
      <c r="F47" s="1260"/>
      <c r="G47" s="1260"/>
      <c r="H47" s="1261"/>
      <c r="I47" s="354" t="s">
        <v>525</v>
      </c>
      <c r="J47" s="355" t="s">
        <v>525</v>
      </c>
      <c r="K47" s="355" t="s">
        <v>525</v>
      </c>
      <c r="L47" s="355" t="s">
        <v>525</v>
      </c>
      <c r="M47" s="356" t="s">
        <v>525</v>
      </c>
    </row>
    <row r="48" spans="2:13" ht="27.75" customHeight="1" x14ac:dyDescent="0.2">
      <c r="B48" s="1245"/>
      <c r="C48" s="1246"/>
      <c r="D48" s="103"/>
      <c r="E48" s="1249" t="s">
        <v>38</v>
      </c>
      <c r="F48" s="1249"/>
      <c r="G48" s="1249"/>
      <c r="H48" s="1250"/>
      <c r="I48" s="354" t="s">
        <v>525</v>
      </c>
      <c r="J48" s="355" t="s">
        <v>525</v>
      </c>
      <c r="K48" s="355" t="s">
        <v>525</v>
      </c>
      <c r="L48" s="355" t="s">
        <v>525</v>
      </c>
      <c r="M48" s="356" t="s">
        <v>525</v>
      </c>
    </row>
    <row r="49" spans="2:13" ht="27.75" customHeight="1" x14ac:dyDescent="0.2">
      <c r="B49" s="1247"/>
      <c r="C49" s="1248"/>
      <c r="D49" s="103"/>
      <c r="E49" s="1249" t="s">
        <v>39</v>
      </c>
      <c r="F49" s="1249"/>
      <c r="G49" s="1249"/>
      <c r="H49" s="1250"/>
      <c r="I49" s="354" t="s">
        <v>525</v>
      </c>
      <c r="J49" s="355" t="s">
        <v>525</v>
      </c>
      <c r="K49" s="355" t="s">
        <v>525</v>
      </c>
      <c r="L49" s="355" t="s">
        <v>525</v>
      </c>
      <c r="M49" s="356" t="s">
        <v>525</v>
      </c>
    </row>
    <row r="50" spans="2:13" ht="27.75" customHeight="1" x14ac:dyDescent="0.2">
      <c r="B50" s="1243" t="s">
        <v>40</v>
      </c>
      <c r="C50" s="1244"/>
      <c r="D50" s="106"/>
      <c r="E50" s="1249" t="s">
        <v>41</v>
      </c>
      <c r="F50" s="1249"/>
      <c r="G50" s="1249"/>
      <c r="H50" s="1250"/>
      <c r="I50" s="354">
        <v>7228</v>
      </c>
      <c r="J50" s="355">
        <v>6778</v>
      </c>
      <c r="K50" s="355">
        <v>6727</v>
      </c>
      <c r="L50" s="355">
        <v>6432</v>
      </c>
      <c r="M50" s="356">
        <v>6971</v>
      </c>
    </row>
    <row r="51" spans="2:13" ht="27.75" customHeight="1" x14ac:dyDescent="0.2">
      <c r="B51" s="1245"/>
      <c r="C51" s="1246"/>
      <c r="D51" s="103"/>
      <c r="E51" s="1249" t="s">
        <v>42</v>
      </c>
      <c r="F51" s="1249"/>
      <c r="G51" s="1249"/>
      <c r="H51" s="1250"/>
      <c r="I51" s="354">
        <v>7093</v>
      </c>
      <c r="J51" s="355">
        <v>6707</v>
      </c>
      <c r="K51" s="355">
        <v>7130</v>
      </c>
      <c r="L51" s="355">
        <v>7686</v>
      </c>
      <c r="M51" s="356">
        <v>7868</v>
      </c>
    </row>
    <row r="52" spans="2:13" ht="27.75" customHeight="1" x14ac:dyDescent="0.2">
      <c r="B52" s="1247"/>
      <c r="C52" s="1248"/>
      <c r="D52" s="103"/>
      <c r="E52" s="1249" t="s">
        <v>43</v>
      </c>
      <c r="F52" s="1249"/>
      <c r="G52" s="1249"/>
      <c r="H52" s="1250"/>
      <c r="I52" s="354">
        <v>19355</v>
      </c>
      <c r="J52" s="355">
        <v>18745</v>
      </c>
      <c r="K52" s="355">
        <v>18186</v>
      </c>
      <c r="L52" s="355">
        <v>18261</v>
      </c>
      <c r="M52" s="356">
        <v>18305</v>
      </c>
    </row>
    <row r="53" spans="2:13" ht="27.75" customHeight="1" thickBot="1" x14ac:dyDescent="0.25">
      <c r="B53" s="1251" t="s">
        <v>44</v>
      </c>
      <c r="C53" s="1252"/>
      <c r="D53" s="107"/>
      <c r="E53" s="1253" t="s">
        <v>45</v>
      </c>
      <c r="F53" s="1253"/>
      <c r="G53" s="1253"/>
      <c r="H53" s="1254"/>
      <c r="I53" s="357">
        <v>-4463</v>
      </c>
      <c r="J53" s="358">
        <v>-3943</v>
      </c>
      <c r="K53" s="358">
        <v>-3931</v>
      </c>
      <c r="L53" s="358">
        <v>-4018</v>
      </c>
      <c r="M53" s="359">
        <v>-4581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411Xkia8zbjSwQjd/1Pnka1GkgRNwUqI96YTvQ1Ru2wzcGJMwu6srDnrI0JZnaJxWo0BBQBNgIZAfetRemcXw==" saltValue="zhmmoWr6VFP3JAKWEPLG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568</v>
      </c>
      <c r="G54" s="116" t="s">
        <v>569</v>
      </c>
      <c r="H54" s="117" t="s">
        <v>570</v>
      </c>
    </row>
    <row r="55" spans="2:8" ht="52.5" customHeight="1" x14ac:dyDescent="0.2">
      <c r="B55" s="118"/>
      <c r="C55" s="1270" t="s">
        <v>48</v>
      </c>
      <c r="D55" s="1270"/>
      <c r="E55" s="1271"/>
      <c r="F55" s="119">
        <v>2809</v>
      </c>
      <c r="G55" s="119">
        <v>2384</v>
      </c>
      <c r="H55" s="120">
        <v>2377</v>
      </c>
    </row>
    <row r="56" spans="2:8" ht="52.5" customHeight="1" x14ac:dyDescent="0.2">
      <c r="B56" s="121"/>
      <c r="C56" s="1272" t="s">
        <v>49</v>
      </c>
      <c r="D56" s="1272"/>
      <c r="E56" s="1273"/>
      <c r="F56" s="122">
        <v>328</v>
      </c>
      <c r="G56" s="122">
        <v>329</v>
      </c>
      <c r="H56" s="123">
        <v>665</v>
      </c>
    </row>
    <row r="57" spans="2:8" ht="53.25" customHeight="1" x14ac:dyDescent="0.2">
      <c r="B57" s="121"/>
      <c r="C57" s="1274" t="s">
        <v>50</v>
      </c>
      <c r="D57" s="1274"/>
      <c r="E57" s="1275"/>
      <c r="F57" s="124">
        <v>4277</v>
      </c>
      <c r="G57" s="124">
        <v>4354</v>
      </c>
      <c r="H57" s="125">
        <v>4391</v>
      </c>
    </row>
    <row r="58" spans="2:8" ht="45.75" customHeight="1" x14ac:dyDescent="0.2">
      <c r="B58" s="126"/>
      <c r="C58" s="1262" t="s">
        <v>621</v>
      </c>
      <c r="D58" s="1263"/>
      <c r="E58" s="1264"/>
      <c r="F58" s="127">
        <v>1752</v>
      </c>
      <c r="G58" s="127">
        <v>1802</v>
      </c>
      <c r="H58" s="128">
        <v>1854</v>
      </c>
    </row>
    <row r="59" spans="2:8" ht="45.75" customHeight="1" x14ac:dyDescent="0.2">
      <c r="B59" s="126"/>
      <c r="C59" s="1262" t="s">
        <v>622</v>
      </c>
      <c r="D59" s="1263"/>
      <c r="E59" s="1264"/>
      <c r="F59" s="127">
        <v>1200</v>
      </c>
      <c r="G59" s="127">
        <v>1250</v>
      </c>
      <c r="H59" s="128">
        <v>1300</v>
      </c>
    </row>
    <row r="60" spans="2:8" ht="45.75" customHeight="1" x14ac:dyDescent="0.2">
      <c r="B60" s="126"/>
      <c r="C60" s="1262" t="s">
        <v>623</v>
      </c>
      <c r="D60" s="1263"/>
      <c r="E60" s="1264"/>
      <c r="F60" s="127">
        <v>887</v>
      </c>
      <c r="G60" s="127">
        <v>854</v>
      </c>
      <c r="H60" s="128">
        <v>774</v>
      </c>
    </row>
    <row r="61" spans="2:8" ht="45.75" customHeight="1" x14ac:dyDescent="0.2">
      <c r="B61" s="126"/>
      <c r="C61" s="1262" t="s">
        <v>624</v>
      </c>
      <c r="D61" s="1263"/>
      <c r="E61" s="1264"/>
      <c r="F61" s="127">
        <v>369</v>
      </c>
      <c r="G61" s="127">
        <v>370</v>
      </c>
      <c r="H61" s="128">
        <v>371</v>
      </c>
    </row>
    <row r="62" spans="2:8" ht="45.75" customHeight="1" thickBot="1" x14ac:dyDescent="0.25">
      <c r="B62" s="129"/>
      <c r="C62" s="1265" t="s">
        <v>625</v>
      </c>
      <c r="D62" s="1266"/>
      <c r="E62" s="1267"/>
      <c r="F62" s="130">
        <v>33</v>
      </c>
      <c r="G62" s="130">
        <v>35</v>
      </c>
      <c r="H62" s="131">
        <v>36</v>
      </c>
    </row>
    <row r="63" spans="2:8" ht="52.5" customHeight="1" thickBot="1" x14ac:dyDescent="0.25">
      <c r="B63" s="132"/>
      <c r="C63" s="1268" t="s">
        <v>51</v>
      </c>
      <c r="D63" s="1268"/>
      <c r="E63" s="1269"/>
      <c r="F63" s="133">
        <v>7415</v>
      </c>
      <c r="G63" s="133">
        <v>7067</v>
      </c>
      <c r="H63" s="134">
        <v>7433</v>
      </c>
    </row>
    <row r="64" spans="2:8" ht="13.2" x14ac:dyDescent="0.2"/>
  </sheetData>
  <sheetProtection algorithmName="SHA-512" hashValue="DTQB2lUFdW/qqXrbRmeGp+nBk6hF2u6+TwOiW6qaKCDiqiIJdW2RLaHtbWjJxgM8gWccnHUqK71DxOmlmRNzjg==" saltValue="9SpahZY3rO6RgeEPoS9/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628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629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639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630</v>
      </c>
    </row>
    <row r="50" spans="1:109" ht="13.2" x14ac:dyDescent="0.2">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566</v>
      </c>
      <c r="BQ50" s="1280"/>
      <c r="BR50" s="1280"/>
      <c r="BS50" s="1280"/>
      <c r="BT50" s="1280"/>
      <c r="BU50" s="1280"/>
      <c r="BV50" s="1280"/>
      <c r="BW50" s="1280"/>
      <c r="BX50" s="1280" t="s">
        <v>567</v>
      </c>
      <c r="BY50" s="1280"/>
      <c r="BZ50" s="1280"/>
      <c r="CA50" s="1280"/>
      <c r="CB50" s="1280"/>
      <c r="CC50" s="1280"/>
      <c r="CD50" s="1280"/>
      <c r="CE50" s="1280"/>
      <c r="CF50" s="1280" t="s">
        <v>568</v>
      </c>
      <c r="CG50" s="1280"/>
      <c r="CH50" s="1280"/>
      <c r="CI50" s="1280"/>
      <c r="CJ50" s="1280"/>
      <c r="CK50" s="1280"/>
      <c r="CL50" s="1280"/>
      <c r="CM50" s="1280"/>
      <c r="CN50" s="1280" t="s">
        <v>569</v>
      </c>
      <c r="CO50" s="1280"/>
      <c r="CP50" s="1280"/>
      <c r="CQ50" s="1280"/>
      <c r="CR50" s="1280"/>
      <c r="CS50" s="1280"/>
      <c r="CT50" s="1280"/>
      <c r="CU50" s="1280"/>
      <c r="CV50" s="1280" t="s">
        <v>570</v>
      </c>
      <c r="CW50" s="1280"/>
      <c r="CX50" s="1280"/>
      <c r="CY50" s="1280"/>
      <c r="CZ50" s="1280"/>
      <c r="DA50" s="1280"/>
      <c r="DB50" s="1280"/>
      <c r="DC50" s="1280"/>
    </row>
    <row r="51" spans="1:109" ht="13.5" customHeight="1" x14ac:dyDescent="0.2">
      <c r="B51" s="375"/>
      <c r="G51" s="1293"/>
      <c r="H51" s="1293"/>
      <c r="I51" s="1294"/>
      <c r="J51" s="1294"/>
      <c r="K51" s="1292"/>
      <c r="L51" s="1292"/>
      <c r="M51" s="1292"/>
      <c r="N51" s="1292"/>
      <c r="AM51" s="384"/>
      <c r="AN51" s="1282" t="s">
        <v>631</v>
      </c>
      <c r="AO51" s="1282"/>
      <c r="AP51" s="1282"/>
      <c r="AQ51" s="1282"/>
      <c r="AR51" s="1282"/>
      <c r="AS51" s="1282"/>
      <c r="AT51" s="1282"/>
      <c r="AU51" s="1282"/>
      <c r="AV51" s="1282"/>
      <c r="AW51" s="1282"/>
      <c r="AX51" s="1282"/>
      <c r="AY51" s="1282"/>
      <c r="AZ51" s="1282"/>
      <c r="BA51" s="1282"/>
      <c r="BB51" s="1282" t="s">
        <v>632</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633</v>
      </c>
      <c r="BC53" s="1282"/>
      <c r="BD53" s="1282"/>
      <c r="BE53" s="1282"/>
      <c r="BF53" s="1282"/>
      <c r="BG53" s="1282"/>
      <c r="BH53" s="1282"/>
      <c r="BI53" s="1282"/>
      <c r="BJ53" s="1282"/>
      <c r="BK53" s="1282"/>
      <c r="BL53" s="1282"/>
      <c r="BM53" s="1282"/>
      <c r="BN53" s="1282"/>
      <c r="BO53" s="1282"/>
      <c r="BP53" s="1281">
        <v>66.400000000000006</v>
      </c>
      <c r="BQ53" s="1281"/>
      <c r="BR53" s="1281"/>
      <c r="BS53" s="1281"/>
      <c r="BT53" s="1281"/>
      <c r="BU53" s="1281"/>
      <c r="BV53" s="1281"/>
      <c r="BW53" s="1281"/>
      <c r="BX53" s="1281">
        <v>66.7</v>
      </c>
      <c r="BY53" s="1281"/>
      <c r="BZ53" s="1281"/>
      <c r="CA53" s="1281"/>
      <c r="CB53" s="1281"/>
      <c r="CC53" s="1281"/>
      <c r="CD53" s="1281"/>
      <c r="CE53" s="1281"/>
      <c r="CF53" s="1281">
        <v>67.8</v>
      </c>
      <c r="CG53" s="1281"/>
      <c r="CH53" s="1281"/>
      <c r="CI53" s="1281"/>
      <c r="CJ53" s="1281"/>
      <c r="CK53" s="1281"/>
      <c r="CL53" s="1281"/>
      <c r="CM53" s="1281"/>
      <c r="CN53" s="1281">
        <v>70.099999999999994</v>
      </c>
      <c r="CO53" s="1281"/>
      <c r="CP53" s="1281"/>
      <c r="CQ53" s="1281"/>
      <c r="CR53" s="1281"/>
      <c r="CS53" s="1281"/>
      <c r="CT53" s="1281"/>
      <c r="CU53" s="1281"/>
      <c r="CV53" s="1281">
        <v>69.7</v>
      </c>
      <c r="CW53" s="1281"/>
      <c r="CX53" s="1281"/>
      <c r="CY53" s="1281"/>
      <c r="CZ53" s="1281"/>
      <c r="DA53" s="1281"/>
      <c r="DB53" s="1281"/>
      <c r="DC53" s="1281"/>
    </row>
    <row r="54" spans="1:109" ht="13.2" x14ac:dyDescent="0.2">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3"/>
      <c r="B55" s="375"/>
      <c r="G55" s="1276"/>
      <c r="H55" s="1276"/>
      <c r="I55" s="1276"/>
      <c r="J55" s="1276"/>
      <c r="K55" s="1292"/>
      <c r="L55" s="1292"/>
      <c r="M55" s="1292"/>
      <c r="N55" s="1292"/>
      <c r="AN55" s="1280" t="s">
        <v>634</v>
      </c>
      <c r="AO55" s="1280"/>
      <c r="AP55" s="1280"/>
      <c r="AQ55" s="1280"/>
      <c r="AR55" s="1280"/>
      <c r="AS55" s="1280"/>
      <c r="AT55" s="1280"/>
      <c r="AU55" s="1280"/>
      <c r="AV55" s="1280"/>
      <c r="AW55" s="1280"/>
      <c r="AX55" s="1280"/>
      <c r="AY55" s="1280"/>
      <c r="AZ55" s="1280"/>
      <c r="BA55" s="1280"/>
      <c r="BB55" s="1282" t="s">
        <v>632</v>
      </c>
      <c r="BC55" s="1282"/>
      <c r="BD55" s="1282"/>
      <c r="BE55" s="1282"/>
      <c r="BF55" s="1282"/>
      <c r="BG55" s="1282"/>
      <c r="BH55" s="1282"/>
      <c r="BI55" s="1282"/>
      <c r="BJ55" s="1282"/>
      <c r="BK55" s="1282"/>
      <c r="BL55" s="1282"/>
      <c r="BM55" s="1282"/>
      <c r="BN55" s="1282"/>
      <c r="BO55" s="1282"/>
      <c r="BP55" s="1281">
        <v>31.3</v>
      </c>
      <c r="BQ55" s="1281"/>
      <c r="BR55" s="1281"/>
      <c r="BS55" s="1281"/>
      <c r="BT55" s="1281"/>
      <c r="BU55" s="1281"/>
      <c r="BV55" s="1281"/>
      <c r="BW55" s="1281"/>
      <c r="BX55" s="1281">
        <v>25.3</v>
      </c>
      <c r="BY55" s="1281"/>
      <c r="BZ55" s="1281"/>
      <c r="CA55" s="1281"/>
      <c r="CB55" s="1281"/>
      <c r="CC55" s="1281"/>
      <c r="CD55" s="1281"/>
      <c r="CE55" s="1281"/>
      <c r="CF55" s="1281">
        <v>25.5</v>
      </c>
      <c r="CG55" s="1281"/>
      <c r="CH55" s="1281"/>
      <c r="CI55" s="1281"/>
      <c r="CJ55" s="1281"/>
      <c r="CK55" s="1281"/>
      <c r="CL55" s="1281"/>
      <c r="CM55" s="1281"/>
      <c r="CN55" s="1281">
        <v>37.299999999999997</v>
      </c>
      <c r="CO55" s="1281"/>
      <c r="CP55" s="1281"/>
      <c r="CQ55" s="1281"/>
      <c r="CR55" s="1281"/>
      <c r="CS55" s="1281"/>
      <c r="CT55" s="1281"/>
      <c r="CU55" s="1281"/>
      <c r="CV55" s="1281">
        <v>25.1</v>
      </c>
      <c r="CW55" s="1281"/>
      <c r="CX55" s="1281"/>
      <c r="CY55" s="1281"/>
      <c r="CZ55" s="1281"/>
      <c r="DA55" s="1281"/>
      <c r="DB55" s="1281"/>
      <c r="DC55" s="1281"/>
    </row>
    <row r="56" spans="1:109" ht="13.2" x14ac:dyDescent="0.2">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ht="13.2" x14ac:dyDescent="0.2">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633</v>
      </c>
      <c r="BC57" s="1282"/>
      <c r="BD57" s="1282"/>
      <c r="BE57" s="1282"/>
      <c r="BF57" s="1282"/>
      <c r="BG57" s="1282"/>
      <c r="BH57" s="1282"/>
      <c r="BI57" s="1282"/>
      <c r="BJ57" s="1282"/>
      <c r="BK57" s="1282"/>
      <c r="BL57" s="1282"/>
      <c r="BM57" s="1282"/>
      <c r="BN57" s="1282"/>
      <c r="BO57" s="1282"/>
      <c r="BP57" s="1281">
        <v>58.4</v>
      </c>
      <c r="BQ57" s="1281"/>
      <c r="BR57" s="1281"/>
      <c r="BS57" s="1281"/>
      <c r="BT57" s="1281"/>
      <c r="BU57" s="1281"/>
      <c r="BV57" s="1281"/>
      <c r="BW57" s="1281"/>
      <c r="BX57" s="1281">
        <v>59.7</v>
      </c>
      <c r="BY57" s="1281"/>
      <c r="BZ57" s="1281"/>
      <c r="CA57" s="1281"/>
      <c r="CB57" s="1281"/>
      <c r="CC57" s="1281"/>
      <c r="CD57" s="1281"/>
      <c r="CE57" s="1281"/>
      <c r="CF57" s="1281">
        <v>60.9</v>
      </c>
      <c r="CG57" s="1281"/>
      <c r="CH57" s="1281"/>
      <c r="CI57" s="1281"/>
      <c r="CJ57" s="1281"/>
      <c r="CK57" s="1281"/>
      <c r="CL57" s="1281"/>
      <c r="CM57" s="1281"/>
      <c r="CN57" s="1281">
        <v>61.9</v>
      </c>
      <c r="CO57" s="1281"/>
      <c r="CP57" s="1281"/>
      <c r="CQ57" s="1281"/>
      <c r="CR57" s="1281"/>
      <c r="CS57" s="1281"/>
      <c r="CT57" s="1281"/>
      <c r="CU57" s="1281"/>
      <c r="CV57" s="1281">
        <v>63.1</v>
      </c>
      <c r="CW57" s="1281"/>
      <c r="CX57" s="1281"/>
      <c r="CY57" s="1281"/>
      <c r="CZ57" s="1281"/>
      <c r="DA57" s="1281"/>
      <c r="DB57" s="1281"/>
      <c r="DC57" s="1281"/>
      <c r="DD57" s="388"/>
      <c r="DE57" s="387"/>
    </row>
    <row r="58" spans="1:109" s="383" customFormat="1" ht="13.2" x14ac:dyDescent="0.2">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635</v>
      </c>
    </row>
    <row r="64" spans="1:109" ht="13.2" x14ac:dyDescent="0.2">
      <c r="B64" s="375"/>
      <c r="G64" s="382"/>
      <c r="I64" s="395"/>
      <c r="J64" s="395"/>
      <c r="K64" s="395"/>
      <c r="L64" s="395"/>
      <c r="M64" s="395"/>
      <c r="N64" s="396"/>
      <c r="AM64" s="382"/>
      <c r="AN64" s="382" t="s">
        <v>629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638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630</v>
      </c>
    </row>
    <row r="72" spans="2:107" ht="13.2" x14ac:dyDescent="0.2">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566</v>
      </c>
      <c r="BQ72" s="1280"/>
      <c r="BR72" s="1280"/>
      <c r="BS72" s="1280"/>
      <c r="BT72" s="1280"/>
      <c r="BU72" s="1280"/>
      <c r="BV72" s="1280"/>
      <c r="BW72" s="1280"/>
      <c r="BX72" s="1280" t="s">
        <v>567</v>
      </c>
      <c r="BY72" s="1280"/>
      <c r="BZ72" s="1280"/>
      <c r="CA72" s="1280"/>
      <c r="CB72" s="1280"/>
      <c r="CC72" s="1280"/>
      <c r="CD72" s="1280"/>
      <c r="CE72" s="1280"/>
      <c r="CF72" s="1280" t="s">
        <v>568</v>
      </c>
      <c r="CG72" s="1280"/>
      <c r="CH72" s="1280"/>
      <c r="CI72" s="1280"/>
      <c r="CJ72" s="1280"/>
      <c r="CK72" s="1280"/>
      <c r="CL72" s="1280"/>
      <c r="CM72" s="1280"/>
      <c r="CN72" s="1280" t="s">
        <v>569</v>
      </c>
      <c r="CO72" s="1280"/>
      <c r="CP72" s="1280"/>
      <c r="CQ72" s="1280"/>
      <c r="CR72" s="1280"/>
      <c r="CS72" s="1280"/>
      <c r="CT72" s="1280"/>
      <c r="CU72" s="1280"/>
      <c r="CV72" s="1280" t="s">
        <v>570</v>
      </c>
      <c r="CW72" s="1280"/>
      <c r="CX72" s="1280"/>
      <c r="CY72" s="1280"/>
      <c r="CZ72" s="1280"/>
      <c r="DA72" s="1280"/>
      <c r="DB72" s="1280"/>
      <c r="DC72" s="1280"/>
    </row>
    <row r="73" spans="2:107" ht="13.2" x14ac:dyDescent="0.2">
      <c r="B73" s="375"/>
      <c r="G73" s="1293"/>
      <c r="H73" s="1293"/>
      <c r="I73" s="1293"/>
      <c r="J73" s="1293"/>
      <c r="K73" s="1296"/>
      <c r="L73" s="1296"/>
      <c r="M73" s="1296"/>
      <c r="N73" s="1296"/>
      <c r="AM73" s="384"/>
      <c r="AN73" s="1282" t="s">
        <v>631</v>
      </c>
      <c r="AO73" s="1282"/>
      <c r="AP73" s="1282"/>
      <c r="AQ73" s="1282"/>
      <c r="AR73" s="1282"/>
      <c r="AS73" s="1282"/>
      <c r="AT73" s="1282"/>
      <c r="AU73" s="1282"/>
      <c r="AV73" s="1282"/>
      <c r="AW73" s="1282"/>
      <c r="AX73" s="1282"/>
      <c r="AY73" s="1282"/>
      <c r="AZ73" s="1282"/>
      <c r="BA73" s="1282"/>
      <c r="BB73" s="1282" t="s">
        <v>632</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636</v>
      </c>
      <c r="BC75" s="1282"/>
      <c r="BD75" s="1282"/>
      <c r="BE75" s="1282"/>
      <c r="BF75" s="1282"/>
      <c r="BG75" s="1282"/>
      <c r="BH75" s="1282"/>
      <c r="BI75" s="1282"/>
      <c r="BJ75" s="1282"/>
      <c r="BK75" s="1282"/>
      <c r="BL75" s="1282"/>
      <c r="BM75" s="1282"/>
      <c r="BN75" s="1282"/>
      <c r="BO75" s="1282"/>
      <c r="BP75" s="1281">
        <v>1.4</v>
      </c>
      <c r="BQ75" s="1281"/>
      <c r="BR75" s="1281"/>
      <c r="BS75" s="1281"/>
      <c r="BT75" s="1281"/>
      <c r="BU75" s="1281"/>
      <c r="BV75" s="1281"/>
      <c r="BW75" s="1281"/>
      <c r="BX75" s="1281">
        <v>1.1000000000000001</v>
      </c>
      <c r="BY75" s="1281"/>
      <c r="BZ75" s="1281"/>
      <c r="CA75" s="1281"/>
      <c r="CB75" s="1281"/>
      <c r="CC75" s="1281"/>
      <c r="CD75" s="1281"/>
      <c r="CE75" s="1281"/>
      <c r="CF75" s="1281">
        <v>1.8</v>
      </c>
      <c r="CG75" s="1281"/>
      <c r="CH75" s="1281"/>
      <c r="CI75" s="1281"/>
      <c r="CJ75" s="1281"/>
      <c r="CK75" s="1281"/>
      <c r="CL75" s="1281"/>
      <c r="CM75" s="1281"/>
      <c r="CN75" s="1281">
        <v>2</v>
      </c>
      <c r="CO75" s="1281"/>
      <c r="CP75" s="1281"/>
      <c r="CQ75" s="1281"/>
      <c r="CR75" s="1281"/>
      <c r="CS75" s="1281"/>
      <c r="CT75" s="1281"/>
      <c r="CU75" s="1281"/>
      <c r="CV75" s="1281">
        <v>2.5</v>
      </c>
      <c r="CW75" s="1281"/>
      <c r="CX75" s="1281"/>
      <c r="CY75" s="1281"/>
      <c r="CZ75" s="1281"/>
      <c r="DA75" s="1281"/>
      <c r="DB75" s="1281"/>
      <c r="DC75" s="1281"/>
    </row>
    <row r="76" spans="2:107" ht="13.2" x14ac:dyDescent="0.2">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5"/>
      <c r="G77" s="1276"/>
      <c r="H77" s="1276"/>
      <c r="I77" s="1276"/>
      <c r="J77" s="1276"/>
      <c r="K77" s="1296"/>
      <c r="L77" s="1296"/>
      <c r="M77" s="1296"/>
      <c r="N77" s="1296"/>
      <c r="AN77" s="1280" t="s">
        <v>634</v>
      </c>
      <c r="AO77" s="1280"/>
      <c r="AP77" s="1280"/>
      <c r="AQ77" s="1280"/>
      <c r="AR77" s="1280"/>
      <c r="AS77" s="1280"/>
      <c r="AT77" s="1280"/>
      <c r="AU77" s="1280"/>
      <c r="AV77" s="1280"/>
      <c r="AW77" s="1280"/>
      <c r="AX77" s="1280"/>
      <c r="AY77" s="1280"/>
      <c r="AZ77" s="1280"/>
      <c r="BA77" s="1280"/>
      <c r="BB77" s="1282" t="s">
        <v>632</v>
      </c>
      <c r="BC77" s="1282"/>
      <c r="BD77" s="1282"/>
      <c r="BE77" s="1282"/>
      <c r="BF77" s="1282"/>
      <c r="BG77" s="1282"/>
      <c r="BH77" s="1282"/>
      <c r="BI77" s="1282"/>
      <c r="BJ77" s="1282"/>
      <c r="BK77" s="1282"/>
      <c r="BL77" s="1282"/>
      <c r="BM77" s="1282"/>
      <c r="BN77" s="1282"/>
      <c r="BO77" s="1282"/>
      <c r="BP77" s="1281">
        <v>31.3</v>
      </c>
      <c r="BQ77" s="1281"/>
      <c r="BR77" s="1281"/>
      <c r="BS77" s="1281"/>
      <c r="BT77" s="1281"/>
      <c r="BU77" s="1281"/>
      <c r="BV77" s="1281"/>
      <c r="BW77" s="1281"/>
      <c r="BX77" s="1281">
        <v>25.3</v>
      </c>
      <c r="BY77" s="1281"/>
      <c r="BZ77" s="1281"/>
      <c r="CA77" s="1281"/>
      <c r="CB77" s="1281"/>
      <c r="CC77" s="1281"/>
      <c r="CD77" s="1281"/>
      <c r="CE77" s="1281"/>
      <c r="CF77" s="1281">
        <v>25.5</v>
      </c>
      <c r="CG77" s="1281"/>
      <c r="CH77" s="1281"/>
      <c r="CI77" s="1281"/>
      <c r="CJ77" s="1281"/>
      <c r="CK77" s="1281"/>
      <c r="CL77" s="1281"/>
      <c r="CM77" s="1281"/>
      <c r="CN77" s="1281">
        <v>37.299999999999997</v>
      </c>
      <c r="CO77" s="1281"/>
      <c r="CP77" s="1281"/>
      <c r="CQ77" s="1281"/>
      <c r="CR77" s="1281"/>
      <c r="CS77" s="1281"/>
      <c r="CT77" s="1281"/>
      <c r="CU77" s="1281"/>
      <c r="CV77" s="1281">
        <v>25.1</v>
      </c>
      <c r="CW77" s="1281"/>
      <c r="CX77" s="1281"/>
      <c r="CY77" s="1281"/>
      <c r="CZ77" s="1281"/>
      <c r="DA77" s="1281"/>
      <c r="DB77" s="1281"/>
      <c r="DC77" s="1281"/>
    </row>
    <row r="78" spans="2:107" ht="13.2" x14ac:dyDescent="0.2">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636</v>
      </c>
      <c r="BC79" s="1282"/>
      <c r="BD79" s="1282"/>
      <c r="BE79" s="1282"/>
      <c r="BF79" s="1282"/>
      <c r="BG79" s="1282"/>
      <c r="BH79" s="1282"/>
      <c r="BI79" s="1282"/>
      <c r="BJ79" s="1282"/>
      <c r="BK79" s="1282"/>
      <c r="BL79" s="1282"/>
      <c r="BM79" s="1282"/>
      <c r="BN79" s="1282"/>
      <c r="BO79" s="1282"/>
      <c r="BP79" s="1281">
        <v>7.2</v>
      </c>
      <c r="BQ79" s="1281"/>
      <c r="BR79" s="1281"/>
      <c r="BS79" s="1281"/>
      <c r="BT79" s="1281"/>
      <c r="BU79" s="1281"/>
      <c r="BV79" s="1281"/>
      <c r="BW79" s="1281"/>
      <c r="BX79" s="1281">
        <v>6.9</v>
      </c>
      <c r="BY79" s="1281"/>
      <c r="BZ79" s="1281"/>
      <c r="CA79" s="1281"/>
      <c r="CB79" s="1281"/>
      <c r="CC79" s="1281"/>
      <c r="CD79" s="1281"/>
      <c r="CE79" s="1281"/>
      <c r="CF79" s="1281">
        <v>6.6</v>
      </c>
      <c r="CG79" s="1281"/>
      <c r="CH79" s="1281"/>
      <c r="CI79" s="1281"/>
      <c r="CJ79" s="1281"/>
      <c r="CK79" s="1281"/>
      <c r="CL79" s="1281"/>
      <c r="CM79" s="1281"/>
      <c r="CN79" s="1281">
        <v>8.6</v>
      </c>
      <c r="CO79" s="1281"/>
      <c r="CP79" s="1281"/>
      <c r="CQ79" s="1281"/>
      <c r="CR79" s="1281"/>
      <c r="CS79" s="1281"/>
      <c r="CT79" s="1281"/>
      <c r="CU79" s="1281"/>
      <c r="CV79" s="1281">
        <v>8.3000000000000007</v>
      </c>
      <c r="CW79" s="1281"/>
      <c r="CX79" s="1281"/>
      <c r="CY79" s="1281"/>
      <c r="CZ79" s="1281"/>
      <c r="DA79" s="1281"/>
      <c r="DB79" s="1281"/>
      <c r="DC79" s="1281"/>
    </row>
    <row r="80" spans="2:107" ht="13.2" x14ac:dyDescent="0.2">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pCu0Fa8BJZuzsmJtE//qrpyU4BEV8+BqAw9KPPUlpHwWI/WvY2VXOikSxe3EZQjyJVPwjiNte8AtyzXFXnokLA==" saltValue="r24HrZnJdqj55I4LoCiu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637</v>
      </c>
    </row>
  </sheetData>
  <sheetProtection algorithmName="SHA-512" hashValue="4KN3JnhgKi6vSgM6/TNwuxpji6SxUGL5CrGNN3eroReRgyHbWmB4C/sZHQaRS7rv6pK9rrSJJ0Rk7NcoFesHcg==" saltValue="Cgj1PORwQik0aSjY8W2NN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637</v>
      </c>
    </row>
  </sheetData>
  <sheetProtection algorithmName="SHA-512" hashValue="K36NbOTWJ//91FXTG9F1qRSwW8XbDKCDgrY6nQ9dlHPn5OP+a3JT9lnQhECJ5eZLT2AQt+yfDMRv6Upa6e3eDQ==" saltValue="0Guo+V6O7SQnUttM6/F5+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563</v>
      </c>
      <c r="G2" s="148"/>
      <c r="H2" s="149"/>
    </row>
    <row r="3" spans="1:8" x14ac:dyDescent="0.2">
      <c r="A3" s="145" t="s">
        <v>556</v>
      </c>
      <c r="B3" s="150"/>
      <c r="C3" s="151"/>
      <c r="D3" s="152">
        <v>52110</v>
      </c>
      <c r="E3" s="153"/>
      <c r="F3" s="154">
        <v>54110</v>
      </c>
      <c r="G3" s="155"/>
      <c r="H3" s="156"/>
    </row>
    <row r="4" spans="1:8" x14ac:dyDescent="0.2">
      <c r="A4" s="157"/>
      <c r="B4" s="158"/>
      <c r="C4" s="159"/>
      <c r="D4" s="160">
        <v>41241</v>
      </c>
      <c r="E4" s="161"/>
      <c r="F4" s="162">
        <v>30620</v>
      </c>
      <c r="G4" s="163"/>
      <c r="H4" s="164"/>
    </row>
    <row r="5" spans="1:8" x14ac:dyDescent="0.2">
      <c r="A5" s="145" t="s">
        <v>558</v>
      </c>
      <c r="B5" s="150"/>
      <c r="C5" s="151"/>
      <c r="D5" s="152">
        <v>44003</v>
      </c>
      <c r="E5" s="153"/>
      <c r="F5" s="154">
        <v>54684</v>
      </c>
      <c r="G5" s="155"/>
      <c r="H5" s="156"/>
    </row>
    <row r="6" spans="1:8" x14ac:dyDescent="0.2">
      <c r="A6" s="157"/>
      <c r="B6" s="158"/>
      <c r="C6" s="159"/>
      <c r="D6" s="160">
        <v>37788</v>
      </c>
      <c r="E6" s="161"/>
      <c r="F6" s="162">
        <v>32829</v>
      </c>
      <c r="G6" s="163"/>
      <c r="H6" s="164"/>
    </row>
    <row r="7" spans="1:8" x14ac:dyDescent="0.2">
      <c r="A7" s="145" t="s">
        <v>559</v>
      </c>
      <c r="B7" s="150"/>
      <c r="C7" s="151"/>
      <c r="D7" s="152">
        <v>56571</v>
      </c>
      <c r="E7" s="153"/>
      <c r="F7" s="154">
        <v>62383</v>
      </c>
      <c r="G7" s="155"/>
      <c r="H7" s="156"/>
    </row>
    <row r="8" spans="1:8" x14ac:dyDescent="0.2">
      <c r="A8" s="157"/>
      <c r="B8" s="158"/>
      <c r="C8" s="159"/>
      <c r="D8" s="160">
        <v>28976</v>
      </c>
      <c r="E8" s="161"/>
      <c r="F8" s="162">
        <v>35325</v>
      </c>
      <c r="G8" s="163"/>
      <c r="H8" s="164"/>
    </row>
    <row r="9" spans="1:8" x14ac:dyDescent="0.2">
      <c r="A9" s="145" t="s">
        <v>560</v>
      </c>
      <c r="B9" s="150"/>
      <c r="C9" s="151"/>
      <c r="D9" s="152">
        <v>55071</v>
      </c>
      <c r="E9" s="153"/>
      <c r="F9" s="154">
        <v>76347</v>
      </c>
      <c r="G9" s="155"/>
      <c r="H9" s="156"/>
    </row>
    <row r="10" spans="1:8" x14ac:dyDescent="0.2">
      <c r="A10" s="157"/>
      <c r="B10" s="158"/>
      <c r="C10" s="159"/>
      <c r="D10" s="160">
        <v>27350</v>
      </c>
      <c r="E10" s="161"/>
      <c r="F10" s="162">
        <v>41762</v>
      </c>
      <c r="G10" s="163"/>
      <c r="H10" s="164"/>
    </row>
    <row r="11" spans="1:8" x14ac:dyDescent="0.2">
      <c r="A11" s="145" t="s">
        <v>561</v>
      </c>
      <c r="B11" s="150"/>
      <c r="C11" s="151"/>
      <c r="D11" s="152">
        <v>58648</v>
      </c>
      <c r="E11" s="153"/>
      <c r="F11" s="154">
        <v>69604</v>
      </c>
      <c r="G11" s="155"/>
      <c r="H11" s="156"/>
    </row>
    <row r="12" spans="1:8" x14ac:dyDescent="0.2">
      <c r="A12" s="157"/>
      <c r="B12" s="158"/>
      <c r="C12" s="165"/>
      <c r="D12" s="160">
        <v>22186</v>
      </c>
      <c r="E12" s="161"/>
      <c r="F12" s="162">
        <v>36247</v>
      </c>
      <c r="G12" s="163"/>
      <c r="H12" s="164"/>
    </row>
    <row r="13" spans="1:8" x14ac:dyDescent="0.2">
      <c r="A13" s="145"/>
      <c r="B13" s="150"/>
      <c r="C13" s="166"/>
      <c r="D13" s="167">
        <v>53281</v>
      </c>
      <c r="E13" s="168"/>
      <c r="F13" s="169">
        <v>63426</v>
      </c>
      <c r="G13" s="170"/>
      <c r="H13" s="156"/>
    </row>
    <row r="14" spans="1:8" x14ac:dyDescent="0.2">
      <c r="A14" s="157"/>
      <c r="B14" s="158"/>
      <c r="C14" s="159"/>
      <c r="D14" s="160">
        <v>31508</v>
      </c>
      <c r="E14" s="161"/>
      <c r="F14" s="162">
        <v>35357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5.25</v>
      </c>
      <c r="C19" s="171">
        <f>ROUND(VALUE(SUBSTITUTE(実質収支比率等に係る経年分析!G$48,"▲","-")),2)</f>
        <v>7.73</v>
      </c>
      <c r="D19" s="171">
        <f>ROUND(VALUE(SUBSTITUTE(実質収支比率等に係る経年分析!H$48,"▲","-")),2)</f>
        <v>5.1100000000000003</v>
      </c>
      <c r="E19" s="171">
        <f>ROUND(VALUE(SUBSTITUTE(実質収支比率等に係る経年分析!I$48,"▲","-")),2)</f>
        <v>6.75</v>
      </c>
      <c r="F19" s="171">
        <f>ROUND(VALUE(SUBSTITUTE(実質収支比率等に係る経年分析!J$48,"▲","-")),2)</f>
        <v>7.88</v>
      </c>
    </row>
    <row r="20" spans="1:11" x14ac:dyDescent="0.2">
      <c r="A20" s="171" t="s">
        <v>55</v>
      </c>
      <c r="B20" s="171">
        <f>ROUND(VALUE(SUBSTITUTE(実質収支比率等に係る経年分析!F$47,"▲","-")),2)</f>
        <v>27.15</v>
      </c>
      <c r="C20" s="171">
        <f>ROUND(VALUE(SUBSTITUTE(実質収支比率等に係る経年分析!G$47,"▲","-")),2)</f>
        <v>22.59</v>
      </c>
      <c r="D20" s="171">
        <f>ROUND(VALUE(SUBSTITUTE(実質収支比率等に係る経年分析!H$47,"▲","-")),2)</f>
        <v>21.96</v>
      </c>
      <c r="E20" s="171">
        <f>ROUND(VALUE(SUBSTITUTE(実質収支比率等に係る経年分析!I$47,"▲","-")),2)</f>
        <v>17.93</v>
      </c>
      <c r="F20" s="171">
        <f>ROUND(VALUE(SUBSTITUTE(実質収支比率等に係る経年分析!J$47,"▲","-")),2)</f>
        <v>17.12</v>
      </c>
    </row>
    <row r="21" spans="1:11" x14ac:dyDescent="0.2">
      <c r="A21" s="171" t="s">
        <v>56</v>
      </c>
      <c r="B21" s="171">
        <f>IF(ISNUMBER(VALUE(SUBSTITUTE(実質収支比率等に係る経年分析!F$49,"▲","-"))),ROUND(VALUE(SUBSTITUTE(実質収支比率等に係る経年分析!F$49,"▲","-")),2),NA())</f>
        <v>-2.48</v>
      </c>
      <c r="C21" s="171">
        <f>IF(ISNUMBER(VALUE(SUBSTITUTE(実質収支比率等に係る経年分析!G$49,"▲","-"))),ROUND(VALUE(SUBSTITUTE(実質収支比率等に係る経年分析!G$49,"▲","-")),2),NA())</f>
        <v>-4.01</v>
      </c>
      <c r="D21" s="171">
        <f>IF(ISNUMBER(VALUE(SUBSTITUTE(実質収支比率等に係る経年分析!H$49,"▲","-"))),ROUND(VALUE(SUBSTITUTE(実質収支比率等に係る経年分析!H$49,"▲","-")),2),NA())</f>
        <v>-8.1300000000000008</v>
      </c>
      <c r="E21" s="171">
        <f>IF(ISNUMBER(VALUE(SUBSTITUTE(実質収支比率等に係る経年分析!I$49,"▲","-"))),ROUND(VALUE(SUBSTITUTE(実質収支比率等に係る経年分析!I$49,"▲","-")),2),NA())</f>
        <v>-3.85</v>
      </c>
      <c r="F21" s="171">
        <f>IF(ISNUMBER(VALUE(SUBSTITUTE(実質収支比率等に係る経年分析!J$49,"▲","-"))),ROUND(VALUE(SUBSTITUTE(実質収支比率等に係る経年分析!J$49,"▲","-")),2),NA())</f>
        <v>-1.87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0.08</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0.57999999999999996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0.71</v>
      </c>
    </row>
    <row r="32" spans="1:11" x14ac:dyDescent="0.2">
      <c r="A32" s="172" t="str">
        <f>IF(連結実質赤字比率に係る赤字・黒字の構成分析!C$38="",NA(),連結実質赤字比率に係る赤字・黒字の構成分析!C$38)</f>
        <v>工業用水道事業会計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1.91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2.1800000000000002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1.91</v>
      </c>
    </row>
    <row r="33" spans="1:16" x14ac:dyDescent="0.2">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2.4300000000000002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3.27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3.75</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5.0199999999999996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5.05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5.23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4.5599999999999996</v>
      </c>
    </row>
    <row r="35" spans="1:16" x14ac:dyDescent="0.2">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4.12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4.95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5.81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5.24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5.1100000000000003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7.88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2715</v>
      </c>
      <c r="E42" s="173"/>
      <c r="F42" s="173"/>
      <c r="G42" s="173">
        <f>'実質公債費比率（分子）の構造'!L$52</f>
        <v>2779</v>
      </c>
      <c r="H42" s="173"/>
      <c r="I42" s="173"/>
      <c r="J42" s="173">
        <f>'実質公債費比率（分子）の構造'!M$52</f>
        <v>2251</v>
      </c>
      <c r="K42" s="173"/>
      <c r="L42" s="173"/>
      <c r="M42" s="173">
        <f>'実質公債費比率（分子）の構造'!N$52</f>
        <v>2294</v>
      </c>
      <c r="N42" s="173"/>
      <c r="O42" s="173"/>
      <c r="P42" s="173">
        <f>'実質公債費比率（分子）の構造'!O$52</f>
        <v>2248</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651</v>
      </c>
      <c r="C46" s="173"/>
      <c r="D46" s="173"/>
      <c r="E46" s="173">
        <f>'実質公債費比率（分子）の構造'!L$48</f>
        <v>689</v>
      </c>
      <c r="F46" s="173"/>
      <c r="G46" s="173"/>
      <c r="H46" s="173">
        <f>'実質公債費比率（分子）の構造'!M$48</f>
        <v>706</v>
      </c>
      <c r="I46" s="173"/>
      <c r="J46" s="173"/>
      <c r="K46" s="173">
        <f>'実質公債費比率（分子）の構造'!N$48</f>
        <v>674</v>
      </c>
      <c r="L46" s="173"/>
      <c r="M46" s="173"/>
      <c r="N46" s="173">
        <f>'実質公債費比率（分子）の構造'!O$48</f>
        <v>674</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f>'実質公債費比率（分子）の構造'!O$47</f>
        <v>4</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2226</v>
      </c>
      <c r="C49" s="173"/>
      <c r="D49" s="173"/>
      <c r="E49" s="173">
        <f>'実質公債費比率（分子）の構造'!L$45</f>
        <v>2221</v>
      </c>
      <c r="F49" s="173"/>
      <c r="G49" s="173"/>
      <c r="H49" s="173">
        <f>'実質公債費比率（分子）の構造'!M$45</f>
        <v>1858</v>
      </c>
      <c r="I49" s="173"/>
      <c r="J49" s="173"/>
      <c r="K49" s="173">
        <f>'実質公債費比率（分子）の構造'!N$45</f>
        <v>1851</v>
      </c>
      <c r="L49" s="173"/>
      <c r="M49" s="173"/>
      <c r="N49" s="173">
        <f>'実質公債費比率（分子）の構造'!O$45</f>
        <v>1903</v>
      </c>
      <c r="O49" s="173"/>
      <c r="P49" s="173"/>
    </row>
    <row r="50" spans="1:16" x14ac:dyDescent="0.2">
      <c r="A50" s="173" t="s">
        <v>71</v>
      </c>
      <c r="B50" s="173" t="e">
        <f>NA()</f>
        <v>#N/A</v>
      </c>
      <c r="C50" s="173">
        <f>IF(ISNUMBER('実質公債費比率（分子）の構造'!K$53),'実質公債費比率（分子）の構造'!K$53,NA())</f>
        <v>162</v>
      </c>
      <c r="D50" s="173" t="e">
        <f>NA()</f>
        <v>#N/A</v>
      </c>
      <c r="E50" s="173" t="e">
        <f>NA()</f>
        <v>#N/A</v>
      </c>
      <c r="F50" s="173">
        <f>IF(ISNUMBER('実質公債費比率（分子）の構造'!L$53),'実質公債費比率（分子）の構造'!L$53,NA())</f>
        <v>131</v>
      </c>
      <c r="G50" s="173" t="e">
        <f>NA()</f>
        <v>#N/A</v>
      </c>
      <c r="H50" s="173" t="e">
        <f>NA()</f>
        <v>#N/A</v>
      </c>
      <c r="I50" s="173">
        <f>IF(ISNUMBER('実質公債費比率（分子）の構造'!M$53),'実質公債費比率（分子）の構造'!M$53,NA())</f>
        <v>313</v>
      </c>
      <c r="J50" s="173" t="e">
        <f>NA()</f>
        <v>#N/A</v>
      </c>
      <c r="K50" s="173" t="e">
        <f>NA()</f>
        <v>#N/A</v>
      </c>
      <c r="L50" s="173">
        <f>IF(ISNUMBER('実質公債費比率（分子）の構造'!N$53),'実質公債費比率（分子）の構造'!N$53,NA())</f>
        <v>231</v>
      </c>
      <c r="M50" s="173" t="e">
        <f>NA()</f>
        <v>#N/A</v>
      </c>
      <c r="N50" s="173" t="e">
        <f>NA()</f>
        <v>#N/A</v>
      </c>
      <c r="O50" s="173">
        <f>IF(ISNUMBER('実質公債費比率（分子）の構造'!O$53),'実質公債費比率（分子）の構造'!O$53,NA())</f>
        <v>333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19355</v>
      </c>
      <c r="E56" s="172"/>
      <c r="F56" s="172"/>
      <c r="G56" s="172">
        <f>'将来負担比率（分子）の構造'!J$52</f>
        <v>18745</v>
      </c>
      <c r="H56" s="172"/>
      <c r="I56" s="172"/>
      <c r="J56" s="172">
        <f>'将来負担比率（分子）の構造'!K$52</f>
        <v>18186</v>
      </c>
      <c r="K56" s="172"/>
      <c r="L56" s="172"/>
      <c r="M56" s="172">
        <f>'将来負担比率（分子）の構造'!L$52</f>
        <v>18261</v>
      </c>
      <c r="N56" s="172"/>
      <c r="O56" s="172"/>
      <c r="P56" s="172">
        <f>'将来負担比率（分子）の構造'!M$52</f>
        <v>18305</v>
      </c>
    </row>
    <row r="57" spans="1:16" x14ac:dyDescent="0.2">
      <c r="A57" s="172" t="s">
        <v>42</v>
      </c>
      <c r="B57" s="172"/>
      <c r="C57" s="172"/>
      <c r="D57" s="172">
        <f>'将来負担比率（分子）の構造'!I$51</f>
        <v>7093</v>
      </c>
      <c r="E57" s="172"/>
      <c r="F57" s="172"/>
      <c r="G57" s="172">
        <f>'将来負担比率（分子）の構造'!J$51</f>
        <v>6707</v>
      </c>
      <c r="H57" s="172"/>
      <c r="I57" s="172"/>
      <c r="J57" s="172">
        <f>'将来負担比率（分子）の構造'!K$51</f>
        <v>7130</v>
      </c>
      <c r="K57" s="172"/>
      <c r="L57" s="172"/>
      <c r="M57" s="172">
        <f>'将来負担比率（分子）の構造'!L$51</f>
        <v>7686</v>
      </c>
      <c r="N57" s="172"/>
      <c r="O57" s="172"/>
      <c r="P57" s="172">
        <f>'将来負担比率（分子）の構造'!M$51</f>
        <v>7868</v>
      </c>
    </row>
    <row r="58" spans="1:16" x14ac:dyDescent="0.2">
      <c r="A58" s="172" t="s">
        <v>41</v>
      </c>
      <c r="B58" s="172"/>
      <c r="C58" s="172"/>
      <c r="D58" s="172">
        <f>'将来負担比率（分子）の構造'!I$50</f>
        <v>7228</v>
      </c>
      <c r="E58" s="172"/>
      <c r="F58" s="172"/>
      <c r="G58" s="172">
        <f>'将来負担比率（分子）の構造'!J$50</f>
        <v>6778</v>
      </c>
      <c r="H58" s="172"/>
      <c r="I58" s="172"/>
      <c r="J58" s="172">
        <f>'将来負担比率（分子）の構造'!K$50</f>
        <v>6727</v>
      </c>
      <c r="K58" s="172"/>
      <c r="L58" s="172"/>
      <c r="M58" s="172">
        <f>'将来負担比率（分子）の構造'!L$50</f>
        <v>6432</v>
      </c>
      <c r="N58" s="172"/>
      <c r="O58" s="172"/>
      <c r="P58" s="172">
        <f>'将来負担比率（分子）の構造'!M$50</f>
        <v>6971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51</v>
      </c>
      <c r="C61" s="172"/>
      <c r="D61" s="172"/>
      <c r="E61" s="172">
        <f>'将来負担比率（分子）の構造'!J$46</f>
        <v>51</v>
      </c>
      <c r="F61" s="172"/>
      <c r="G61" s="172"/>
      <c r="H61" s="172">
        <f>'将来負担比率（分子）の構造'!K$46</f>
        <v>25</v>
      </c>
      <c r="I61" s="172"/>
      <c r="J61" s="172"/>
      <c r="K61" s="172">
        <f>'将来負担比率（分子）の構造'!L$46</f>
        <v>55</v>
      </c>
      <c r="L61" s="172"/>
      <c r="M61" s="172"/>
      <c r="N61" s="172">
        <f>'将来負担比率（分子）の構造'!M$46</f>
        <v>118</v>
      </c>
      <c r="O61" s="172"/>
      <c r="P61" s="172"/>
    </row>
    <row r="62" spans="1:16" x14ac:dyDescent="0.2">
      <c r="A62" s="172" t="s">
        <v>35</v>
      </c>
      <c r="B62" s="172">
        <f>'将来負担比率（分子）の構造'!I$45</f>
        <v>2790</v>
      </c>
      <c r="C62" s="172"/>
      <c r="D62" s="172"/>
      <c r="E62" s="172">
        <f>'将来負担比率（分子）の構造'!J$45</f>
        <v>2758</v>
      </c>
      <c r="F62" s="172"/>
      <c r="G62" s="172"/>
      <c r="H62" s="172">
        <f>'将来負担比率（分子）の構造'!K$45</f>
        <v>2867</v>
      </c>
      <c r="I62" s="172"/>
      <c r="J62" s="172"/>
      <c r="K62" s="172">
        <f>'将来負担比率（分子）の構造'!L$45</f>
        <v>2851</v>
      </c>
      <c r="L62" s="172"/>
      <c r="M62" s="172"/>
      <c r="N62" s="172">
        <f>'将来負担比率（分子）の構造'!M$45</f>
        <v>2820</v>
      </c>
      <c r="O62" s="172"/>
      <c r="P62" s="172"/>
    </row>
    <row r="63" spans="1:16" x14ac:dyDescent="0.2">
      <c r="A63" s="172" t="s">
        <v>34</v>
      </c>
      <c r="B63" s="172">
        <f>'将来負担比率（分子）の構造'!I$44</f>
        <v>62</v>
      </c>
      <c r="C63" s="172"/>
      <c r="D63" s="172"/>
      <c r="E63" s="172">
        <f>'将来負担比率（分子）の構造'!J$44</f>
        <v>52</v>
      </c>
      <c r="F63" s="172"/>
      <c r="G63" s="172"/>
      <c r="H63" s="172">
        <f>'将来負担比率（分子）の構造'!K$44</f>
        <v>43</v>
      </c>
      <c r="I63" s="172"/>
      <c r="J63" s="172"/>
      <c r="K63" s="172">
        <f>'将来負担比率（分子）の構造'!L$44</f>
        <v>33</v>
      </c>
      <c r="L63" s="172"/>
      <c r="M63" s="172"/>
      <c r="N63" s="172">
        <f>'将来負担比率（分子）の構造'!M$44</f>
        <v>24</v>
      </c>
      <c r="O63" s="172"/>
      <c r="P63" s="172"/>
    </row>
    <row r="64" spans="1:16" x14ac:dyDescent="0.2">
      <c r="A64" s="172" t="s">
        <v>33</v>
      </c>
      <c r="B64" s="172">
        <f>'将来負担比率（分子）の構造'!I$43</f>
        <v>10023</v>
      </c>
      <c r="C64" s="172"/>
      <c r="D64" s="172"/>
      <c r="E64" s="172">
        <f>'将来負担比率（分子）の構造'!J$43</f>
        <v>9487</v>
      </c>
      <c r="F64" s="172"/>
      <c r="G64" s="172"/>
      <c r="H64" s="172">
        <f>'将来負担比率（分子）の構造'!K$43</f>
        <v>9518</v>
      </c>
      <c r="I64" s="172"/>
      <c r="J64" s="172"/>
      <c r="K64" s="172">
        <f>'将来負担比率（分子）の構造'!L$43</f>
        <v>9652</v>
      </c>
      <c r="L64" s="172"/>
      <c r="M64" s="172"/>
      <c r="N64" s="172">
        <f>'将来負担比率（分子）の構造'!M$43</f>
        <v>9516</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16285</v>
      </c>
      <c r="C66" s="172"/>
      <c r="D66" s="172"/>
      <c r="E66" s="172">
        <f>'将来負担比率（分子）の構造'!J$41</f>
        <v>15939</v>
      </c>
      <c r="F66" s="172"/>
      <c r="G66" s="172"/>
      <c r="H66" s="172">
        <f>'将来負担比率（分子）の構造'!K$41</f>
        <v>15659</v>
      </c>
      <c r="I66" s="172"/>
      <c r="J66" s="172"/>
      <c r="K66" s="172">
        <f>'将来負担比率（分子）の構造'!L$41</f>
        <v>15771</v>
      </c>
      <c r="L66" s="172"/>
      <c r="M66" s="172"/>
      <c r="N66" s="172">
        <f>'将来負担比率（分子）の構造'!M$41</f>
        <v>16086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2809</v>
      </c>
      <c r="C72" s="176">
        <f>基金残高に係る経年分析!G55</f>
        <v>2384</v>
      </c>
      <c r="D72" s="176">
        <f>基金残高に係る経年分析!H55</f>
        <v>2377</v>
      </c>
    </row>
    <row r="73" spans="1:16" x14ac:dyDescent="0.2">
      <c r="A73" s="175" t="s">
        <v>78</v>
      </c>
      <c r="B73" s="176">
        <f>基金残高に係る経年分析!F56</f>
        <v>328</v>
      </c>
      <c r="C73" s="176">
        <f>基金残高に係る経年分析!G56</f>
        <v>329</v>
      </c>
      <c r="D73" s="176">
        <f>基金残高に係る経年分析!H56</f>
        <v>665</v>
      </c>
    </row>
    <row r="74" spans="1:16" x14ac:dyDescent="0.2">
      <c r="A74" s="175" t="s">
        <v>79</v>
      </c>
      <c r="B74" s="176">
        <f>基金残高に係る経年分析!F57</f>
        <v>4277</v>
      </c>
      <c r="C74" s="176">
        <f>基金残高に係る経年分析!G57</f>
        <v>4354</v>
      </c>
      <c r="D74" s="176">
        <f>基金残高に係る経年分析!H57</f>
        <v>4391</v>
      </c>
    </row>
  </sheetData>
  <sheetProtection algorithmName="SHA-512" hashValue="QnlLsdvEHoXvMpvqs1jmqMC3LoC5vzBr7KxTJy+vk8gGguhXh9CY7S88K92puAc/uiRX3L+dN5LYlXpP9goYgg==" saltValue="l/jMxZxjR3HoGu7ULoqX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215</v>
      </c>
      <c r="DI1" s="782"/>
      <c r="DJ1" s="782"/>
      <c r="DK1" s="782"/>
      <c r="DL1" s="782"/>
      <c r="DM1" s="782"/>
      <c r="DN1" s="783"/>
      <c r="DO1" s="212"/>
      <c r="DP1" s="781" t="s">
        <v>216</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218</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219</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220</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221</v>
      </c>
      <c r="S4" s="724"/>
      <c r="T4" s="724"/>
      <c r="U4" s="724"/>
      <c r="V4" s="724"/>
      <c r="W4" s="724"/>
      <c r="X4" s="724"/>
      <c r="Y4" s="725"/>
      <c r="Z4" s="723" t="s">
        <v>222</v>
      </c>
      <c r="AA4" s="724"/>
      <c r="AB4" s="724"/>
      <c r="AC4" s="725"/>
      <c r="AD4" s="723" t="s">
        <v>223</v>
      </c>
      <c r="AE4" s="724"/>
      <c r="AF4" s="724"/>
      <c r="AG4" s="724"/>
      <c r="AH4" s="724"/>
      <c r="AI4" s="724"/>
      <c r="AJ4" s="724"/>
      <c r="AK4" s="725"/>
      <c r="AL4" s="723" t="s">
        <v>222</v>
      </c>
      <c r="AM4" s="724"/>
      <c r="AN4" s="724"/>
      <c r="AO4" s="725"/>
      <c r="AP4" s="784" t="s">
        <v>224</v>
      </c>
      <c r="AQ4" s="784"/>
      <c r="AR4" s="784"/>
      <c r="AS4" s="784"/>
      <c r="AT4" s="784"/>
      <c r="AU4" s="784"/>
      <c r="AV4" s="784"/>
      <c r="AW4" s="784"/>
      <c r="AX4" s="784"/>
      <c r="AY4" s="784"/>
      <c r="AZ4" s="784"/>
      <c r="BA4" s="784"/>
      <c r="BB4" s="784"/>
      <c r="BC4" s="784"/>
      <c r="BD4" s="784"/>
      <c r="BE4" s="784"/>
      <c r="BF4" s="784"/>
      <c r="BG4" s="784" t="s">
        <v>225</v>
      </c>
      <c r="BH4" s="784"/>
      <c r="BI4" s="784"/>
      <c r="BJ4" s="784"/>
      <c r="BK4" s="784"/>
      <c r="BL4" s="784"/>
      <c r="BM4" s="784"/>
      <c r="BN4" s="784"/>
      <c r="BO4" s="784" t="s">
        <v>222</v>
      </c>
      <c r="BP4" s="784"/>
      <c r="BQ4" s="784"/>
      <c r="BR4" s="784"/>
      <c r="BS4" s="784" t="s">
        <v>226</v>
      </c>
      <c r="BT4" s="784"/>
      <c r="BU4" s="784"/>
      <c r="BV4" s="784"/>
      <c r="BW4" s="784"/>
      <c r="BX4" s="784"/>
      <c r="BY4" s="784"/>
      <c r="BZ4" s="784"/>
      <c r="CA4" s="784"/>
      <c r="CB4" s="784"/>
      <c r="CD4" s="766" t="s">
        <v>227</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0" t="s">
        <v>228</v>
      </c>
      <c r="C5" s="731"/>
      <c r="D5" s="731"/>
      <c r="E5" s="731"/>
      <c r="F5" s="731"/>
      <c r="G5" s="731"/>
      <c r="H5" s="731"/>
      <c r="I5" s="731"/>
      <c r="J5" s="731"/>
      <c r="K5" s="731"/>
      <c r="L5" s="731"/>
      <c r="M5" s="731"/>
      <c r="N5" s="731"/>
      <c r="O5" s="731"/>
      <c r="P5" s="731"/>
      <c r="Q5" s="732"/>
      <c r="R5" s="717">
        <v>9993367</v>
      </c>
      <c r="S5" s="718"/>
      <c r="T5" s="718"/>
      <c r="U5" s="718"/>
      <c r="V5" s="718"/>
      <c r="W5" s="718"/>
      <c r="X5" s="718"/>
      <c r="Y5" s="761"/>
      <c r="Z5" s="779">
        <v>39.700000000000003</v>
      </c>
      <c r="AA5" s="779"/>
      <c r="AB5" s="779"/>
      <c r="AC5" s="779"/>
      <c r="AD5" s="780">
        <v>9259190</v>
      </c>
      <c r="AE5" s="780"/>
      <c r="AF5" s="780"/>
      <c r="AG5" s="780"/>
      <c r="AH5" s="780"/>
      <c r="AI5" s="780"/>
      <c r="AJ5" s="780"/>
      <c r="AK5" s="780"/>
      <c r="AL5" s="762">
        <v>71.7</v>
      </c>
      <c r="AM5" s="735"/>
      <c r="AN5" s="735"/>
      <c r="AO5" s="763"/>
      <c r="AP5" s="730" t="s">
        <v>229</v>
      </c>
      <c r="AQ5" s="731"/>
      <c r="AR5" s="731"/>
      <c r="AS5" s="731"/>
      <c r="AT5" s="731"/>
      <c r="AU5" s="731"/>
      <c r="AV5" s="731"/>
      <c r="AW5" s="731"/>
      <c r="AX5" s="731"/>
      <c r="AY5" s="731"/>
      <c r="AZ5" s="731"/>
      <c r="BA5" s="731"/>
      <c r="BB5" s="731"/>
      <c r="BC5" s="731"/>
      <c r="BD5" s="731"/>
      <c r="BE5" s="731"/>
      <c r="BF5" s="732"/>
      <c r="BG5" s="664">
        <v>9256498</v>
      </c>
      <c r="BH5" s="665"/>
      <c r="BI5" s="665"/>
      <c r="BJ5" s="665"/>
      <c r="BK5" s="665"/>
      <c r="BL5" s="665"/>
      <c r="BM5" s="665"/>
      <c r="BN5" s="666"/>
      <c r="BO5" s="691">
        <v>92.6</v>
      </c>
      <c r="BP5" s="691"/>
      <c r="BQ5" s="691"/>
      <c r="BR5" s="691"/>
      <c r="BS5" s="692" t="s">
        <v>129</v>
      </c>
      <c r="BT5" s="692"/>
      <c r="BU5" s="692"/>
      <c r="BV5" s="692"/>
      <c r="BW5" s="692"/>
      <c r="BX5" s="692"/>
      <c r="BY5" s="692"/>
      <c r="BZ5" s="692"/>
      <c r="CA5" s="692"/>
      <c r="CB5" s="750"/>
      <c r="CD5" s="766" t="s">
        <v>224</v>
      </c>
      <c r="CE5" s="767"/>
      <c r="CF5" s="767"/>
      <c r="CG5" s="767"/>
      <c r="CH5" s="767"/>
      <c r="CI5" s="767"/>
      <c r="CJ5" s="767"/>
      <c r="CK5" s="767"/>
      <c r="CL5" s="767"/>
      <c r="CM5" s="767"/>
      <c r="CN5" s="767"/>
      <c r="CO5" s="767"/>
      <c r="CP5" s="767"/>
      <c r="CQ5" s="768"/>
      <c r="CR5" s="766" t="s">
        <v>230</v>
      </c>
      <c r="CS5" s="767"/>
      <c r="CT5" s="767"/>
      <c r="CU5" s="767"/>
      <c r="CV5" s="767"/>
      <c r="CW5" s="767"/>
      <c r="CX5" s="767"/>
      <c r="CY5" s="768"/>
      <c r="CZ5" s="766" t="s">
        <v>222</v>
      </c>
      <c r="DA5" s="767"/>
      <c r="DB5" s="767"/>
      <c r="DC5" s="768"/>
      <c r="DD5" s="766" t="s">
        <v>231</v>
      </c>
      <c r="DE5" s="767"/>
      <c r="DF5" s="767"/>
      <c r="DG5" s="767"/>
      <c r="DH5" s="767"/>
      <c r="DI5" s="767"/>
      <c r="DJ5" s="767"/>
      <c r="DK5" s="767"/>
      <c r="DL5" s="767"/>
      <c r="DM5" s="767"/>
      <c r="DN5" s="767"/>
      <c r="DO5" s="767"/>
      <c r="DP5" s="768"/>
      <c r="DQ5" s="766" t="s">
        <v>232</v>
      </c>
      <c r="DR5" s="767"/>
      <c r="DS5" s="767"/>
      <c r="DT5" s="767"/>
      <c r="DU5" s="767"/>
      <c r="DV5" s="767"/>
      <c r="DW5" s="767"/>
      <c r="DX5" s="767"/>
      <c r="DY5" s="767"/>
      <c r="DZ5" s="767"/>
      <c r="EA5" s="767"/>
      <c r="EB5" s="767"/>
      <c r="EC5" s="768"/>
    </row>
    <row r="6" spans="2:143" ht="11.25" customHeight="1" x14ac:dyDescent="0.2">
      <c r="B6" s="661" t="s">
        <v>233</v>
      </c>
      <c r="C6" s="662"/>
      <c r="D6" s="662"/>
      <c r="E6" s="662"/>
      <c r="F6" s="662"/>
      <c r="G6" s="662"/>
      <c r="H6" s="662"/>
      <c r="I6" s="662"/>
      <c r="J6" s="662"/>
      <c r="K6" s="662"/>
      <c r="L6" s="662"/>
      <c r="M6" s="662"/>
      <c r="N6" s="662"/>
      <c r="O6" s="662"/>
      <c r="P6" s="662"/>
      <c r="Q6" s="663"/>
      <c r="R6" s="664">
        <v>213874</v>
      </c>
      <c r="S6" s="665"/>
      <c r="T6" s="665"/>
      <c r="U6" s="665"/>
      <c r="V6" s="665"/>
      <c r="W6" s="665"/>
      <c r="X6" s="665"/>
      <c r="Y6" s="666"/>
      <c r="Z6" s="691">
        <v>0.8</v>
      </c>
      <c r="AA6" s="691"/>
      <c r="AB6" s="691"/>
      <c r="AC6" s="691"/>
      <c r="AD6" s="692">
        <v>213874</v>
      </c>
      <c r="AE6" s="692"/>
      <c r="AF6" s="692"/>
      <c r="AG6" s="692"/>
      <c r="AH6" s="692"/>
      <c r="AI6" s="692"/>
      <c r="AJ6" s="692"/>
      <c r="AK6" s="692"/>
      <c r="AL6" s="667">
        <v>1.7</v>
      </c>
      <c r="AM6" s="668"/>
      <c r="AN6" s="668"/>
      <c r="AO6" s="693"/>
      <c r="AP6" s="661" t="s">
        <v>234</v>
      </c>
      <c r="AQ6" s="662"/>
      <c r="AR6" s="662"/>
      <c r="AS6" s="662"/>
      <c r="AT6" s="662"/>
      <c r="AU6" s="662"/>
      <c r="AV6" s="662"/>
      <c r="AW6" s="662"/>
      <c r="AX6" s="662"/>
      <c r="AY6" s="662"/>
      <c r="AZ6" s="662"/>
      <c r="BA6" s="662"/>
      <c r="BB6" s="662"/>
      <c r="BC6" s="662"/>
      <c r="BD6" s="662"/>
      <c r="BE6" s="662"/>
      <c r="BF6" s="663"/>
      <c r="BG6" s="664">
        <v>9256498</v>
      </c>
      <c r="BH6" s="665"/>
      <c r="BI6" s="665"/>
      <c r="BJ6" s="665"/>
      <c r="BK6" s="665"/>
      <c r="BL6" s="665"/>
      <c r="BM6" s="665"/>
      <c r="BN6" s="666"/>
      <c r="BO6" s="691">
        <v>92.6</v>
      </c>
      <c r="BP6" s="691"/>
      <c r="BQ6" s="691"/>
      <c r="BR6" s="691"/>
      <c r="BS6" s="692" t="s">
        <v>129</v>
      </c>
      <c r="BT6" s="692"/>
      <c r="BU6" s="692"/>
      <c r="BV6" s="692"/>
      <c r="BW6" s="692"/>
      <c r="BX6" s="692"/>
      <c r="BY6" s="692"/>
      <c r="BZ6" s="692"/>
      <c r="CA6" s="692"/>
      <c r="CB6" s="750"/>
      <c r="CD6" s="720" t="s">
        <v>235</v>
      </c>
      <c r="CE6" s="721"/>
      <c r="CF6" s="721"/>
      <c r="CG6" s="721"/>
      <c r="CH6" s="721"/>
      <c r="CI6" s="721"/>
      <c r="CJ6" s="721"/>
      <c r="CK6" s="721"/>
      <c r="CL6" s="721"/>
      <c r="CM6" s="721"/>
      <c r="CN6" s="721"/>
      <c r="CO6" s="721"/>
      <c r="CP6" s="721"/>
      <c r="CQ6" s="722"/>
      <c r="CR6" s="664">
        <v>227159</v>
      </c>
      <c r="CS6" s="665"/>
      <c r="CT6" s="665"/>
      <c r="CU6" s="665"/>
      <c r="CV6" s="665"/>
      <c r="CW6" s="665"/>
      <c r="CX6" s="665"/>
      <c r="CY6" s="666"/>
      <c r="CZ6" s="762">
        <v>0.9</v>
      </c>
      <c r="DA6" s="735"/>
      <c r="DB6" s="735"/>
      <c r="DC6" s="765"/>
      <c r="DD6" s="670" t="s">
        <v>129</v>
      </c>
      <c r="DE6" s="665"/>
      <c r="DF6" s="665"/>
      <c r="DG6" s="665"/>
      <c r="DH6" s="665"/>
      <c r="DI6" s="665"/>
      <c r="DJ6" s="665"/>
      <c r="DK6" s="665"/>
      <c r="DL6" s="665"/>
      <c r="DM6" s="665"/>
      <c r="DN6" s="665"/>
      <c r="DO6" s="665"/>
      <c r="DP6" s="666"/>
      <c r="DQ6" s="670">
        <v>226763</v>
      </c>
      <c r="DR6" s="665"/>
      <c r="DS6" s="665"/>
      <c r="DT6" s="665"/>
      <c r="DU6" s="665"/>
      <c r="DV6" s="665"/>
      <c r="DW6" s="665"/>
      <c r="DX6" s="665"/>
      <c r="DY6" s="665"/>
      <c r="DZ6" s="665"/>
      <c r="EA6" s="665"/>
      <c r="EB6" s="665"/>
      <c r="EC6" s="705"/>
    </row>
    <row r="7" spans="2:143" ht="11.25" customHeight="1" x14ac:dyDescent="0.2">
      <c r="B7" s="661" t="s">
        <v>236</v>
      </c>
      <c r="C7" s="662"/>
      <c r="D7" s="662"/>
      <c r="E7" s="662"/>
      <c r="F7" s="662"/>
      <c r="G7" s="662"/>
      <c r="H7" s="662"/>
      <c r="I7" s="662"/>
      <c r="J7" s="662"/>
      <c r="K7" s="662"/>
      <c r="L7" s="662"/>
      <c r="M7" s="662"/>
      <c r="N7" s="662"/>
      <c r="O7" s="662"/>
      <c r="P7" s="662"/>
      <c r="Q7" s="663"/>
      <c r="R7" s="664">
        <v>5329</v>
      </c>
      <c r="S7" s="665"/>
      <c r="T7" s="665"/>
      <c r="U7" s="665"/>
      <c r="V7" s="665"/>
      <c r="W7" s="665"/>
      <c r="X7" s="665"/>
      <c r="Y7" s="666"/>
      <c r="Z7" s="691">
        <v>0</v>
      </c>
      <c r="AA7" s="691"/>
      <c r="AB7" s="691"/>
      <c r="AC7" s="691"/>
      <c r="AD7" s="692">
        <v>5329</v>
      </c>
      <c r="AE7" s="692"/>
      <c r="AF7" s="692"/>
      <c r="AG7" s="692"/>
      <c r="AH7" s="692"/>
      <c r="AI7" s="692"/>
      <c r="AJ7" s="692"/>
      <c r="AK7" s="692"/>
      <c r="AL7" s="667">
        <v>0</v>
      </c>
      <c r="AM7" s="668"/>
      <c r="AN7" s="668"/>
      <c r="AO7" s="693"/>
      <c r="AP7" s="661" t="s">
        <v>237</v>
      </c>
      <c r="AQ7" s="662"/>
      <c r="AR7" s="662"/>
      <c r="AS7" s="662"/>
      <c r="AT7" s="662"/>
      <c r="AU7" s="662"/>
      <c r="AV7" s="662"/>
      <c r="AW7" s="662"/>
      <c r="AX7" s="662"/>
      <c r="AY7" s="662"/>
      <c r="AZ7" s="662"/>
      <c r="BA7" s="662"/>
      <c r="BB7" s="662"/>
      <c r="BC7" s="662"/>
      <c r="BD7" s="662"/>
      <c r="BE7" s="662"/>
      <c r="BF7" s="663"/>
      <c r="BG7" s="664">
        <v>3256645</v>
      </c>
      <c r="BH7" s="665"/>
      <c r="BI7" s="665"/>
      <c r="BJ7" s="665"/>
      <c r="BK7" s="665"/>
      <c r="BL7" s="665"/>
      <c r="BM7" s="665"/>
      <c r="BN7" s="666"/>
      <c r="BO7" s="691">
        <v>32.6</v>
      </c>
      <c r="BP7" s="691"/>
      <c r="BQ7" s="691"/>
      <c r="BR7" s="691"/>
      <c r="BS7" s="692" t="s">
        <v>129</v>
      </c>
      <c r="BT7" s="692"/>
      <c r="BU7" s="692"/>
      <c r="BV7" s="692"/>
      <c r="BW7" s="692"/>
      <c r="BX7" s="692"/>
      <c r="BY7" s="692"/>
      <c r="BZ7" s="692"/>
      <c r="CA7" s="692"/>
      <c r="CB7" s="750"/>
      <c r="CD7" s="706" t="s">
        <v>238</v>
      </c>
      <c r="CE7" s="703"/>
      <c r="CF7" s="703"/>
      <c r="CG7" s="703"/>
      <c r="CH7" s="703"/>
      <c r="CI7" s="703"/>
      <c r="CJ7" s="703"/>
      <c r="CK7" s="703"/>
      <c r="CL7" s="703"/>
      <c r="CM7" s="703"/>
      <c r="CN7" s="703"/>
      <c r="CO7" s="703"/>
      <c r="CP7" s="703"/>
      <c r="CQ7" s="704"/>
      <c r="CR7" s="664">
        <v>2668847</v>
      </c>
      <c r="CS7" s="665"/>
      <c r="CT7" s="665"/>
      <c r="CU7" s="665"/>
      <c r="CV7" s="665"/>
      <c r="CW7" s="665"/>
      <c r="CX7" s="665"/>
      <c r="CY7" s="666"/>
      <c r="CZ7" s="691">
        <v>11.1</v>
      </c>
      <c r="DA7" s="691"/>
      <c r="DB7" s="691"/>
      <c r="DC7" s="691"/>
      <c r="DD7" s="670">
        <v>66844</v>
      </c>
      <c r="DE7" s="665"/>
      <c r="DF7" s="665"/>
      <c r="DG7" s="665"/>
      <c r="DH7" s="665"/>
      <c r="DI7" s="665"/>
      <c r="DJ7" s="665"/>
      <c r="DK7" s="665"/>
      <c r="DL7" s="665"/>
      <c r="DM7" s="665"/>
      <c r="DN7" s="665"/>
      <c r="DO7" s="665"/>
      <c r="DP7" s="666"/>
      <c r="DQ7" s="670">
        <v>2227400</v>
      </c>
      <c r="DR7" s="665"/>
      <c r="DS7" s="665"/>
      <c r="DT7" s="665"/>
      <c r="DU7" s="665"/>
      <c r="DV7" s="665"/>
      <c r="DW7" s="665"/>
      <c r="DX7" s="665"/>
      <c r="DY7" s="665"/>
      <c r="DZ7" s="665"/>
      <c r="EA7" s="665"/>
      <c r="EB7" s="665"/>
      <c r="EC7" s="705"/>
    </row>
    <row r="8" spans="2:143" ht="11.25" customHeight="1" x14ac:dyDescent="0.2">
      <c r="B8" s="661" t="s">
        <v>239</v>
      </c>
      <c r="C8" s="662"/>
      <c r="D8" s="662"/>
      <c r="E8" s="662"/>
      <c r="F8" s="662"/>
      <c r="G8" s="662"/>
      <c r="H8" s="662"/>
      <c r="I8" s="662"/>
      <c r="J8" s="662"/>
      <c r="K8" s="662"/>
      <c r="L8" s="662"/>
      <c r="M8" s="662"/>
      <c r="N8" s="662"/>
      <c r="O8" s="662"/>
      <c r="P8" s="662"/>
      <c r="Q8" s="663"/>
      <c r="R8" s="664">
        <v>52776</v>
      </c>
      <c r="S8" s="665"/>
      <c r="T8" s="665"/>
      <c r="U8" s="665"/>
      <c r="V8" s="665"/>
      <c r="W8" s="665"/>
      <c r="X8" s="665"/>
      <c r="Y8" s="666"/>
      <c r="Z8" s="691">
        <v>0.2</v>
      </c>
      <c r="AA8" s="691"/>
      <c r="AB8" s="691"/>
      <c r="AC8" s="691"/>
      <c r="AD8" s="692">
        <v>52776</v>
      </c>
      <c r="AE8" s="692"/>
      <c r="AF8" s="692"/>
      <c r="AG8" s="692"/>
      <c r="AH8" s="692"/>
      <c r="AI8" s="692"/>
      <c r="AJ8" s="692"/>
      <c r="AK8" s="692"/>
      <c r="AL8" s="667">
        <v>0.4</v>
      </c>
      <c r="AM8" s="668"/>
      <c r="AN8" s="668"/>
      <c r="AO8" s="693"/>
      <c r="AP8" s="661" t="s">
        <v>240</v>
      </c>
      <c r="AQ8" s="662"/>
      <c r="AR8" s="662"/>
      <c r="AS8" s="662"/>
      <c r="AT8" s="662"/>
      <c r="AU8" s="662"/>
      <c r="AV8" s="662"/>
      <c r="AW8" s="662"/>
      <c r="AX8" s="662"/>
      <c r="AY8" s="662"/>
      <c r="AZ8" s="662"/>
      <c r="BA8" s="662"/>
      <c r="BB8" s="662"/>
      <c r="BC8" s="662"/>
      <c r="BD8" s="662"/>
      <c r="BE8" s="662"/>
      <c r="BF8" s="663"/>
      <c r="BG8" s="664">
        <v>91793</v>
      </c>
      <c r="BH8" s="665"/>
      <c r="BI8" s="665"/>
      <c r="BJ8" s="665"/>
      <c r="BK8" s="665"/>
      <c r="BL8" s="665"/>
      <c r="BM8" s="665"/>
      <c r="BN8" s="666"/>
      <c r="BO8" s="691">
        <v>0.9</v>
      </c>
      <c r="BP8" s="691"/>
      <c r="BQ8" s="691"/>
      <c r="BR8" s="691"/>
      <c r="BS8" s="692" t="s">
        <v>129</v>
      </c>
      <c r="BT8" s="692"/>
      <c r="BU8" s="692"/>
      <c r="BV8" s="692"/>
      <c r="BW8" s="692"/>
      <c r="BX8" s="692"/>
      <c r="BY8" s="692"/>
      <c r="BZ8" s="692"/>
      <c r="CA8" s="692"/>
      <c r="CB8" s="750"/>
      <c r="CD8" s="706" t="s">
        <v>241</v>
      </c>
      <c r="CE8" s="703"/>
      <c r="CF8" s="703"/>
      <c r="CG8" s="703"/>
      <c r="CH8" s="703"/>
      <c r="CI8" s="703"/>
      <c r="CJ8" s="703"/>
      <c r="CK8" s="703"/>
      <c r="CL8" s="703"/>
      <c r="CM8" s="703"/>
      <c r="CN8" s="703"/>
      <c r="CO8" s="703"/>
      <c r="CP8" s="703"/>
      <c r="CQ8" s="704"/>
      <c r="CR8" s="664">
        <v>8434788</v>
      </c>
      <c r="CS8" s="665"/>
      <c r="CT8" s="665"/>
      <c r="CU8" s="665"/>
      <c r="CV8" s="665"/>
      <c r="CW8" s="665"/>
      <c r="CX8" s="665"/>
      <c r="CY8" s="666"/>
      <c r="CZ8" s="691">
        <v>35.200000000000003</v>
      </c>
      <c r="DA8" s="691"/>
      <c r="DB8" s="691"/>
      <c r="DC8" s="691"/>
      <c r="DD8" s="670">
        <v>22962</v>
      </c>
      <c r="DE8" s="665"/>
      <c r="DF8" s="665"/>
      <c r="DG8" s="665"/>
      <c r="DH8" s="665"/>
      <c r="DI8" s="665"/>
      <c r="DJ8" s="665"/>
      <c r="DK8" s="665"/>
      <c r="DL8" s="665"/>
      <c r="DM8" s="665"/>
      <c r="DN8" s="665"/>
      <c r="DO8" s="665"/>
      <c r="DP8" s="666"/>
      <c r="DQ8" s="670">
        <v>3774142</v>
      </c>
      <c r="DR8" s="665"/>
      <c r="DS8" s="665"/>
      <c r="DT8" s="665"/>
      <c r="DU8" s="665"/>
      <c r="DV8" s="665"/>
      <c r="DW8" s="665"/>
      <c r="DX8" s="665"/>
      <c r="DY8" s="665"/>
      <c r="DZ8" s="665"/>
      <c r="EA8" s="665"/>
      <c r="EB8" s="665"/>
      <c r="EC8" s="705"/>
    </row>
    <row r="9" spans="2:143" ht="11.25" customHeight="1" x14ac:dyDescent="0.2">
      <c r="B9" s="661" t="s">
        <v>242</v>
      </c>
      <c r="C9" s="662"/>
      <c r="D9" s="662"/>
      <c r="E9" s="662"/>
      <c r="F9" s="662"/>
      <c r="G9" s="662"/>
      <c r="H9" s="662"/>
      <c r="I9" s="662"/>
      <c r="J9" s="662"/>
      <c r="K9" s="662"/>
      <c r="L9" s="662"/>
      <c r="M9" s="662"/>
      <c r="N9" s="662"/>
      <c r="O9" s="662"/>
      <c r="P9" s="662"/>
      <c r="Q9" s="663"/>
      <c r="R9" s="664">
        <v>57445</v>
      </c>
      <c r="S9" s="665"/>
      <c r="T9" s="665"/>
      <c r="U9" s="665"/>
      <c r="V9" s="665"/>
      <c r="W9" s="665"/>
      <c r="X9" s="665"/>
      <c r="Y9" s="666"/>
      <c r="Z9" s="691">
        <v>0.2</v>
      </c>
      <c r="AA9" s="691"/>
      <c r="AB9" s="691"/>
      <c r="AC9" s="691"/>
      <c r="AD9" s="692">
        <v>57445</v>
      </c>
      <c r="AE9" s="692"/>
      <c r="AF9" s="692"/>
      <c r="AG9" s="692"/>
      <c r="AH9" s="692"/>
      <c r="AI9" s="692"/>
      <c r="AJ9" s="692"/>
      <c r="AK9" s="692"/>
      <c r="AL9" s="667">
        <v>0.4</v>
      </c>
      <c r="AM9" s="668"/>
      <c r="AN9" s="668"/>
      <c r="AO9" s="693"/>
      <c r="AP9" s="661" t="s">
        <v>243</v>
      </c>
      <c r="AQ9" s="662"/>
      <c r="AR9" s="662"/>
      <c r="AS9" s="662"/>
      <c r="AT9" s="662"/>
      <c r="AU9" s="662"/>
      <c r="AV9" s="662"/>
      <c r="AW9" s="662"/>
      <c r="AX9" s="662"/>
      <c r="AY9" s="662"/>
      <c r="AZ9" s="662"/>
      <c r="BA9" s="662"/>
      <c r="BB9" s="662"/>
      <c r="BC9" s="662"/>
      <c r="BD9" s="662"/>
      <c r="BE9" s="662"/>
      <c r="BF9" s="663"/>
      <c r="BG9" s="664">
        <v>2569403</v>
      </c>
      <c r="BH9" s="665"/>
      <c r="BI9" s="665"/>
      <c r="BJ9" s="665"/>
      <c r="BK9" s="665"/>
      <c r="BL9" s="665"/>
      <c r="BM9" s="665"/>
      <c r="BN9" s="666"/>
      <c r="BO9" s="691">
        <v>25.7</v>
      </c>
      <c r="BP9" s="691"/>
      <c r="BQ9" s="691"/>
      <c r="BR9" s="691"/>
      <c r="BS9" s="692" t="s">
        <v>129</v>
      </c>
      <c r="BT9" s="692"/>
      <c r="BU9" s="692"/>
      <c r="BV9" s="692"/>
      <c r="BW9" s="692"/>
      <c r="BX9" s="692"/>
      <c r="BY9" s="692"/>
      <c r="BZ9" s="692"/>
      <c r="CA9" s="692"/>
      <c r="CB9" s="750"/>
      <c r="CD9" s="706" t="s">
        <v>244</v>
      </c>
      <c r="CE9" s="703"/>
      <c r="CF9" s="703"/>
      <c r="CG9" s="703"/>
      <c r="CH9" s="703"/>
      <c r="CI9" s="703"/>
      <c r="CJ9" s="703"/>
      <c r="CK9" s="703"/>
      <c r="CL9" s="703"/>
      <c r="CM9" s="703"/>
      <c r="CN9" s="703"/>
      <c r="CO9" s="703"/>
      <c r="CP9" s="703"/>
      <c r="CQ9" s="704"/>
      <c r="CR9" s="664">
        <v>2603974</v>
      </c>
      <c r="CS9" s="665"/>
      <c r="CT9" s="665"/>
      <c r="CU9" s="665"/>
      <c r="CV9" s="665"/>
      <c r="CW9" s="665"/>
      <c r="CX9" s="665"/>
      <c r="CY9" s="666"/>
      <c r="CZ9" s="691">
        <v>10.9</v>
      </c>
      <c r="DA9" s="691"/>
      <c r="DB9" s="691"/>
      <c r="DC9" s="691"/>
      <c r="DD9" s="670">
        <v>180838</v>
      </c>
      <c r="DE9" s="665"/>
      <c r="DF9" s="665"/>
      <c r="DG9" s="665"/>
      <c r="DH9" s="665"/>
      <c r="DI9" s="665"/>
      <c r="DJ9" s="665"/>
      <c r="DK9" s="665"/>
      <c r="DL9" s="665"/>
      <c r="DM9" s="665"/>
      <c r="DN9" s="665"/>
      <c r="DO9" s="665"/>
      <c r="DP9" s="666"/>
      <c r="DQ9" s="670">
        <v>1903565</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129</v>
      </c>
      <c r="S10" s="665"/>
      <c r="T10" s="665"/>
      <c r="U10" s="665"/>
      <c r="V10" s="665"/>
      <c r="W10" s="665"/>
      <c r="X10" s="665"/>
      <c r="Y10" s="666"/>
      <c r="Z10" s="691" t="s">
        <v>129</v>
      </c>
      <c r="AA10" s="691"/>
      <c r="AB10" s="691"/>
      <c r="AC10" s="691"/>
      <c r="AD10" s="692" t="s">
        <v>129</v>
      </c>
      <c r="AE10" s="692"/>
      <c r="AF10" s="692"/>
      <c r="AG10" s="692"/>
      <c r="AH10" s="692"/>
      <c r="AI10" s="692"/>
      <c r="AJ10" s="692"/>
      <c r="AK10" s="692"/>
      <c r="AL10" s="667" t="s">
        <v>129</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167305</v>
      </c>
      <c r="BH10" s="665"/>
      <c r="BI10" s="665"/>
      <c r="BJ10" s="665"/>
      <c r="BK10" s="665"/>
      <c r="BL10" s="665"/>
      <c r="BM10" s="665"/>
      <c r="BN10" s="666"/>
      <c r="BO10" s="691">
        <v>1.7</v>
      </c>
      <c r="BP10" s="691"/>
      <c r="BQ10" s="691"/>
      <c r="BR10" s="691"/>
      <c r="BS10" s="692" t="s">
        <v>129</v>
      </c>
      <c r="BT10" s="692"/>
      <c r="BU10" s="692"/>
      <c r="BV10" s="692"/>
      <c r="BW10" s="692"/>
      <c r="BX10" s="692"/>
      <c r="BY10" s="692"/>
      <c r="BZ10" s="692"/>
      <c r="CA10" s="692"/>
      <c r="CB10" s="750"/>
      <c r="CD10" s="706" t="s">
        <v>247</v>
      </c>
      <c r="CE10" s="703"/>
      <c r="CF10" s="703"/>
      <c r="CG10" s="703"/>
      <c r="CH10" s="703"/>
      <c r="CI10" s="703"/>
      <c r="CJ10" s="703"/>
      <c r="CK10" s="703"/>
      <c r="CL10" s="703"/>
      <c r="CM10" s="703"/>
      <c r="CN10" s="703"/>
      <c r="CO10" s="703"/>
      <c r="CP10" s="703"/>
      <c r="CQ10" s="704"/>
      <c r="CR10" s="664">
        <v>22660</v>
      </c>
      <c r="CS10" s="665"/>
      <c r="CT10" s="665"/>
      <c r="CU10" s="665"/>
      <c r="CV10" s="665"/>
      <c r="CW10" s="665"/>
      <c r="CX10" s="665"/>
      <c r="CY10" s="666"/>
      <c r="CZ10" s="691">
        <v>0.1</v>
      </c>
      <c r="DA10" s="691"/>
      <c r="DB10" s="691"/>
      <c r="DC10" s="691"/>
      <c r="DD10" s="670" t="s">
        <v>129</v>
      </c>
      <c r="DE10" s="665"/>
      <c r="DF10" s="665"/>
      <c r="DG10" s="665"/>
      <c r="DH10" s="665"/>
      <c r="DI10" s="665"/>
      <c r="DJ10" s="665"/>
      <c r="DK10" s="665"/>
      <c r="DL10" s="665"/>
      <c r="DM10" s="665"/>
      <c r="DN10" s="665"/>
      <c r="DO10" s="665"/>
      <c r="DP10" s="666"/>
      <c r="DQ10" s="670">
        <v>5542</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1215941</v>
      </c>
      <c r="S11" s="665"/>
      <c r="T11" s="665"/>
      <c r="U11" s="665"/>
      <c r="V11" s="665"/>
      <c r="W11" s="665"/>
      <c r="X11" s="665"/>
      <c r="Y11" s="666"/>
      <c r="Z11" s="667">
        <v>4.8</v>
      </c>
      <c r="AA11" s="668"/>
      <c r="AB11" s="668"/>
      <c r="AC11" s="669"/>
      <c r="AD11" s="670">
        <v>1215941</v>
      </c>
      <c r="AE11" s="665"/>
      <c r="AF11" s="665"/>
      <c r="AG11" s="665"/>
      <c r="AH11" s="665"/>
      <c r="AI11" s="665"/>
      <c r="AJ11" s="665"/>
      <c r="AK11" s="666"/>
      <c r="AL11" s="667">
        <v>9.4</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428144</v>
      </c>
      <c r="BH11" s="665"/>
      <c r="BI11" s="665"/>
      <c r="BJ11" s="665"/>
      <c r="BK11" s="665"/>
      <c r="BL11" s="665"/>
      <c r="BM11" s="665"/>
      <c r="BN11" s="666"/>
      <c r="BO11" s="691">
        <v>4.3</v>
      </c>
      <c r="BP11" s="691"/>
      <c r="BQ11" s="691"/>
      <c r="BR11" s="691"/>
      <c r="BS11" s="692" t="s">
        <v>129</v>
      </c>
      <c r="BT11" s="692"/>
      <c r="BU11" s="692"/>
      <c r="BV11" s="692"/>
      <c r="BW11" s="692"/>
      <c r="BX11" s="692"/>
      <c r="BY11" s="692"/>
      <c r="BZ11" s="692"/>
      <c r="CA11" s="692"/>
      <c r="CB11" s="750"/>
      <c r="CD11" s="706" t="s">
        <v>250</v>
      </c>
      <c r="CE11" s="703"/>
      <c r="CF11" s="703"/>
      <c r="CG11" s="703"/>
      <c r="CH11" s="703"/>
      <c r="CI11" s="703"/>
      <c r="CJ11" s="703"/>
      <c r="CK11" s="703"/>
      <c r="CL11" s="703"/>
      <c r="CM11" s="703"/>
      <c r="CN11" s="703"/>
      <c r="CO11" s="703"/>
      <c r="CP11" s="703"/>
      <c r="CQ11" s="704"/>
      <c r="CR11" s="664">
        <v>811536</v>
      </c>
      <c r="CS11" s="665"/>
      <c r="CT11" s="665"/>
      <c r="CU11" s="665"/>
      <c r="CV11" s="665"/>
      <c r="CW11" s="665"/>
      <c r="CX11" s="665"/>
      <c r="CY11" s="666"/>
      <c r="CZ11" s="691">
        <v>3.4</v>
      </c>
      <c r="DA11" s="691"/>
      <c r="DB11" s="691"/>
      <c r="DC11" s="691"/>
      <c r="DD11" s="670">
        <v>81983</v>
      </c>
      <c r="DE11" s="665"/>
      <c r="DF11" s="665"/>
      <c r="DG11" s="665"/>
      <c r="DH11" s="665"/>
      <c r="DI11" s="665"/>
      <c r="DJ11" s="665"/>
      <c r="DK11" s="665"/>
      <c r="DL11" s="665"/>
      <c r="DM11" s="665"/>
      <c r="DN11" s="665"/>
      <c r="DO11" s="665"/>
      <c r="DP11" s="666"/>
      <c r="DQ11" s="670">
        <v>592964</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v>106592</v>
      </c>
      <c r="S12" s="665"/>
      <c r="T12" s="665"/>
      <c r="U12" s="665"/>
      <c r="V12" s="665"/>
      <c r="W12" s="665"/>
      <c r="X12" s="665"/>
      <c r="Y12" s="666"/>
      <c r="Z12" s="691">
        <v>0.4</v>
      </c>
      <c r="AA12" s="691"/>
      <c r="AB12" s="691"/>
      <c r="AC12" s="691"/>
      <c r="AD12" s="692">
        <v>106592</v>
      </c>
      <c r="AE12" s="692"/>
      <c r="AF12" s="692"/>
      <c r="AG12" s="692"/>
      <c r="AH12" s="692"/>
      <c r="AI12" s="692"/>
      <c r="AJ12" s="692"/>
      <c r="AK12" s="692"/>
      <c r="AL12" s="667">
        <v>0.8</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5484984</v>
      </c>
      <c r="BH12" s="665"/>
      <c r="BI12" s="665"/>
      <c r="BJ12" s="665"/>
      <c r="BK12" s="665"/>
      <c r="BL12" s="665"/>
      <c r="BM12" s="665"/>
      <c r="BN12" s="666"/>
      <c r="BO12" s="691">
        <v>54.9</v>
      </c>
      <c r="BP12" s="691"/>
      <c r="BQ12" s="691"/>
      <c r="BR12" s="691"/>
      <c r="BS12" s="692" t="s">
        <v>129</v>
      </c>
      <c r="BT12" s="692"/>
      <c r="BU12" s="692"/>
      <c r="BV12" s="692"/>
      <c r="BW12" s="692"/>
      <c r="BX12" s="692"/>
      <c r="BY12" s="692"/>
      <c r="BZ12" s="692"/>
      <c r="CA12" s="692"/>
      <c r="CB12" s="750"/>
      <c r="CD12" s="706" t="s">
        <v>253</v>
      </c>
      <c r="CE12" s="703"/>
      <c r="CF12" s="703"/>
      <c r="CG12" s="703"/>
      <c r="CH12" s="703"/>
      <c r="CI12" s="703"/>
      <c r="CJ12" s="703"/>
      <c r="CK12" s="703"/>
      <c r="CL12" s="703"/>
      <c r="CM12" s="703"/>
      <c r="CN12" s="703"/>
      <c r="CO12" s="703"/>
      <c r="CP12" s="703"/>
      <c r="CQ12" s="704"/>
      <c r="CR12" s="664">
        <v>429631</v>
      </c>
      <c r="CS12" s="665"/>
      <c r="CT12" s="665"/>
      <c r="CU12" s="665"/>
      <c r="CV12" s="665"/>
      <c r="CW12" s="665"/>
      <c r="CX12" s="665"/>
      <c r="CY12" s="666"/>
      <c r="CZ12" s="691">
        <v>1.8</v>
      </c>
      <c r="DA12" s="691"/>
      <c r="DB12" s="691"/>
      <c r="DC12" s="691"/>
      <c r="DD12" s="670">
        <v>37579</v>
      </c>
      <c r="DE12" s="665"/>
      <c r="DF12" s="665"/>
      <c r="DG12" s="665"/>
      <c r="DH12" s="665"/>
      <c r="DI12" s="665"/>
      <c r="DJ12" s="665"/>
      <c r="DK12" s="665"/>
      <c r="DL12" s="665"/>
      <c r="DM12" s="665"/>
      <c r="DN12" s="665"/>
      <c r="DO12" s="665"/>
      <c r="DP12" s="666"/>
      <c r="DQ12" s="670">
        <v>324112</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129</v>
      </c>
      <c r="AA13" s="691"/>
      <c r="AB13" s="691"/>
      <c r="AC13" s="691"/>
      <c r="AD13" s="692" t="s">
        <v>129</v>
      </c>
      <c r="AE13" s="692"/>
      <c r="AF13" s="692"/>
      <c r="AG13" s="692"/>
      <c r="AH13" s="692"/>
      <c r="AI13" s="692"/>
      <c r="AJ13" s="692"/>
      <c r="AK13" s="692"/>
      <c r="AL13" s="667" t="s">
        <v>129</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5484019</v>
      </c>
      <c r="BH13" s="665"/>
      <c r="BI13" s="665"/>
      <c r="BJ13" s="665"/>
      <c r="BK13" s="665"/>
      <c r="BL13" s="665"/>
      <c r="BM13" s="665"/>
      <c r="BN13" s="666"/>
      <c r="BO13" s="691">
        <v>54.9</v>
      </c>
      <c r="BP13" s="691"/>
      <c r="BQ13" s="691"/>
      <c r="BR13" s="691"/>
      <c r="BS13" s="692" t="s">
        <v>129</v>
      </c>
      <c r="BT13" s="692"/>
      <c r="BU13" s="692"/>
      <c r="BV13" s="692"/>
      <c r="BW13" s="692"/>
      <c r="BX13" s="692"/>
      <c r="BY13" s="692"/>
      <c r="BZ13" s="692"/>
      <c r="CA13" s="692"/>
      <c r="CB13" s="750"/>
      <c r="CD13" s="706" t="s">
        <v>256</v>
      </c>
      <c r="CE13" s="703"/>
      <c r="CF13" s="703"/>
      <c r="CG13" s="703"/>
      <c r="CH13" s="703"/>
      <c r="CI13" s="703"/>
      <c r="CJ13" s="703"/>
      <c r="CK13" s="703"/>
      <c r="CL13" s="703"/>
      <c r="CM13" s="703"/>
      <c r="CN13" s="703"/>
      <c r="CO13" s="703"/>
      <c r="CP13" s="703"/>
      <c r="CQ13" s="704"/>
      <c r="CR13" s="664">
        <v>2885766</v>
      </c>
      <c r="CS13" s="665"/>
      <c r="CT13" s="665"/>
      <c r="CU13" s="665"/>
      <c r="CV13" s="665"/>
      <c r="CW13" s="665"/>
      <c r="CX13" s="665"/>
      <c r="CY13" s="666"/>
      <c r="CZ13" s="691">
        <v>12.1</v>
      </c>
      <c r="DA13" s="691"/>
      <c r="DB13" s="691"/>
      <c r="DC13" s="691"/>
      <c r="DD13" s="670">
        <v>1574996</v>
      </c>
      <c r="DE13" s="665"/>
      <c r="DF13" s="665"/>
      <c r="DG13" s="665"/>
      <c r="DH13" s="665"/>
      <c r="DI13" s="665"/>
      <c r="DJ13" s="665"/>
      <c r="DK13" s="665"/>
      <c r="DL13" s="665"/>
      <c r="DM13" s="665"/>
      <c r="DN13" s="665"/>
      <c r="DO13" s="665"/>
      <c r="DP13" s="666"/>
      <c r="DQ13" s="670">
        <v>1494069</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v>3</v>
      </c>
      <c r="S14" s="665"/>
      <c r="T14" s="665"/>
      <c r="U14" s="665"/>
      <c r="V14" s="665"/>
      <c r="W14" s="665"/>
      <c r="X14" s="665"/>
      <c r="Y14" s="666"/>
      <c r="Z14" s="691">
        <v>0</v>
      </c>
      <c r="AA14" s="691"/>
      <c r="AB14" s="691"/>
      <c r="AC14" s="691"/>
      <c r="AD14" s="692">
        <v>3</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175833</v>
      </c>
      <c r="BH14" s="665"/>
      <c r="BI14" s="665"/>
      <c r="BJ14" s="665"/>
      <c r="BK14" s="665"/>
      <c r="BL14" s="665"/>
      <c r="BM14" s="665"/>
      <c r="BN14" s="666"/>
      <c r="BO14" s="691">
        <v>1.8</v>
      </c>
      <c r="BP14" s="691"/>
      <c r="BQ14" s="691"/>
      <c r="BR14" s="691"/>
      <c r="BS14" s="692" t="s">
        <v>129</v>
      </c>
      <c r="BT14" s="692"/>
      <c r="BU14" s="692"/>
      <c r="BV14" s="692"/>
      <c r="BW14" s="692"/>
      <c r="BX14" s="692"/>
      <c r="BY14" s="692"/>
      <c r="BZ14" s="692"/>
      <c r="CA14" s="692"/>
      <c r="CB14" s="750"/>
      <c r="CD14" s="706" t="s">
        <v>259</v>
      </c>
      <c r="CE14" s="703"/>
      <c r="CF14" s="703"/>
      <c r="CG14" s="703"/>
      <c r="CH14" s="703"/>
      <c r="CI14" s="703"/>
      <c r="CJ14" s="703"/>
      <c r="CK14" s="703"/>
      <c r="CL14" s="703"/>
      <c r="CM14" s="703"/>
      <c r="CN14" s="703"/>
      <c r="CO14" s="703"/>
      <c r="CP14" s="703"/>
      <c r="CQ14" s="704"/>
      <c r="CR14" s="664">
        <v>890627</v>
      </c>
      <c r="CS14" s="665"/>
      <c r="CT14" s="665"/>
      <c r="CU14" s="665"/>
      <c r="CV14" s="665"/>
      <c r="CW14" s="665"/>
      <c r="CX14" s="665"/>
      <c r="CY14" s="666"/>
      <c r="CZ14" s="691">
        <v>3.7</v>
      </c>
      <c r="DA14" s="691"/>
      <c r="DB14" s="691"/>
      <c r="DC14" s="691"/>
      <c r="DD14" s="670">
        <v>86304</v>
      </c>
      <c r="DE14" s="665"/>
      <c r="DF14" s="665"/>
      <c r="DG14" s="665"/>
      <c r="DH14" s="665"/>
      <c r="DI14" s="665"/>
      <c r="DJ14" s="665"/>
      <c r="DK14" s="665"/>
      <c r="DL14" s="665"/>
      <c r="DM14" s="665"/>
      <c r="DN14" s="665"/>
      <c r="DO14" s="665"/>
      <c r="DP14" s="666"/>
      <c r="DQ14" s="670">
        <v>780414</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129</v>
      </c>
      <c r="AA15" s="691"/>
      <c r="AB15" s="691"/>
      <c r="AC15" s="691"/>
      <c r="AD15" s="692" t="s">
        <v>129</v>
      </c>
      <c r="AE15" s="692"/>
      <c r="AF15" s="692"/>
      <c r="AG15" s="692"/>
      <c r="AH15" s="692"/>
      <c r="AI15" s="692"/>
      <c r="AJ15" s="692"/>
      <c r="AK15" s="692"/>
      <c r="AL15" s="667" t="s">
        <v>129</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338920</v>
      </c>
      <c r="BH15" s="665"/>
      <c r="BI15" s="665"/>
      <c r="BJ15" s="665"/>
      <c r="BK15" s="665"/>
      <c r="BL15" s="665"/>
      <c r="BM15" s="665"/>
      <c r="BN15" s="666"/>
      <c r="BO15" s="691">
        <v>3.4</v>
      </c>
      <c r="BP15" s="691"/>
      <c r="BQ15" s="691"/>
      <c r="BR15" s="691"/>
      <c r="BS15" s="692" t="s">
        <v>129</v>
      </c>
      <c r="BT15" s="692"/>
      <c r="BU15" s="692"/>
      <c r="BV15" s="692"/>
      <c r="BW15" s="692"/>
      <c r="BX15" s="692"/>
      <c r="BY15" s="692"/>
      <c r="BZ15" s="692"/>
      <c r="CA15" s="692"/>
      <c r="CB15" s="750"/>
      <c r="CD15" s="706" t="s">
        <v>262</v>
      </c>
      <c r="CE15" s="703"/>
      <c r="CF15" s="703"/>
      <c r="CG15" s="703"/>
      <c r="CH15" s="703"/>
      <c r="CI15" s="703"/>
      <c r="CJ15" s="703"/>
      <c r="CK15" s="703"/>
      <c r="CL15" s="703"/>
      <c r="CM15" s="703"/>
      <c r="CN15" s="703"/>
      <c r="CO15" s="703"/>
      <c r="CP15" s="703"/>
      <c r="CQ15" s="704"/>
      <c r="CR15" s="664">
        <v>2925371</v>
      </c>
      <c r="CS15" s="665"/>
      <c r="CT15" s="665"/>
      <c r="CU15" s="665"/>
      <c r="CV15" s="665"/>
      <c r="CW15" s="665"/>
      <c r="CX15" s="665"/>
      <c r="CY15" s="666"/>
      <c r="CZ15" s="691">
        <v>12.2</v>
      </c>
      <c r="DA15" s="691"/>
      <c r="DB15" s="691"/>
      <c r="DC15" s="691"/>
      <c r="DD15" s="670">
        <v>847929</v>
      </c>
      <c r="DE15" s="665"/>
      <c r="DF15" s="665"/>
      <c r="DG15" s="665"/>
      <c r="DH15" s="665"/>
      <c r="DI15" s="665"/>
      <c r="DJ15" s="665"/>
      <c r="DK15" s="665"/>
      <c r="DL15" s="665"/>
      <c r="DM15" s="665"/>
      <c r="DN15" s="665"/>
      <c r="DO15" s="665"/>
      <c r="DP15" s="666"/>
      <c r="DQ15" s="670">
        <v>1872523</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21894</v>
      </c>
      <c r="S16" s="665"/>
      <c r="T16" s="665"/>
      <c r="U16" s="665"/>
      <c r="V16" s="665"/>
      <c r="W16" s="665"/>
      <c r="X16" s="665"/>
      <c r="Y16" s="666"/>
      <c r="Z16" s="691">
        <v>0.1</v>
      </c>
      <c r="AA16" s="691"/>
      <c r="AB16" s="691"/>
      <c r="AC16" s="691"/>
      <c r="AD16" s="692">
        <v>21894</v>
      </c>
      <c r="AE16" s="692"/>
      <c r="AF16" s="692"/>
      <c r="AG16" s="692"/>
      <c r="AH16" s="692"/>
      <c r="AI16" s="692"/>
      <c r="AJ16" s="692"/>
      <c r="AK16" s="692"/>
      <c r="AL16" s="667">
        <v>0.2</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129</v>
      </c>
      <c r="BT16" s="692"/>
      <c r="BU16" s="692"/>
      <c r="BV16" s="692"/>
      <c r="BW16" s="692"/>
      <c r="BX16" s="692"/>
      <c r="BY16" s="692"/>
      <c r="BZ16" s="692"/>
      <c r="CA16" s="692"/>
      <c r="CB16" s="750"/>
      <c r="CD16" s="706" t="s">
        <v>265</v>
      </c>
      <c r="CE16" s="703"/>
      <c r="CF16" s="703"/>
      <c r="CG16" s="703"/>
      <c r="CH16" s="703"/>
      <c r="CI16" s="703"/>
      <c r="CJ16" s="703"/>
      <c r="CK16" s="703"/>
      <c r="CL16" s="703"/>
      <c r="CM16" s="703"/>
      <c r="CN16" s="703"/>
      <c r="CO16" s="703"/>
      <c r="CP16" s="703"/>
      <c r="CQ16" s="704"/>
      <c r="CR16" s="664">
        <v>12576</v>
      </c>
      <c r="CS16" s="665"/>
      <c r="CT16" s="665"/>
      <c r="CU16" s="665"/>
      <c r="CV16" s="665"/>
      <c r="CW16" s="665"/>
      <c r="CX16" s="665"/>
      <c r="CY16" s="666"/>
      <c r="CZ16" s="691">
        <v>0.1</v>
      </c>
      <c r="DA16" s="691"/>
      <c r="DB16" s="691"/>
      <c r="DC16" s="691"/>
      <c r="DD16" s="670" t="s">
        <v>129</v>
      </c>
      <c r="DE16" s="665"/>
      <c r="DF16" s="665"/>
      <c r="DG16" s="665"/>
      <c r="DH16" s="665"/>
      <c r="DI16" s="665"/>
      <c r="DJ16" s="665"/>
      <c r="DK16" s="665"/>
      <c r="DL16" s="665"/>
      <c r="DM16" s="665"/>
      <c r="DN16" s="665"/>
      <c r="DO16" s="665"/>
      <c r="DP16" s="666"/>
      <c r="DQ16" s="670">
        <v>6759</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v>145999</v>
      </c>
      <c r="S17" s="665"/>
      <c r="T17" s="665"/>
      <c r="U17" s="665"/>
      <c r="V17" s="665"/>
      <c r="W17" s="665"/>
      <c r="X17" s="665"/>
      <c r="Y17" s="666"/>
      <c r="Z17" s="691">
        <v>0.6</v>
      </c>
      <c r="AA17" s="691"/>
      <c r="AB17" s="691"/>
      <c r="AC17" s="691"/>
      <c r="AD17" s="692">
        <v>145999</v>
      </c>
      <c r="AE17" s="692"/>
      <c r="AF17" s="692"/>
      <c r="AG17" s="692"/>
      <c r="AH17" s="692"/>
      <c r="AI17" s="692"/>
      <c r="AJ17" s="692"/>
      <c r="AK17" s="692"/>
      <c r="AL17" s="667">
        <v>1.1000000000000001</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v>116</v>
      </c>
      <c r="BH17" s="665"/>
      <c r="BI17" s="665"/>
      <c r="BJ17" s="665"/>
      <c r="BK17" s="665"/>
      <c r="BL17" s="665"/>
      <c r="BM17" s="665"/>
      <c r="BN17" s="666"/>
      <c r="BO17" s="691">
        <v>0</v>
      </c>
      <c r="BP17" s="691"/>
      <c r="BQ17" s="691"/>
      <c r="BR17" s="691"/>
      <c r="BS17" s="692" t="s">
        <v>129</v>
      </c>
      <c r="BT17" s="692"/>
      <c r="BU17" s="692"/>
      <c r="BV17" s="692"/>
      <c r="BW17" s="692"/>
      <c r="BX17" s="692"/>
      <c r="BY17" s="692"/>
      <c r="BZ17" s="692"/>
      <c r="CA17" s="692"/>
      <c r="CB17" s="750"/>
      <c r="CD17" s="706" t="s">
        <v>268</v>
      </c>
      <c r="CE17" s="703"/>
      <c r="CF17" s="703"/>
      <c r="CG17" s="703"/>
      <c r="CH17" s="703"/>
      <c r="CI17" s="703"/>
      <c r="CJ17" s="703"/>
      <c r="CK17" s="703"/>
      <c r="CL17" s="703"/>
      <c r="CM17" s="703"/>
      <c r="CN17" s="703"/>
      <c r="CO17" s="703"/>
      <c r="CP17" s="703"/>
      <c r="CQ17" s="704"/>
      <c r="CR17" s="664">
        <v>2034437</v>
      </c>
      <c r="CS17" s="665"/>
      <c r="CT17" s="665"/>
      <c r="CU17" s="665"/>
      <c r="CV17" s="665"/>
      <c r="CW17" s="665"/>
      <c r="CX17" s="665"/>
      <c r="CY17" s="666"/>
      <c r="CZ17" s="691">
        <v>8.5</v>
      </c>
      <c r="DA17" s="691"/>
      <c r="DB17" s="691"/>
      <c r="DC17" s="691"/>
      <c r="DD17" s="670" t="s">
        <v>129</v>
      </c>
      <c r="DE17" s="665"/>
      <c r="DF17" s="665"/>
      <c r="DG17" s="665"/>
      <c r="DH17" s="665"/>
      <c r="DI17" s="665"/>
      <c r="DJ17" s="665"/>
      <c r="DK17" s="665"/>
      <c r="DL17" s="665"/>
      <c r="DM17" s="665"/>
      <c r="DN17" s="665"/>
      <c r="DO17" s="665"/>
      <c r="DP17" s="666"/>
      <c r="DQ17" s="670">
        <v>1903237</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180652</v>
      </c>
      <c r="S18" s="665"/>
      <c r="T18" s="665"/>
      <c r="U18" s="665"/>
      <c r="V18" s="665"/>
      <c r="W18" s="665"/>
      <c r="X18" s="665"/>
      <c r="Y18" s="666"/>
      <c r="Z18" s="691">
        <v>0.7</v>
      </c>
      <c r="AA18" s="691"/>
      <c r="AB18" s="691"/>
      <c r="AC18" s="691"/>
      <c r="AD18" s="692">
        <v>167741</v>
      </c>
      <c r="AE18" s="692"/>
      <c r="AF18" s="692"/>
      <c r="AG18" s="692"/>
      <c r="AH18" s="692"/>
      <c r="AI18" s="692"/>
      <c r="AJ18" s="692"/>
      <c r="AK18" s="692"/>
      <c r="AL18" s="667">
        <v>1.2999999523162842</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129</v>
      </c>
      <c r="BH18" s="665"/>
      <c r="BI18" s="665"/>
      <c r="BJ18" s="665"/>
      <c r="BK18" s="665"/>
      <c r="BL18" s="665"/>
      <c r="BM18" s="665"/>
      <c r="BN18" s="666"/>
      <c r="BO18" s="691" t="s">
        <v>129</v>
      </c>
      <c r="BP18" s="691"/>
      <c r="BQ18" s="691"/>
      <c r="BR18" s="691"/>
      <c r="BS18" s="692" t="s">
        <v>129</v>
      </c>
      <c r="BT18" s="692"/>
      <c r="BU18" s="692"/>
      <c r="BV18" s="692"/>
      <c r="BW18" s="692"/>
      <c r="BX18" s="692"/>
      <c r="BY18" s="692"/>
      <c r="BZ18" s="692"/>
      <c r="CA18" s="692"/>
      <c r="CB18" s="750"/>
      <c r="CD18" s="706" t="s">
        <v>271</v>
      </c>
      <c r="CE18" s="703"/>
      <c r="CF18" s="703"/>
      <c r="CG18" s="703"/>
      <c r="CH18" s="703"/>
      <c r="CI18" s="703"/>
      <c r="CJ18" s="703"/>
      <c r="CK18" s="703"/>
      <c r="CL18" s="703"/>
      <c r="CM18" s="703"/>
      <c r="CN18" s="703"/>
      <c r="CO18" s="703"/>
      <c r="CP18" s="703"/>
      <c r="CQ18" s="704"/>
      <c r="CR18" s="664" t="s">
        <v>129</v>
      </c>
      <c r="CS18" s="665"/>
      <c r="CT18" s="665"/>
      <c r="CU18" s="665"/>
      <c r="CV18" s="665"/>
      <c r="CW18" s="665"/>
      <c r="CX18" s="665"/>
      <c r="CY18" s="666"/>
      <c r="CZ18" s="691" t="s">
        <v>129</v>
      </c>
      <c r="DA18" s="691"/>
      <c r="DB18" s="691"/>
      <c r="DC18" s="691"/>
      <c r="DD18" s="670" t="s">
        <v>129</v>
      </c>
      <c r="DE18" s="665"/>
      <c r="DF18" s="665"/>
      <c r="DG18" s="665"/>
      <c r="DH18" s="665"/>
      <c r="DI18" s="665"/>
      <c r="DJ18" s="665"/>
      <c r="DK18" s="665"/>
      <c r="DL18" s="665"/>
      <c r="DM18" s="665"/>
      <c r="DN18" s="665"/>
      <c r="DO18" s="665"/>
      <c r="DP18" s="666"/>
      <c r="DQ18" s="670" t="s">
        <v>129</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61590</v>
      </c>
      <c r="S19" s="665"/>
      <c r="T19" s="665"/>
      <c r="U19" s="665"/>
      <c r="V19" s="665"/>
      <c r="W19" s="665"/>
      <c r="X19" s="665"/>
      <c r="Y19" s="666"/>
      <c r="Z19" s="691">
        <v>0.2</v>
      </c>
      <c r="AA19" s="691"/>
      <c r="AB19" s="691"/>
      <c r="AC19" s="691"/>
      <c r="AD19" s="692">
        <v>61590</v>
      </c>
      <c r="AE19" s="692"/>
      <c r="AF19" s="692"/>
      <c r="AG19" s="692"/>
      <c r="AH19" s="692"/>
      <c r="AI19" s="692"/>
      <c r="AJ19" s="692"/>
      <c r="AK19" s="692"/>
      <c r="AL19" s="667">
        <v>0.5</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736869</v>
      </c>
      <c r="BH19" s="665"/>
      <c r="BI19" s="665"/>
      <c r="BJ19" s="665"/>
      <c r="BK19" s="665"/>
      <c r="BL19" s="665"/>
      <c r="BM19" s="665"/>
      <c r="BN19" s="666"/>
      <c r="BO19" s="691">
        <v>7.4</v>
      </c>
      <c r="BP19" s="691"/>
      <c r="BQ19" s="691"/>
      <c r="BR19" s="691"/>
      <c r="BS19" s="692" t="s">
        <v>129</v>
      </c>
      <c r="BT19" s="692"/>
      <c r="BU19" s="692"/>
      <c r="BV19" s="692"/>
      <c r="BW19" s="692"/>
      <c r="BX19" s="692"/>
      <c r="BY19" s="692"/>
      <c r="BZ19" s="692"/>
      <c r="CA19" s="692"/>
      <c r="CB19" s="750"/>
      <c r="CD19" s="706" t="s">
        <v>274</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129</v>
      </c>
      <c r="DA19" s="691"/>
      <c r="DB19" s="691"/>
      <c r="DC19" s="691"/>
      <c r="DD19" s="670" t="s">
        <v>129</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7617</v>
      </c>
      <c r="S20" s="665"/>
      <c r="T20" s="665"/>
      <c r="U20" s="665"/>
      <c r="V20" s="665"/>
      <c r="W20" s="665"/>
      <c r="X20" s="665"/>
      <c r="Y20" s="666"/>
      <c r="Z20" s="691">
        <v>0</v>
      </c>
      <c r="AA20" s="691"/>
      <c r="AB20" s="691"/>
      <c r="AC20" s="691"/>
      <c r="AD20" s="692">
        <v>7617</v>
      </c>
      <c r="AE20" s="692"/>
      <c r="AF20" s="692"/>
      <c r="AG20" s="692"/>
      <c r="AH20" s="692"/>
      <c r="AI20" s="692"/>
      <c r="AJ20" s="692"/>
      <c r="AK20" s="692"/>
      <c r="AL20" s="667">
        <v>0.1</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736869</v>
      </c>
      <c r="BH20" s="665"/>
      <c r="BI20" s="665"/>
      <c r="BJ20" s="665"/>
      <c r="BK20" s="665"/>
      <c r="BL20" s="665"/>
      <c r="BM20" s="665"/>
      <c r="BN20" s="666"/>
      <c r="BO20" s="691">
        <v>7.4</v>
      </c>
      <c r="BP20" s="691"/>
      <c r="BQ20" s="691"/>
      <c r="BR20" s="691"/>
      <c r="BS20" s="692" t="s">
        <v>129</v>
      </c>
      <c r="BT20" s="692"/>
      <c r="BU20" s="692"/>
      <c r="BV20" s="692"/>
      <c r="BW20" s="692"/>
      <c r="BX20" s="692"/>
      <c r="BY20" s="692"/>
      <c r="BZ20" s="692"/>
      <c r="CA20" s="692"/>
      <c r="CB20" s="750"/>
      <c r="CD20" s="706" t="s">
        <v>277</v>
      </c>
      <c r="CE20" s="703"/>
      <c r="CF20" s="703"/>
      <c r="CG20" s="703"/>
      <c r="CH20" s="703"/>
      <c r="CI20" s="703"/>
      <c r="CJ20" s="703"/>
      <c r="CK20" s="703"/>
      <c r="CL20" s="703"/>
      <c r="CM20" s="703"/>
      <c r="CN20" s="703"/>
      <c r="CO20" s="703"/>
      <c r="CP20" s="703"/>
      <c r="CQ20" s="704"/>
      <c r="CR20" s="664">
        <v>23947372</v>
      </c>
      <c r="CS20" s="665"/>
      <c r="CT20" s="665"/>
      <c r="CU20" s="665"/>
      <c r="CV20" s="665"/>
      <c r="CW20" s="665"/>
      <c r="CX20" s="665"/>
      <c r="CY20" s="666"/>
      <c r="CZ20" s="691">
        <v>100</v>
      </c>
      <c r="DA20" s="691"/>
      <c r="DB20" s="691"/>
      <c r="DC20" s="691"/>
      <c r="DD20" s="670">
        <v>2899435</v>
      </c>
      <c r="DE20" s="665"/>
      <c r="DF20" s="665"/>
      <c r="DG20" s="665"/>
      <c r="DH20" s="665"/>
      <c r="DI20" s="665"/>
      <c r="DJ20" s="665"/>
      <c r="DK20" s="665"/>
      <c r="DL20" s="665"/>
      <c r="DM20" s="665"/>
      <c r="DN20" s="665"/>
      <c r="DO20" s="665"/>
      <c r="DP20" s="666"/>
      <c r="DQ20" s="670">
        <v>15111490</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3142</v>
      </c>
      <c r="S21" s="665"/>
      <c r="T21" s="665"/>
      <c r="U21" s="665"/>
      <c r="V21" s="665"/>
      <c r="W21" s="665"/>
      <c r="X21" s="665"/>
      <c r="Y21" s="666"/>
      <c r="Z21" s="691">
        <v>0</v>
      </c>
      <c r="AA21" s="691"/>
      <c r="AB21" s="691"/>
      <c r="AC21" s="691"/>
      <c r="AD21" s="692">
        <v>3142</v>
      </c>
      <c r="AE21" s="692"/>
      <c r="AF21" s="692"/>
      <c r="AG21" s="692"/>
      <c r="AH21" s="692"/>
      <c r="AI21" s="692"/>
      <c r="AJ21" s="692"/>
      <c r="AK21" s="692"/>
      <c r="AL21" s="667">
        <v>0</v>
      </c>
      <c r="AM21" s="668"/>
      <c r="AN21" s="668"/>
      <c r="AO21" s="693"/>
      <c r="AP21" s="757" t="s">
        <v>279</v>
      </c>
      <c r="AQ21" s="764"/>
      <c r="AR21" s="764"/>
      <c r="AS21" s="764"/>
      <c r="AT21" s="764"/>
      <c r="AU21" s="764"/>
      <c r="AV21" s="764"/>
      <c r="AW21" s="764"/>
      <c r="AX21" s="764"/>
      <c r="AY21" s="764"/>
      <c r="AZ21" s="764"/>
      <c r="BA21" s="764"/>
      <c r="BB21" s="764"/>
      <c r="BC21" s="764"/>
      <c r="BD21" s="764"/>
      <c r="BE21" s="764"/>
      <c r="BF21" s="759"/>
      <c r="BG21" s="664">
        <v>2692</v>
      </c>
      <c r="BH21" s="665"/>
      <c r="BI21" s="665"/>
      <c r="BJ21" s="665"/>
      <c r="BK21" s="665"/>
      <c r="BL21" s="665"/>
      <c r="BM21" s="665"/>
      <c r="BN21" s="666"/>
      <c r="BO21" s="691">
        <v>0</v>
      </c>
      <c r="BP21" s="691"/>
      <c r="BQ21" s="691"/>
      <c r="BR21" s="691"/>
      <c r="BS21" s="692" t="s">
        <v>129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v>108303</v>
      </c>
      <c r="S22" s="665"/>
      <c r="T22" s="665"/>
      <c r="U22" s="665"/>
      <c r="V22" s="665"/>
      <c r="W22" s="665"/>
      <c r="X22" s="665"/>
      <c r="Y22" s="666"/>
      <c r="Z22" s="691">
        <v>0.4</v>
      </c>
      <c r="AA22" s="691"/>
      <c r="AB22" s="691"/>
      <c r="AC22" s="691"/>
      <c r="AD22" s="692">
        <v>95392</v>
      </c>
      <c r="AE22" s="692"/>
      <c r="AF22" s="692"/>
      <c r="AG22" s="692"/>
      <c r="AH22" s="692"/>
      <c r="AI22" s="692"/>
      <c r="AJ22" s="692"/>
      <c r="AK22" s="692"/>
      <c r="AL22" s="667">
        <v>0.69999998807907104</v>
      </c>
      <c r="AM22" s="668"/>
      <c r="AN22" s="668"/>
      <c r="AO22" s="693"/>
      <c r="AP22" s="757" t="s">
        <v>281</v>
      </c>
      <c r="AQ22" s="764"/>
      <c r="AR22" s="764"/>
      <c r="AS22" s="764"/>
      <c r="AT22" s="764"/>
      <c r="AU22" s="764"/>
      <c r="AV22" s="764"/>
      <c r="AW22" s="764"/>
      <c r="AX22" s="764"/>
      <c r="AY22" s="764"/>
      <c r="AZ22" s="764"/>
      <c r="BA22" s="764"/>
      <c r="BB22" s="764"/>
      <c r="BC22" s="764"/>
      <c r="BD22" s="764"/>
      <c r="BE22" s="764"/>
      <c r="BF22" s="759"/>
      <c r="BG22" s="664" t="s">
        <v>129</v>
      </c>
      <c r="BH22" s="665"/>
      <c r="BI22" s="665"/>
      <c r="BJ22" s="665"/>
      <c r="BK22" s="665"/>
      <c r="BL22" s="665"/>
      <c r="BM22" s="665"/>
      <c r="BN22" s="666"/>
      <c r="BO22" s="691" t="s">
        <v>129</v>
      </c>
      <c r="BP22" s="691"/>
      <c r="BQ22" s="691"/>
      <c r="BR22" s="691"/>
      <c r="BS22" s="692" t="s">
        <v>129</v>
      </c>
      <c r="BT22" s="692"/>
      <c r="BU22" s="692"/>
      <c r="BV22" s="692"/>
      <c r="BW22" s="692"/>
      <c r="BX22" s="692"/>
      <c r="BY22" s="692"/>
      <c r="BZ22" s="692"/>
      <c r="CA22" s="692"/>
      <c r="CB22" s="750"/>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v>2060830</v>
      </c>
      <c r="S23" s="665"/>
      <c r="T23" s="665"/>
      <c r="U23" s="665"/>
      <c r="V23" s="665"/>
      <c r="W23" s="665"/>
      <c r="X23" s="665"/>
      <c r="Y23" s="666"/>
      <c r="Z23" s="691">
        <v>8.1999999999999993</v>
      </c>
      <c r="AA23" s="691"/>
      <c r="AB23" s="691"/>
      <c r="AC23" s="691"/>
      <c r="AD23" s="692">
        <v>1662612</v>
      </c>
      <c r="AE23" s="692"/>
      <c r="AF23" s="692"/>
      <c r="AG23" s="692"/>
      <c r="AH23" s="692"/>
      <c r="AI23" s="692"/>
      <c r="AJ23" s="692"/>
      <c r="AK23" s="692"/>
      <c r="AL23" s="667">
        <v>12.9</v>
      </c>
      <c r="AM23" s="668"/>
      <c r="AN23" s="668"/>
      <c r="AO23" s="693"/>
      <c r="AP23" s="757" t="s">
        <v>284</v>
      </c>
      <c r="AQ23" s="764"/>
      <c r="AR23" s="764"/>
      <c r="AS23" s="764"/>
      <c r="AT23" s="764"/>
      <c r="AU23" s="764"/>
      <c r="AV23" s="764"/>
      <c r="AW23" s="764"/>
      <c r="AX23" s="764"/>
      <c r="AY23" s="764"/>
      <c r="AZ23" s="764"/>
      <c r="BA23" s="764"/>
      <c r="BB23" s="764"/>
      <c r="BC23" s="764"/>
      <c r="BD23" s="764"/>
      <c r="BE23" s="764"/>
      <c r="BF23" s="759"/>
      <c r="BG23" s="664">
        <v>734177</v>
      </c>
      <c r="BH23" s="665"/>
      <c r="BI23" s="665"/>
      <c r="BJ23" s="665"/>
      <c r="BK23" s="665"/>
      <c r="BL23" s="665"/>
      <c r="BM23" s="665"/>
      <c r="BN23" s="666"/>
      <c r="BO23" s="691">
        <v>7.3</v>
      </c>
      <c r="BP23" s="691"/>
      <c r="BQ23" s="691"/>
      <c r="BR23" s="691"/>
      <c r="BS23" s="692" t="s">
        <v>129</v>
      </c>
      <c r="BT23" s="692"/>
      <c r="BU23" s="692"/>
      <c r="BV23" s="692"/>
      <c r="BW23" s="692"/>
      <c r="BX23" s="692"/>
      <c r="BY23" s="692"/>
      <c r="BZ23" s="692"/>
      <c r="CA23" s="692"/>
      <c r="CB23" s="750"/>
      <c r="CD23" s="766" t="s">
        <v>224</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v>1662612</v>
      </c>
      <c r="S24" s="665"/>
      <c r="T24" s="665"/>
      <c r="U24" s="665"/>
      <c r="V24" s="665"/>
      <c r="W24" s="665"/>
      <c r="X24" s="665"/>
      <c r="Y24" s="666"/>
      <c r="Z24" s="691">
        <v>6.6</v>
      </c>
      <c r="AA24" s="691"/>
      <c r="AB24" s="691"/>
      <c r="AC24" s="691"/>
      <c r="AD24" s="692">
        <v>1662612</v>
      </c>
      <c r="AE24" s="692"/>
      <c r="AF24" s="692"/>
      <c r="AG24" s="692"/>
      <c r="AH24" s="692"/>
      <c r="AI24" s="692"/>
      <c r="AJ24" s="692"/>
      <c r="AK24" s="692"/>
      <c r="AL24" s="667">
        <v>12.9</v>
      </c>
      <c r="AM24" s="668"/>
      <c r="AN24" s="668"/>
      <c r="AO24" s="693"/>
      <c r="AP24" s="757" t="s">
        <v>291</v>
      </c>
      <c r="AQ24" s="764"/>
      <c r="AR24" s="764"/>
      <c r="AS24" s="764"/>
      <c r="AT24" s="764"/>
      <c r="AU24" s="764"/>
      <c r="AV24" s="764"/>
      <c r="AW24" s="764"/>
      <c r="AX24" s="764"/>
      <c r="AY24" s="764"/>
      <c r="AZ24" s="764"/>
      <c r="BA24" s="764"/>
      <c r="BB24" s="764"/>
      <c r="BC24" s="764"/>
      <c r="BD24" s="764"/>
      <c r="BE24" s="764"/>
      <c r="BF24" s="759"/>
      <c r="BG24" s="664" t="s">
        <v>129</v>
      </c>
      <c r="BH24" s="665"/>
      <c r="BI24" s="665"/>
      <c r="BJ24" s="665"/>
      <c r="BK24" s="665"/>
      <c r="BL24" s="665"/>
      <c r="BM24" s="665"/>
      <c r="BN24" s="666"/>
      <c r="BO24" s="691" t="s">
        <v>129</v>
      </c>
      <c r="BP24" s="691"/>
      <c r="BQ24" s="691"/>
      <c r="BR24" s="691"/>
      <c r="BS24" s="692" t="s">
        <v>129</v>
      </c>
      <c r="BT24" s="692"/>
      <c r="BU24" s="692"/>
      <c r="BV24" s="692"/>
      <c r="BW24" s="692"/>
      <c r="BX24" s="692"/>
      <c r="BY24" s="692"/>
      <c r="BZ24" s="692"/>
      <c r="CA24" s="692"/>
      <c r="CB24" s="750"/>
      <c r="CD24" s="720" t="s">
        <v>292</v>
      </c>
      <c r="CE24" s="721"/>
      <c r="CF24" s="721"/>
      <c r="CG24" s="721"/>
      <c r="CH24" s="721"/>
      <c r="CI24" s="721"/>
      <c r="CJ24" s="721"/>
      <c r="CK24" s="721"/>
      <c r="CL24" s="721"/>
      <c r="CM24" s="721"/>
      <c r="CN24" s="721"/>
      <c r="CO24" s="721"/>
      <c r="CP24" s="721"/>
      <c r="CQ24" s="722"/>
      <c r="CR24" s="717">
        <v>11990264</v>
      </c>
      <c r="CS24" s="718"/>
      <c r="CT24" s="718"/>
      <c r="CU24" s="718"/>
      <c r="CV24" s="718"/>
      <c r="CW24" s="718"/>
      <c r="CX24" s="718"/>
      <c r="CY24" s="761"/>
      <c r="CZ24" s="762">
        <v>50.1</v>
      </c>
      <c r="DA24" s="735"/>
      <c r="DB24" s="735"/>
      <c r="DC24" s="765"/>
      <c r="DD24" s="760">
        <v>7497531</v>
      </c>
      <c r="DE24" s="718"/>
      <c r="DF24" s="718"/>
      <c r="DG24" s="718"/>
      <c r="DH24" s="718"/>
      <c r="DI24" s="718"/>
      <c r="DJ24" s="718"/>
      <c r="DK24" s="761"/>
      <c r="DL24" s="760">
        <v>6703066</v>
      </c>
      <c r="DM24" s="718"/>
      <c r="DN24" s="718"/>
      <c r="DO24" s="718"/>
      <c r="DP24" s="718"/>
      <c r="DQ24" s="718"/>
      <c r="DR24" s="718"/>
      <c r="DS24" s="718"/>
      <c r="DT24" s="718"/>
      <c r="DU24" s="718"/>
      <c r="DV24" s="761"/>
      <c r="DW24" s="762">
        <v>47.4</v>
      </c>
      <c r="DX24" s="735"/>
      <c r="DY24" s="735"/>
      <c r="DZ24" s="735"/>
      <c r="EA24" s="735"/>
      <c r="EB24" s="735"/>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v>398218</v>
      </c>
      <c r="S25" s="665"/>
      <c r="T25" s="665"/>
      <c r="U25" s="665"/>
      <c r="V25" s="665"/>
      <c r="W25" s="665"/>
      <c r="X25" s="665"/>
      <c r="Y25" s="666"/>
      <c r="Z25" s="691">
        <v>1.6</v>
      </c>
      <c r="AA25" s="691"/>
      <c r="AB25" s="691"/>
      <c r="AC25" s="691"/>
      <c r="AD25" s="692" t="s">
        <v>129</v>
      </c>
      <c r="AE25" s="692"/>
      <c r="AF25" s="692"/>
      <c r="AG25" s="692"/>
      <c r="AH25" s="692"/>
      <c r="AI25" s="692"/>
      <c r="AJ25" s="692"/>
      <c r="AK25" s="692"/>
      <c r="AL25" s="667" t="s">
        <v>129</v>
      </c>
      <c r="AM25" s="668"/>
      <c r="AN25" s="668"/>
      <c r="AO25" s="693"/>
      <c r="AP25" s="757" t="s">
        <v>294</v>
      </c>
      <c r="AQ25" s="764"/>
      <c r="AR25" s="764"/>
      <c r="AS25" s="764"/>
      <c r="AT25" s="764"/>
      <c r="AU25" s="764"/>
      <c r="AV25" s="764"/>
      <c r="AW25" s="764"/>
      <c r="AX25" s="764"/>
      <c r="AY25" s="764"/>
      <c r="AZ25" s="764"/>
      <c r="BA25" s="764"/>
      <c r="BB25" s="764"/>
      <c r="BC25" s="764"/>
      <c r="BD25" s="764"/>
      <c r="BE25" s="764"/>
      <c r="BF25" s="759"/>
      <c r="BG25" s="664" t="s">
        <v>129</v>
      </c>
      <c r="BH25" s="665"/>
      <c r="BI25" s="665"/>
      <c r="BJ25" s="665"/>
      <c r="BK25" s="665"/>
      <c r="BL25" s="665"/>
      <c r="BM25" s="665"/>
      <c r="BN25" s="666"/>
      <c r="BO25" s="691" t="s">
        <v>129</v>
      </c>
      <c r="BP25" s="691"/>
      <c r="BQ25" s="691"/>
      <c r="BR25" s="691"/>
      <c r="BS25" s="692" t="s">
        <v>129</v>
      </c>
      <c r="BT25" s="692"/>
      <c r="BU25" s="692"/>
      <c r="BV25" s="692"/>
      <c r="BW25" s="692"/>
      <c r="BX25" s="692"/>
      <c r="BY25" s="692"/>
      <c r="BZ25" s="692"/>
      <c r="CA25" s="692"/>
      <c r="CB25" s="750"/>
      <c r="CD25" s="706" t="s">
        <v>295</v>
      </c>
      <c r="CE25" s="703"/>
      <c r="CF25" s="703"/>
      <c r="CG25" s="703"/>
      <c r="CH25" s="703"/>
      <c r="CI25" s="703"/>
      <c r="CJ25" s="703"/>
      <c r="CK25" s="703"/>
      <c r="CL25" s="703"/>
      <c r="CM25" s="703"/>
      <c r="CN25" s="703"/>
      <c r="CO25" s="703"/>
      <c r="CP25" s="703"/>
      <c r="CQ25" s="704"/>
      <c r="CR25" s="664">
        <v>4875513</v>
      </c>
      <c r="CS25" s="675"/>
      <c r="CT25" s="675"/>
      <c r="CU25" s="675"/>
      <c r="CV25" s="675"/>
      <c r="CW25" s="675"/>
      <c r="CX25" s="675"/>
      <c r="CY25" s="676"/>
      <c r="CZ25" s="667">
        <v>20.399999999999999</v>
      </c>
      <c r="DA25" s="677"/>
      <c r="DB25" s="677"/>
      <c r="DC25" s="678"/>
      <c r="DD25" s="670">
        <v>4372186</v>
      </c>
      <c r="DE25" s="675"/>
      <c r="DF25" s="675"/>
      <c r="DG25" s="675"/>
      <c r="DH25" s="675"/>
      <c r="DI25" s="675"/>
      <c r="DJ25" s="675"/>
      <c r="DK25" s="676"/>
      <c r="DL25" s="670">
        <v>4053731</v>
      </c>
      <c r="DM25" s="675"/>
      <c r="DN25" s="675"/>
      <c r="DO25" s="675"/>
      <c r="DP25" s="675"/>
      <c r="DQ25" s="675"/>
      <c r="DR25" s="675"/>
      <c r="DS25" s="675"/>
      <c r="DT25" s="675"/>
      <c r="DU25" s="675"/>
      <c r="DV25" s="676"/>
      <c r="DW25" s="667">
        <v>28.7</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t="s">
        <v>129</v>
      </c>
      <c r="S26" s="665"/>
      <c r="T26" s="665"/>
      <c r="U26" s="665"/>
      <c r="V26" s="665"/>
      <c r="W26" s="665"/>
      <c r="X26" s="665"/>
      <c r="Y26" s="666"/>
      <c r="Z26" s="691" t="s">
        <v>129</v>
      </c>
      <c r="AA26" s="691"/>
      <c r="AB26" s="691"/>
      <c r="AC26" s="691"/>
      <c r="AD26" s="692" t="s">
        <v>129</v>
      </c>
      <c r="AE26" s="692"/>
      <c r="AF26" s="692"/>
      <c r="AG26" s="692"/>
      <c r="AH26" s="692"/>
      <c r="AI26" s="692"/>
      <c r="AJ26" s="692"/>
      <c r="AK26" s="692"/>
      <c r="AL26" s="667" t="s">
        <v>129</v>
      </c>
      <c r="AM26" s="668"/>
      <c r="AN26" s="668"/>
      <c r="AO26" s="693"/>
      <c r="AP26" s="757" t="s">
        <v>297</v>
      </c>
      <c r="AQ26" s="758"/>
      <c r="AR26" s="758"/>
      <c r="AS26" s="758"/>
      <c r="AT26" s="758"/>
      <c r="AU26" s="758"/>
      <c r="AV26" s="758"/>
      <c r="AW26" s="758"/>
      <c r="AX26" s="758"/>
      <c r="AY26" s="758"/>
      <c r="AZ26" s="758"/>
      <c r="BA26" s="758"/>
      <c r="BB26" s="758"/>
      <c r="BC26" s="758"/>
      <c r="BD26" s="758"/>
      <c r="BE26" s="758"/>
      <c r="BF26" s="759"/>
      <c r="BG26" s="664" t="s">
        <v>129</v>
      </c>
      <c r="BH26" s="665"/>
      <c r="BI26" s="665"/>
      <c r="BJ26" s="665"/>
      <c r="BK26" s="665"/>
      <c r="BL26" s="665"/>
      <c r="BM26" s="665"/>
      <c r="BN26" s="666"/>
      <c r="BO26" s="691" t="s">
        <v>129</v>
      </c>
      <c r="BP26" s="691"/>
      <c r="BQ26" s="691"/>
      <c r="BR26" s="691"/>
      <c r="BS26" s="692" t="s">
        <v>129</v>
      </c>
      <c r="BT26" s="692"/>
      <c r="BU26" s="692"/>
      <c r="BV26" s="692"/>
      <c r="BW26" s="692"/>
      <c r="BX26" s="692"/>
      <c r="BY26" s="692"/>
      <c r="BZ26" s="692"/>
      <c r="CA26" s="692"/>
      <c r="CB26" s="750"/>
      <c r="CD26" s="706" t="s">
        <v>298</v>
      </c>
      <c r="CE26" s="703"/>
      <c r="CF26" s="703"/>
      <c r="CG26" s="703"/>
      <c r="CH26" s="703"/>
      <c r="CI26" s="703"/>
      <c r="CJ26" s="703"/>
      <c r="CK26" s="703"/>
      <c r="CL26" s="703"/>
      <c r="CM26" s="703"/>
      <c r="CN26" s="703"/>
      <c r="CO26" s="703"/>
      <c r="CP26" s="703"/>
      <c r="CQ26" s="704"/>
      <c r="CR26" s="664">
        <v>2763865</v>
      </c>
      <c r="CS26" s="665"/>
      <c r="CT26" s="665"/>
      <c r="CU26" s="665"/>
      <c r="CV26" s="665"/>
      <c r="CW26" s="665"/>
      <c r="CX26" s="665"/>
      <c r="CY26" s="666"/>
      <c r="CZ26" s="667">
        <v>11.5</v>
      </c>
      <c r="DA26" s="677"/>
      <c r="DB26" s="677"/>
      <c r="DC26" s="678"/>
      <c r="DD26" s="670">
        <v>2447162</v>
      </c>
      <c r="DE26" s="665"/>
      <c r="DF26" s="665"/>
      <c r="DG26" s="665"/>
      <c r="DH26" s="665"/>
      <c r="DI26" s="665"/>
      <c r="DJ26" s="665"/>
      <c r="DK26" s="666"/>
      <c r="DL26" s="670" t="s">
        <v>129</v>
      </c>
      <c r="DM26" s="665"/>
      <c r="DN26" s="665"/>
      <c r="DO26" s="665"/>
      <c r="DP26" s="665"/>
      <c r="DQ26" s="665"/>
      <c r="DR26" s="665"/>
      <c r="DS26" s="665"/>
      <c r="DT26" s="665"/>
      <c r="DU26" s="665"/>
      <c r="DV26" s="666"/>
      <c r="DW26" s="667" t="s">
        <v>129</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14054702</v>
      </c>
      <c r="S27" s="665"/>
      <c r="T27" s="665"/>
      <c r="U27" s="665"/>
      <c r="V27" s="665"/>
      <c r="W27" s="665"/>
      <c r="X27" s="665"/>
      <c r="Y27" s="666"/>
      <c r="Z27" s="691">
        <v>55.8</v>
      </c>
      <c r="AA27" s="691"/>
      <c r="AB27" s="691"/>
      <c r="AC27" s="691"/>
      <c r="AD27" s="692">
        <v>12909396</v>
      </c>
      <c r="AE27" s="692"/>
      <c r="AF27" s="692"/>
      <c r="AG27" s="692"/>
      <c r="AH27" s="692"/>
      <c r="AI27" s="692"/>
      <c r="AJ27" s="692"/>
      <c r="AK27" s="692"/>
      <c r="AL27" s="667">
        <v>100</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9993367</v>
      </c>
      <c r="BH27" s="665"/>
      <c r="BI27" s="665"/>
      <c r="BJ27" s="665"/>
      <c r="BK27" s="665"/>
      <c r="BL27" s="665"/>
      <c r="BM27" s="665"/>
      <c r="BN27" s="666"/>
      <c r="BO27" s="691">
        <v>100</v>
      </c>
      <c r="BP27" s="691"/>
      <c r="BQ27" s="691"/>
      <c r="BR27" s="691"/>
      <c r="BS27" s="692" t="s">
        <v>129</v>
      </c>
      <c r="BT27" s="692"/>
      <c r="BU27" s="692"/>
      <c r="BV27" s="692"/>
      <c r="BW27" s="692"/>
      <c r="BX27" s="692"/>
      <c r="BY27" s="692"/>
      <c r="BZ27" s="692"/>
      <c r="CA27" s="692"/>
      <c r="CB27" s="750"/>
      <c r="CD27" s="706" t="s">
        <v>301</v>
      </c>
      <c r="CE27" s="703"/>
      <c r="CF27" s="703"/>
      <c r="CG27" s="703"/>
      <c r="CH27" s="703"/>
      <c r="CI27" s="703"/>
      <c r="CJ27" s="703"/>
      <c r="CK27" s="703"/>
      <c r="CL27" s="703"/>
      <c r="CM27" s="703"/>
      <c r="CN27" s="703"/>
      <c r="CO27" s="703"/>
      <c r="CP27" s="703"/>
      <c r="CQ27" s="704"/>
      <c r="CR27" s="664">
        <v>5080314</v>
      </c>
      <c r="CS27" s="675"/>
      <c r="CT27" s="675"/>
      <c r="CU27" s="675"/>
      <c r="CV27" s="675"/>
      <c r="CW27" s="675"/>
      <c r="CX27" s="675"/>
      <c r="CY27" s="676"/>
      <c r="CZ27" s="667">
        <v>21.2</v>
      </c>
      <c r="DA27" s="677"/>
      <c r="DB27" s="677"/>
      <c r="DC27" s="678"/>
      <c r="DD27" s="670">
        <v>1222108</v>
      </c>
      <c r="DE27" s="675"/>
      <c r="DF27" s="675"/>
      <c r="DG27" s="675"/>
      <c r="DH27" s="675"/>
      <c r="DI27" s="675"/>
      <c r="DJ27" s="675"/>
      <c r="DK27" s="676"/>
      <c r="DL27" s="670">
        <v>764898</v>
      </c>
      <c r="DM27" s="675"/>
      <c r="DN27" s="675"/>
      <c r="DO27" s="675"/>
      <c r="DP27" s="675"/>
      <c r="DQ27" s="675"/>
      <c r="DR27" s="675"/>
      <c r="DS27" s="675"/>
      <c r="DT27" s="675"/>
      <c r="DU27" s="675"/>
      <c r="DV27" s="676"/>
      <c r="DW27" s="667">
        <v>5.4</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4815</v>
      </c>
      <c r="S28" s="665"/>
      <c r="T28" s="665"/>
      <c r="U28" s="665"/>
      <c r="V28" s="665"/>
      <c r="W28" s="665"/>
      <c r="X28" s="665"/>
      <c r="Y28" s="666"/>
      <c r="Z28" s="691">
        <v>0</v>
      </c>
      <c r="AA28" s="691"/>
      <c r="AB28" s="691"/>
      <c r="AC28" s="691"/>
      <c r="AD28" s="692">
        <v>4815</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2034437</v>
      </c>
      <c r="CS28" s="665"/>
      <c r="CT28" s="665"/>
      <c r="CU28" s="665"/>
      <c r="CV28" s="665"/>
      <c r="CW28" s="665"/>
      <c r="CX28" s="665"/>
      <c r="CY28" s="666"/>
      <c r="CZ28" s="667">
        <v>8.5</v>
      </c>
      <c r="DA28" s="677"/>
      <c r="DB28" s="677"/>
      <c r="DC28" s="678"/>
      <c r="DD28" s="670">
        <v>1903237</v>
      </c>
      <c r="DE28" s="665"/>
      <c r="DF28" s="665"/>
      <c r="DG28" s="665"/>
      <c r="DH28" s="665"/>
      <c r="DI28" s="665"/>
      <c r="DJ28" s="665"/>
      <c r="DK28" s="666"/>
      <c r="DL28" s="670">
        <v>1884437</v>
      </c>
      <c r="DM28" s="665"/>
      <c r="DN28" s="665"/>
      <c r="DO28" s="665"/>
      <c r="DP28" s="665"/>
      <c r="DQ28" s="665"/>
      <c r="DR28" s="665"/>
      <c r="DS28" s="665"/>
      <c r="DT28" s="665"/>
      <c r="DU28" s="665"/>
      <c r="DV28" s="666"/>
      <c r="DW28" s="667">
        <v>13.3</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291293</v>
      </c>
      <c r="S29" s="665"/>
      <c r="T29" s="665"/>
      <c r="U29" s="665"/>
      <c r="V29" s="665"/>
      <c r="W29" s="665"/>
      <c r="X29" s="665"/>
      <c r="Y29" s="666"/>
      <c r="Z29" s="691">
        <v>1.2</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305</v>
      </c>
      <c r="CE29" s="752"/>
      <c r="CF29" s="706" t="s">
        <v>70</v>
      </c>
      <c r="CG29" s="703"/>
      <c r="CH29" s="703"/>
      <c r="CI29" s="703"/>
      <c r="CJ29" s="703"/>
      <c r="CK29" s="703"/>
      <c r="CL29" s="703"/>
      <c r="CM29" s="703"/>
      <c r="CN29" s="703"/>
      <c r="CO29" s="703"/>
      <c r="CP29" s="703"/>
      <c r="CQ29" s="704"/>
      <c r="CR29" s="664">
        <v>2034437</v>
      </c>
      <c r="CS29" s="675"/>
      <c r="CT29" s="675"/>
      <c r="CU29" s="675"/>
      <c r="CV29" s="675"/>
      <c r="CW29" s="675"/>
      <c r="CX29" s="675"/>
      <c r="CY29" s="676"/>
      <c r="CZ29" s="667">
        <v>8.5</v>
      </c>
      <c r="DA29" s="677"/>
      <c r="DB29" s="677"/>
      <c r="DC29" s="678"/>
      <c r="DD29" s="670">
        <v>1903237</v>
      </c>
      <c r="DE29" s="675"/>
      <c r="DF29" s="675"/>
      <c r="DG29" s="675"/>
      <c r="DH29" s="675"/>
      <c r="DI29" s="675"/>
      <c r="DJ29" s="675"/>
      <c r="DK29" s="676"/>
      <c r="DL29" s="670">
        <v>1884437</v>
      </c>
      <c r="DM29" s="675"/>
      <c r="DN29" s="675"/>
      <c r="DO29" s="675"/>
      <c r="DP29" s="675"/>
      <c r="DQ29" s="675"/>
      <c r="DR29" s="675"/>
      <c r="DS29" s="675"/>
      <c r="DT29" s="675"/>
      <c r="DU29" s="675"/>
      <c r="DV29" s="676"/>
      <c r="DW29" s="667">
        <v>13.3</v>
      </c>
      <c r="DX29" s="677"/>
      <c r="DY29" s="677"/>
      <c r="DZ29" s="677"/>
      <c r="EA29" s="677"/>
      <c r="EB29" s="677"/>
      <c r="EC29" s="698"/>
    </row>
    <row r="30" spans="2:133" ht="11.25" customHeight="1" x14ac:dyDescent="0.2">
      <c r="B30" s="661" t="s">
        <v>306</v>
      </c>
      <c r="C30" s="662"/>
      <c r="D30" s="662"/>
      <c r="E30" s="662"/>
      <c r="F30" s="662"/>
      <c r="G30" s="662"/>
      <c r="H30" s="662"/>
      <c r="I30" s="662"/>
      <c r="J30" s="662"/>
      <c r="K30" s="662"/>
      <c r="L30" s="662"/>
      <c r="M30" s="662"/>
      <c r="N30" s="662"/>
      <c r="O30" s="662"/>
      <c r="P30" s="662"/>
      <c r="Q30" s="663"/>
      <c r="R30" s="664">
        <v>155981</v>
      </c>
      <c r="S30" s="665"/>
      <c r="T30" s="665"/>
      <c r="U30" s="665"/>
      <c r="V30" s="665"/>
      <c r="W30" s="665"/>
      <c r="X30" s="665"/>
      <c r="Y30" s="666"/>
      <c r="Z30" s="691">
        <v>0.6</v>
      </c>
      <c r="AA30" s="691"/>
      <c r="AB30" s="691"/>
      <c r="AC30" s="691"/>
      <c r="AD30" s="692" t="s">
        <v>129</v>
      </c>
      <c r="AE30" s="692"/>
      <c r="AF30" s="692"/>
      <c r="AG30" s="692"/>
      <c r="AH30" s="692"/>
      <c r="AI30" s="692"/>
      <c r="AJ30" s="692"/>
      <c r="AK30" s="692"/>
      <c r="AL30" s="667" t="s">
        <v>129</v>
      </c>
      <c r="AM30" s="668"/>
      <c r="AN30" s="668"/>
      <c r="AO30" s="693"/>
      <c r="AP30" s="723" t="s">
        <v>224</v>
      </c>
      <c r="AQ30" s="724"/>
      <c r="AR30" s="724"/>
      <c r="AS30" s="724"/>
      <c r="AT30" s="724"/>
      <c r="AU30" s="724"/>
      <c r="AV30" s="724"/>
      <c r="AW30" s="724"/>
      <c r="AX30" s="724"/>
      <c r="AY30" s="724"/>
      <c r="AZ30" s="724"/>
      <c r="BA30" s="724"/>
      <c r="BB30" s="724"/>
      <c r="BC30" s="724"/>
      <c r="BD30" s="724"/>
      <c r="BE30" s="724"/>
      <c r="BF30" s="725"/>
      <c r="BG30" s="723" t="s">
        <v>307</v>
      </c>
      <c r="BH30" s="748"/>
      <c r="BI30" s="748"/>
      <c r="BJ30" s="748"/>
      <c r="BK30" s="748"/>
      <c r="BL30" s="748"/>
      <c r="BM30" s="748"/>
      <c r="BN30" s="748"/>
      <c r="BO30" s="748"/>
      <c r="BP30" s="748"/>
      <c r="BQ30" s="749"/>
      <c r="BR30" s="723" t="s">
        <v>308</v>
      </c>
      <c r="BS30" s="748"/>
      <c r="BT30" s="748"/>
      <c r="BU30" s="748"/>
      <c r="BV30" s="748"/>
      <c r="BW30" s="748"/>
      <c r="BX30" s="748"/>
      <c r="BY30" s="748"/>
      <c r="BZ30" s="748"/>
      <c r="CA30" s="748"/>
      <c r="CB30" s="749"/>
      <c r="CD30" s="753"/>
      <c r="CE30" s="754"/>
      <c r="CF30" s="706" t="s">
        <v>309</v>
      </c>
      <c r="CG30" s="703"/>
      <c r="CH30" s="703"/>
      <c r="CI30" s="703"/>
      <c r="CJ30" s="703"/>
      <c r="CK30" s="703"/>
      <c r="CL30" s="703"/>
      <c r="CM30" s="703"/>
      <c r="CN30" s="703"/>
      <c r="CO30" s="703"/>
      <c r="CP30" s="703"/>
      <c r="CQ30" s="704"/>
      <c r="CR30" s="664">
        <v>1995809</v>
      </c>
      <c r="CS30" s="665"/>
      <c r="CT30" s="665"/>
      <c r="CU30" s="665"/>
      <c r="CV30" s="665"/>
      <c r="CW30" s="665"/>
      <c r="CX30" s="665"/>
      <c r="CY30" s="666"/>
      <c r="CZ30" s="667">
        <v>8.3000000000000007</v>
      </c>
      <c r="DA30" s="677"/>
      <c r="DB30" s="677"/>
      <c r="DC30" s="678"/>
      <c r="DD30" s="670">
        <v>1864609</v>
      </c>
      <c r="DE30" s="665"/>
      <c r="DF30" s="665"/>
      <c r="DG30" s="665"/>
      <c r="DH30" s="665"/>
      <c r="DI30" s="665"/>
      <c r="DJ30" s="665"/>
      <c r="DK30" s="666"/>
      <c r="DL30" s="670">
        <v>1845809</v>
      </c>
      <c r="DM30" s="665"/>
      <c r="DN30" s="665"/>
      <c r="DO30" s="665"/>
      <c r="DP30" s="665"/>
      <c r="DQ30" s="665"/>
      <c r="DR30" s="665"/>
      <c r="DS30" s="665"/>
      <c r="DT30" s="665"/>
      <c r="DU30" s="665"/>
      <c r="DV30" s="666"/>
      <c r="DW30" s="667">
        <v>13.1</v>
      </c>
      <c r="DX30" s="677"/>
      <c r="DY30" s="677"/>
      <c r="DZ30" s="677"/>
      <c r="EA30" s="677"/>
      <c r="EB30" s="677"/>
      <c r="EC30" s="698"/>
    </row>
    <row r="31" spans="2:133" ht="11.25" customHeight="1" x14ac:dyDescent="0.2">
      <c r="B31" s="661" t="s">
        <v>310</v>
      </c>
      <c r="C31" s="662"/>
      <c r="D31" s="662"/>
      <c r="E31" s="662"/>
      <c r="F31" s="662"/>
      <c r="G31" s="662"/>
      <c r="H31" s="662"/>
      <c r="I31" s="662"/>
      <c r="J31" s="662"/>
      <c r="K31" s="662"/>
      <c r="L31" s="662"/>
      <c r="M31" s="662"/>
      <c r="N31" s="662"/>
      <c r="O31" s="662"/>
      <c r="P31" s="662"/>
      <c r="Q31" s="663"/>
      <c r="R31" s="664">
        <v>90557</v>
      </c>
      <c r="S31" s="665"/>
      <c r="T31" s="665"/>
      <c r="U31" s="665"/>
      <c r="V31" s="665"/>
      <c r="W31" s="665"/>
      <c r="X31" s="665"/>
      <c r="Y31" s="666"/>
      <c r="Z31" s="691">
        <v>0.4</v>
      </c>
      <c r="AA31" s="691"/>
      <c r="AB31" s="691"/>
      <c r="AC31" s="691"/>
      <c r="AD31" s="692" t="s">
        <v>129</v>
      </c>
      <c r="AE31" s="692"/>
      <c r="AF31" s="692"/>
      <c r="AG31" s="692"/>
      <c r="AH31" s="692"/>
      <c r="AI31" s="692"/>
      <c r="AJ31" s="692"/>
      <c r="AK31" s="692"/>
      <c r="AL31" s="667" t="s">
        <v>129</v>
      </c>
      <c r="AM31" s="668"/>
      <c r="AN31" s="668"/>
      <c r="AO31" s="693"/>
      <c r="AP31" s="737" t="s">
        <v>311</v>
      </c>
      <c r="AQ31" s="738"/>
      <c r="AR31" s="738"/>
      <c r="AS31" s="738"/>
      <c r="AT31" s="743" t="s">
        <v>312</v>
      </c>
      <c r="AU31" s="366"/>
      <c r="AV31" s="366"/>
      <c r="AW31" s="366"/>
      <c r="AX31" s="730" t="s">
        <v>189</v>
      </c>
      <c r="AY31" s="731"/>
      <c r="AZ31" s="731"/>
      <c r="BA31" s="731"/>
      <c r="BB31" s="731"/>
      <c r="BC31" s="731"/>
      <c r="BD31" s="731"/>
      <c r="BE31" s="731"/>
      <c r="BF31" s="732"/>
      <c r="BG31" s="733">
        <v>99.3</v>
      </c>
      <c r="BH31" s="734"/>
      <c r="BI31" s="734"/>
      <c r="BJ31" s="734"/>
      <c r="BK31" s="734"/>
      <c r="BL31" s="734"/>
      <c r="BM31" s="735">
        <v>96.6</v>
      </c>
      <c r="BN31" s="734"/>
      <c r="BO31" s="734"/>
      <c r="BP31" s="734"/>
      <c r="BQ31" s="736"/>
      <c r="BR31" s="733">
        <v>98</v>
      </c>
      <c r="BS31" s="734"/>
      <c r="BT31" s="734"/>
      <c r="BU31" s="734"/>
      <c r="BV31" s="734"/>
      <c r="BW31" s="734"/>
      <c r="BX31" s="735">
        <v>95.3</v>
      </c>
      <c r="BY31" s="734"/>
      <c r="BZ31" s="734"/>
      <c r="CA31" s="734"/>
      <c r="CB31" s="736"/>
      <c r="CD31" s="753"/>
      <c r="CE31" s="754"/>
      <c r="CF31" s="706" t="s">
        <v>313</v>
      </c>
      <c r="CG31" s="703"/>
      <c r="CH31" s="703"/>
      <c r="CI31" s="703"/>
      <c r="CJ31" s="703"/>
      <c r="CK31" s="703"/>
      <c r="CL31" s="703"/>
      <c r="CM31" s="703"/>
      <c r="CN31" s="703"/>
      <c r="CO31" s="703"/>
      <c r="CP31" s="703"/>
      <c r="CQ31" s="704"/>
      <c r="CR31" s="664">
        <v>38628</v>
      </c>
      <c r="CS31" s="675"/>
      <c r="CT31" s="675"/>
      <c r="CU31" s="675"/>
      <c r="CV31" s="675"/>
      <c r="CW31" s="675"/>
      <c r="CX31" s="675"/>
      <c r="CY31" s="676"/>
      <c r="CZ31" s="667">
        <v>0.2</v>
      </c>
      <c r="DA31" s="677"/>
      <c r="DB31" s="677"/>
      <c r="DC31" s="678"/>
      <c r="DD31" s="670">
        <v>38628</v>
      </c>
      <c r="DE31" s="675"/>
      <c r="DF31" s="675"/>
      <c r="DG31" s="675"/>
      <c r="DH31" s="675"/>
      <c r="DI31" s="675"/>
      <c r="DJ31" s="675"/>
      <c r="DK31" s="676"/>
      <c r="DL31" s="670">
        <v>38628</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2">
      <c r="B32" s="661" t="s">
        <v>314</v>
      </c>
      <c r="C32" s="662"/>
      <c r="D32" s="662"/>
      <c r="E32" s="662"/>
      <c r="F32" s="662"/>
      <c r="G32" s="662"/>
      <c r="H32" s="662"/>
      <c r="I32" s="662"/>
      <c r="J32" s="662"/>
      <c r="K32" s="662"/>
      <c r="L32" s="662"/>
      <c r="M32" s="662"/>
      <c r="N32" s="662"/>
      <c r="O32" s="662"/>
      <c r="P32" s="662"/>
      <c r="Q32" s="663"/>
      <c r="R32" s="664">
        <v>5159121</v>
      </c>
      <c r="S32" s="665"/>
      <c r="T32" s="665"/>
      <c r="U32" s="665"/>
      <c r="V32" s="665"/>
      <c r="W32" s="665"/>
      <c r="X32" s="665"/>
      <c r="Y32" s="666"/>
      <c r="Z32" s="691">
        <v>20.5</v>
      </c>
      <c r="AA32" s="691"/>
      <c r="AB32" s="691"/>
      <c r="AC32" s="691"/>
      <c r="AD32" s="692" t="s">
        <v>129</v>
      </c>
      <c r="AE32" s="692"/>
      <c r="AF32" s="692"/>
      <c r="AG32" s="692"/>
      <c r="AH32" s="692"/>
      <c r="AI32" s="692"/>
      <c r="AJ32" s="692"/>
      <c r="AK32" s="692"/>
      <c r="AL32" s="667" t="s">
        <v>129</v>
      </c>
      <c r="AM32" s="668"/>
      <c r="AN32" s="668"/>
      <c r="AO32" s="693"/>
      <c r="AP32" s="739"/>
      <c r="AQ32" s="740"/>
      <c r="AR32" s="740"/>
      <c r="AS32" s="740"/>
      <c r="AT32" s="744"/>
      <c r="AU32" s="362" t="s">
        <v>315</v>
      </c>
      <c r="AV32" s="362"/>
      <c r="AW32" s="362"/>
      <c r="AX32" s="661" t="s">
        <v>316</v>
      </c>
      <c r="AY32" s="662"/>
      <c r="AZ32" s="662"/>
      <c r="BA32" s="662"/>
      <c r="BB32" s="662"/>
      <c r="BC32" s="662"/>
      <c r="BD32" s="662"/>
      <c r="BE32" s="662"/>
      <c r="BF32" s="663"/>
      <c r="BG32" s="746">
        <v>99</v>
      </c>
      <c r="BH32" s="675"/>
      <c r="BI32" s="675"/>
      <c r="BJ32" s="675"/>
      <c r="BK32" s="675"/>
      <c r="BL32" s="675"/>
      <c r="BM32" s="668">
        <v>95.7</v>
      </c>
      <c r="BN32" s="747"/>
      <c r="BO32" s="747"/>
      <c r="BP32" s="747"/>
      <c r="BQ32" s="702"/>
      <c r="BR32" s="746">
        <v>96.6</v>
      </c>
      <c r="BS32" s="675"/>
      <c r="BT32" s="675"/>
      <c r="BU32" s="675"/>
      <c r="BV32" s="675"/>
      <c r="BW32" s="675"/>
      <c r="BX32" s="668">
        <v>93.3</v>
      </c>
      <c r="BY32" s="747"/>
      <c r="BZ32" s="747"/>
      <c r="CA32" s="747"/>
      <c r="CB32" s="702"/>
      <c r="CD32" s="755"/>
      <c r="CE32" s="756"/>
      <c r="CF32" s="706" t="s">
        <v>317</v>
      </c>
      <c r="CG32" s="703"/>
      <c r="CH32" s="703"/>
      <c r="CI32" s="703"/>
      <c r="CJ32" s="703"/>
      <c r="CK32" s="703"/>
      <c r="CL32" s="703"/>
      <c r="CM32" s="703"/>
      <c r="CN32" s="703"/>
      <c r="CO32" s="703"/>
      <c r="CP32" s="703"/>
      <c r="CQ32" s="704"/>
      <c r="CR32" s="664" t="s">
        <v>129</v>
      </c>
      <c r="CS32" s="665"/>
      <c r="CT32" s="665"/>
      <c r="CU32" s="665"/>
      <c r="CV32" s="665"/>
      <c r="CW32" s="665"/>
      <c r="CX32" s="665"/>
      <c r="CY32" s="666"/>
      <c r="CZ32" s="667" t="s">
        <v>129</v>
      </c>
      <c r="DA32" s="677"/>
      <c r="DB32" s="677"/>
      <c r="DC32" s="678"/>
      <c r="DD32" s="670" t="s">
        <v>129</v>
      </c>
      <c r="DE32" s="665"/>
      <c r="DF32" s="665"/>
      <c r="DG32" s="665"/>
      <c r="DH32" s="665"/>
      <c r="DI32" s="665"/>
      <c r="DJ32" s="665"/>
      <c r="DK32" s="666"/>
      <c r="DL32" s="670" t="s">
        <v>129</v>
      </c>
      <c r="DM32" s="665"/>
      <c r="DN32" s="665"/>
      <c r="DO32" s="665"/>
      <c r="DP32" s="665"/>
      <c r="DQ32" s="665"/>
      <c r="DR32" s="665"/>
      <c r="DS32" s="665"/>
      <c r="DT32" s="665"/>
      <c r="DU32" s="665"/>
      <c r="DV32" s="666"/>
      <c r="DW32" s="667" t="s">
        <v>129</v>
      </c>
      <c r="DX32" s="677"/>
      <c r="DY32" s="677"/>
      <c r="DZ32" s="677"/>
      <c r="EA32" s="677"/>
      <c r="EB32" s="677"/>
      <c r="EC32" s="698"/>
    </row>
    <row r="33" spans="2:133" ht="11.25" customHeight="1" x14ac:dyDescent="0.2">
      <c r="B33" s="727" t="s">
        <v>318</v>
      </c>
      <c r="C33" s="728"/>
      <c r="D33" s="728"/>
      <c r="E33" s="728"/>
      <c r="F33" s="728"/>
      <c r="G33" s="728"/>
      <c r="H33" s="728"/>
      <c r="I33" s="728"/>
      <c r="J33" s="728"/>
      <c r="K33" s="728"/>
      <c r="L33" s="728"/>
      <c r="M33" s="728"/>
      <c r="N33" s="728"/>
      <c r="O33" s="728"/>
      <c r="P33" s="728"/>
      <c r="Q33" s="729"/>
      <c r="R33" s="664" t="s">
        <v>129</v>
      </c>
      <c r="S33" s="665"/>
      <c r="T33" s="665"/>
      <c r="U33" s="665"/>
      <c r="V33" s="665"/>
      <c r="W33" s="665"/>
      <c r="X33" s="665"/>
      <c r="Y33" s="666"/>
      <c r="Z33" s="691" t="s">
        <v>129</v>
      </c>
      <c r="AA33" s="691"/>
      <c r="AB33" s="691"/>
      <c r="AC33" s="691"/>
      <c r="AD33" s="692" t="s">
        <v>129</v>
      </c>
      <c r="AE33" s="692"/>
      <c r="AF33" s="692"/>
      <c r="AG33" s="692"/>
      <c r="AH33" s="692"/>
      <c r="AI33" s="692"/>
      <c r="AJ33" s="692"/>
      <c r="AK33" s="692"/>
      <c r="AL33" s="667" t="s">
        <v>129</v>
      </c>
      <c r="AM33" s="668"/>
      <c r="AN33" s="668"/>
      <c r="AO33" s="693"/>
      <c r="AP33" s="741"/>
      <c r="AQ33" s="742"/>
      <c r="AR33" s="742"/>
      <c r="AS33" s="742"/>
      <c r="AT33" s="745"/>
      <c r="AU33" s="360"/>
      <c r="AV33" s="360"/>
      <c r="AW33" s="360"/>
      <c r="AX33" s="641" t="s">
        <v>319</v>
      </c>
      <c r="AY33" s="642"/>
      <c r="AZ33" s="642"/>
      <c r="BA33" s="642"/>
      <c r="BB33" s="642"/>
      <c r="BC33" s="642"/>
      <c r="BD33" s="642"/>
      <c r="BE33" s="642"/>
      <c r="BF33" s="643"/>
      <c r="BG33" s="726">
        <v>99.4</v>
      </c>
      <c r="BH33" s="645"/>
      <c r="BI33" s="645"/>
      <c r="BJ33" s="645"/>
      <c r="BK33" s="645"/>
      <c r="BL33" s="645"/>
      <c r="BM33" s="683">
        <v>97.3</v>
      </c>
      <c r="BN33" s="645"/>
      <c r="BO33" s="645"/>
      <c r="BP33" s="645"/>
      <c r="BQ33" s="694"/>
      <c r="BR33" s="726">
        <v>98.7</v>
      </c>
      <c r="BS33" s="645"/>
      <c r="BT33" s="645"/>
      <c r="BU33" s="645"/>
      <c r="BV33" s="645"/>
      <c r="BW33" s="645"/>
      <c r="BX33" s="683">
        <v>96.4</v>
      </c>
      <c r="BY33" s="645"/>
      <c r="BZ33" s="645"/>
      <c r="CA33" s="645"/>
      <c r="CB33" s="694"/>
      <c r="CD33" s="706" t="s">
        <v>320</v>
      </c>
      <c r="CE33" s="703"/>
      <c r="CF33" s="703"/>
      <c r="CG33" s="703"/>
      <c r="CH33" s="703"/>
      <c r="CI33" s="703"/>
      <c r="CJ33" s="703"/>
      <c r="CK33" s="703"/>
      <c r="CL33" s="703"/>
      <c r="CM33" s="703"/>
      <c r="CN33" s="703"/>
      <c r="CO33" s="703"/>
      <c r="CP33" s="703"/>
      <c r="CQ33" s="704"/>
      <c r="CR33" s="664">
        <v>9045097</v>
      </c>
      <c r="CS33" s="675"/>
      <c r="CT33" s="675"/>
      <c r="CU33" s="675"/>
      <c r="CV33" s="675"/>
      <c r="CW33" s="675"/>
      <c r="CX33" s="675"/>
      <c r="CY33" s="676"/>
      <c r="CZ33" s="667">
        <v>37.799999999999997</v>
      </c>
      <c r="DA33" s="677"/>
      <c r="DB33" s="677"/>
      <c r="DC33" s="678"/>
      <c r="DD33" s="670">
        <v>7021427</v>
      </c>
      <c r="DE33" s="675"/>
      <c r="DF33" s="675"/>
      <c r="DG33" s="675"/>
      <c r="DH33" s="675"/>
      <c r="DI33" s="675"/>
      <c r="DJ33" s="675"/>
      <c r="DK33" s="676"/>
      <c r="DL33" s="670">
        <v>4695863</v>
      </c>
      <c r="DM33" s="675"/>
      <c r="DN33" s="675"/>
      <c r="DO33" s="675"/>
      <c r="DP33" s="675"/>
      <c r="DQ33" s="675"/>
      <c r="DR33" s="675"/>
      <c r="DS33" s="675"/>
      <c r="DT33" s="675"/>
      <c r="DU33" s="675"/>
      <c r="DV33" s="676"/>
      <c r="DW33" s="667">
        <v>33.200000000000003</v>
      </c>
      <c r="DX33" s="677"/>
      <c r="DY33" s="677"/>
      <c r="DZ33" s="677"/>
      <c r="EA33" s="677"/>
      <c r="EB33" s="677"/>
      <c r="EC33" s="698"/>
    </row>
    <row r="34" spans="2:133" ht="11.25" customHeight="1" x14ac:dyDescent="0.2">
      <c r="B34" s="661" t="s">
        <v>321</v>
      </c>
      <c r="C34" s="662"/>
      <c r="D34" s="662"/>
      <c r="E34" s="662"/>
      <c r="F34" s="662"/>
      <c r="G34" s="662"/>
      <c r="H34" s="662"/>
      <c r="I34" s="662"/>
      <c r="J34" s="662"/>
      <c r="K34" s="662"/>
      <c r="L34" s="662"/>
      <c r="M34" s="662"/>
      <c r="N34" s="662"/>
      <c r="O34" s="662"/>
      <c r="P34" s="662"/>
      <c r="Q34" s="663"/>
      <c r="R34" s="664">
        <v>1396961</v>
      </c>
      <c r="S34" s="665"/>
      <c r="T34" s="665"/>
      <c r="U34" s="665"/>
      <c r="V34" s="665"/>
      <c r="W34" s="665"/>
      <c r="X34" s="665"/>
      <c r="Y34" s="666"/>
      <c r="Z34" s="691">
        <v>5.6</v>
      </c>
      <c r="AA34" s="691"/>
      <c r="AB34" s="691"/>
      <c r="AC34" s="691"/>
      <c r="AD34" s="692" t="s">
        <v>129</v>
      </c>
      <c r="AE34" s="692"/>
      <c r="AF34" s="692"/>
      <c r="AG34" s="692"/>
      <c r="AH34" s="692"/>
      <c r="AI34" s="692"/>
      <c r="AJ34" s="692"/>
      <c r="AK34" s="692"/>
      <c r="AL34" s="667" t="s">
        <v>129</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322</v>
      </c>
      <c r="CE34" s="703"/>
      <c r="CF34" s="703"/>
      <c r="CG34" s="703"/>
      <c r="CH34" s="703"/>
      <c r="CI34" s="703"/>
      <c r="CJ34" s="703"/>
      <c r="CK34" s="703"/>
      <c r="CL34" s="703"/>
      <c r="CM34" s="703"/>
      <c r="CN34" s="703"/>
      <c r="CO34" s="703"/>
      <c r="CP34" s="703"/>
      <c r="CQ34" s="704"/>
      <c r="CR34" s="664">
        <v>3988526</v>
      </c>
      <c r="CS34" s="665"/>
      <c r="CT34" s="665"/>
      <c r="CU34" s="665"/>
      <c r="CV34" s="665"/>
      <c r="CW34" s="665"/>
      <c r="CX34" s="665"/>
      <c r="CY34" s="666"/>
      <c r="CZ34" s="667">
        <v>16.7</v>
      </c>
      <c r="DA34" s="677"/>
      <c r="DB34" s="677"/>
      <c r="DC34" s="678"/>
      <c r="DD34" s="670">
        <v>2913978</v>
      </c>
      <c r="DE34" s="665"/>
      <c r="DF34" s="665"/>
      <c r="DG34" s="665"/>
      <c r="DH34" s="665"/>
      <c r="DI34" s="665"/>
      <c r="DJ34" s="665"/>
      <c r="DK34" s="666"/>
      <c r="DL34" s="670">
        <v>2275440</v>
      </c>
      <c r="DM34" s="665"/>
      <c r="DN34" s="665"/>
      <c r="DO34" s="665"/>
      <c r="DP34" s="665"/>
      <c r="DQ34" s="665"/>
      <c r="DR34" s="665"/>
      <c r="DS34" s="665"/>
      <c r="DT34" s="665"/>
      <c r="DU34" s="665"/>
      <c r="DV34" s="666"/>
      <c r="DW34" s="667">
        <v>16.100000000000001</v>
      </c>
      <c r="DX34" s="677"/>
      <c r="DY34" s="677"/>
      <c r="DZ34" s="677"/>
      <c r="EA34" s="677"/>
      <c r="EB34" s="677"/>
      <c r="EC34" s="698"/>
    </row>
    <row r="35" spans="2:133" ht="11.25" customHeight="1" x14ac:dyDescent="0.2">
      <c r="B35" s="661" t="s">
        <v>323</v>
      </c>
      <c r="C35" s="662"/>
      <c r="D35" s="662"/>
      <c r="E35" s="662"/>
      <c r="F35" s="662"/>
      <c r="G35" s="662"/>
      <c r="H35" s="662"/>
      <c r="I35" s="662"/>
      <c r="J35" s="662"/>
      <c r="K35" s="662"/>
      <c r="L35" s="662"/>
      <c r="M35" s="662"/>
      <c r="N35" s="662"/>
      <c r="O35" s="662"/>
      <c r="P35" s="662"/>
      <c r="Q35" s="663"/>
      <c r="R35" s="664">
        <v>27160</v>
      </c>
      <c r="S35" s="665"/>
      <c r="T35" s="665"/>
      <c r="U35" s="665"/>
      <c r="V35" s="665"/>
      <c r="W35" s="665"/>
      <c r="X35" s="665"/>
      <c r="Y35" s="666"/>
      <c r="Z35" s="691">
        <v>0.1</v>
      </c>
      <c r="AA35" s="691"/>
      <c r="AB35" s="691"/>
      <c r="AC35" s="691"/>
      <c r="AD35" s="692" t="s">
        <v>129</v>
      </c>
      <c r="AE35" s="692"/>
      <c r="AF35" s="692"/>
      <c r="AG35" s="692"/>
      <c r="AH35" s="692"/>
      <c r="AI35" s="692"/>
      <c r="AJ35" s="692"/>
      <c r="AK35" s="692"/>
      <c r="AL35" s="667" t="s">
        <v>129</v>
      </c>
      <c r="AM35" s="668"/>
      <c r="AN35" s="668"/>
      <c r="AO35" s="693"/>
      <c r="AP35" s="218"/>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673881</v>
      </c>
      <c r="CS35" s="675"/>
      <c r="CT35" s="675"/>
      <c r="CU35" s="675"/>
      <c r="CV35" s="675"/>
      <c r="CW35" s="675"/>
      <c r="CX35" s="675"/>
      <c r="CY35" s="676"/>
      <c r="CZ35" s="667">
        <v>2.8</v>
      </c>
      <c r="DA35" s="677"/>
      <c r="DB35" s="677"/>
      <c r="DC35" s="678"/>
      <c r="DD35" s="670">
        <v>614494</v>
      </c>
      <c r="DE35" s="675"/>
      <c r="DF35" s="675"/>
      <c r="DG35" s="675"/>
      <c r="DH35" s="675"/>
      <c r="DI35" s="675"/>
      <c r="DJ35" s="675"/>
      <c r="DK35" s="676"/>
      <c r="DL35" s="670">
        <v>119005</v>
      </c>
      <c r="DM35" s="675"/>
      <c r="DN35" s="675"/>
      <c r="DO35" s="675"/>
      <c r="DP35" s="675"/>
      <c r="DQ35" s="675"/>
      <c r="DR35" s="675"/>
      <c r="DS35" s="675"/>
      <c r="DT35" s="675"/>
      <c r="DU35" s="675"/>
      <c r="DV35" s="676"/>
      <c r="DW35" s="667">
        <v>0.8</v>
      </c>
      <c r="DX35" s="677"/>
      <c r="DY35" s="677"/>
      <c r="DZ35" s="677"/>
      <c r="EA35" s="677"/>
      <c r="EB35" s="677"/>
      <c r="EC35" s="698"/>
    </row>
    <row r="36" spans="2:133" ht="11.25" customHeight="1" x14ac:dyDescent="0.2">
      <c r="B36" s="661" t="s">
        <v>327</v>
      </c>
      <c r="C36" s="662"/>
      <c r="D36" s="662"/>
      <c r="E36" s="662"/>
      <c r="F36" s="662"/>
      <c r="G36" s="662"/>
      <c r="H36" s="662"/>
      <c r="I36" s="662"/>
      <c r="J36" s="662"/>
      <c r="K36" s="662"/>
      <c r="L36" s="662"/>
      <c r="M36" s="662"/>
      <c r="N36" s="662"/>
      <c r="O36" s="662"/>
      <c r="P36" s="662"/>
      <c r="Q36" s="663"/>
      <c r="R36" s="664">
        <v>10248</v>
      </c>
      <c r="S36" s="665"/>
      <c r="T36" s="665"/>
      <c r="U36" s="665"/>
      <c r="V36" s="665"/>
      <c r="W36" s="665"/>
      <c r="X36" s="665"/>
      <c r="Y36" s="666"/>
      <c r="Z36" s="691">
        <v>0</v>
      </c>
      <c r="AA36" s="691"/>
      <c r="AB36" s="691"/>
      <c r="AC36" s="691"/>
      <c r="AD36" s="692" t="s">
        <v>129</v>
      </c>
      <c r="AE36" s="692"/>
      <c r="AF36" s="692"/>
      <c r="AG36" s="692"/>
      <c r="AH36" s="692"/>
      <c r="AI36" s="692"/>
      <c r="AJ36" s="692"/>
      <c r="AK36" s="692"/>
      <c r="AL36" s="667" t="s">
        <v>129</v>
      </c>
      <c r="AM36" s="668"/>
      <c r="AN36" s="668"/>
      <c r="AO36" s="693"/>
      <c r="AP36" s="218"/>
      <c r="AQ36" s="714" t="s">
        <v>328</v>
      </c>
      <c r="AR36" s="715"/>
      <c r="AS36" s="715"/>
      <c r="AT36" s="715"/>
      <c r="AU36" s="715"/>
      <c r="AV36" s="715"/>
      <c r="AW36" s="715"/>
      <c r="AX36" s="715"/>
      <c r="AY36" s="716"/>
      <c r="AZ36" s="717">
        <v>2599233</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99681</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2009309</v>
      </c>
      <c r="CS36" s="665"/>
      <c r="CT36" s="665"/>
      <c r="CU36" s="665"/>
      <c r="CV36" s="665"/>
      <c r="CW36" s="665"/>
      <c r="CX36" s="665"/>
      <c r="CY36" s="666"/>
      <c r="CZ36" s="667">
        <v>8.4</v>
      </c>
      <c r="DA36" s="677"/>
      <c r="DB36" s="677"/>
      <c r="DC36" s="678"/>
      <c r="DD36" s="670">
        <v>1401906</v>
      </c>
      <c r="DE36" s="665"/>
      <c r="DF36" s="665"/>
      <c r="DG36" s="665"/>
      <c r="DH36" s="665"/>
      <c r="DI36" s="665"/>
      <c r="DJ36" s="665"/>
      <c r="DK36" s="666"/>
      <c r="DL36" s="670">
        <v>785852</v>
      </c>
      <c r="DM36" s="665"/>
      <c r="DN36" s="665"/>
      <c r="DO36" s="665"/>
      <c r="DP36" s="665"/>
      <c r="DQ36" s="665"/>
      <c r="DR36" s="665"/>
      <c r="DS36" s="665"/>
      <c r="DT36" s="665"/>
      <c r="DU36" s="665"/>
      <c r="DV36" s="666"/>
      <c r="DW36" s="667">
        <v>5.6</v>
      </c>
      <c r="DX36" s="677"/>
      <c r="DY36" s="677"/>
      <c r="DZ36" s="677"/>
      <c r="EA36" s="677"/>
      <c r="EB36" s="677"/>
      <c r="EC36" s="698"/>
    </row>
    <row r="37" spans="2:133" ht="11.25" customHeight="1" x14ac:dyDescent="0.2">
      <c r="B37" s="661" t="s">
        <v>331</v>
      </c>
      <c r="C37" s="662"/>
      <c r="D37" s="662"/>
      <c r="E37" s="662"/>
      <c r="F37" s="662"/>
      <c r="G37" s="662"/>
      <c r="H37" s="662"/>
      <c r="I37" s="662"/>
      <c r="J37" s="662"/>
      <c r="K37" s="662"/>
      <c r="L37" s="662"/>
      <c r="M37" s="662"/>
      <c r="N37" s="662"/>
      <c r="O37" s="662"/>
      <c r="P37" s="662"/>
      <c r="Q37" s="663"/>
      <c r="R37" s="664">
        <v>605679</v>
      </c>
      <c r="S37" s="665"/>
      <c r="T37" s="665"/>
      <c r="U37" s="665"/>
      <c r="V37" s="665"/>
      <c r="W37" s="665"/>
      <c r="X37" s="665"/>
      <c r="Y37" s="666"/>
      <c r="Z37" s="691">
        <v>2.4</v>
      </c>
      <c r="AA37" s="691"/>
      <c r="AB37" s="691"/>
      <c r="AC37" s="691"/>
      <c r="AD37" s="692" t="s">
        <v>129</v>
      </c>
      <c r="AE37" s="692"/>
      <c r="AF37" s="692"/>
      <c r="AG37" s="692"/>
      <c r="AH37" s="692"/>
      <c r="AI37" s="692"/>
      <c r="AJ37" s="692"/>
      <c r="AK37" s="692"/>
      <c r="AL37" s="667" t="s">
        <v>129</v>
      </c>
      <c r="AM37" s="668"/>
      <c r="AN37" s="668"/>
      <c r="AO37" s="693"/>
      <c r="AQ37" s="699" t="s">
        <v>332</v>
      </c>
      <c r="AR37" s="700"/>
      <c r="AS37" s="700"/>
      <c r="AT37" s="700"/>
      <c r="AU37" s="700"/>
      <c r="AV37" s="700"/>
      <c r="AW37" s="700"/>
      <c r="AX37" s="700"/>
      <c r="AY37" s="701"/>
      <c r="AZ37" s="664">
        <v>836400</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84136</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46741</v>
      </c>
      <c r="CS37" s="675"/>
      <c r="CT37" s="675"/>
      <c r="CU37" s="675"/>
      <c r="CV37" s="675"/>
      <c r="CW37" s="675"/>
      <c r="CX37" s="675"/>
      <c r="CY37" s="676"/>
      <c r="CZ37" s="667">
        <v>0.2</v>
      </c>
      <c r="DA37" s="677"/>
      <c r="DB37" s="677"/>
      <c r="DC37" s="678"/>
      <c r="DD37" s="670">
        <v>37042</v>
      </c>
      <c r="DE37" s="675"/>
      <c r="DF37" s="675"/>
      <c r="DG37" s="675"/>
      <c r="DH37" s="675"/>
      <c r="DI37" s="675"/>
      <c r="DJ37" s="675"/>
      <c r="DK37" s="676"/>
      <c r="DL37" s="670">
        <v>37042</v>
      </c>
      <c r="DM37" s="675"/>
      <c r="DN37" s="675"/>
      <c r="DO37" s="675"/>
      <c r="DP37" s="675"/>
      <c r="DQ37" s="675"/>
      <c r="DR37" s="675"/>
      <c r="DS37" s="675"/>
      <c r="DT37" s="675"/>
      <c r="DU37" s="675"/>
      <c r="DV37" s="676"/>
      <c r="DW37" s="667">
        <v>0.3</v>
      </c>
      <c r="DX37" s="677"/>
      <c r="DY37" s="677"/>
      <c r="DZ37" s="677"/>
      <c r="EA37" s="677"/>
      <c r="EB37" s="677"/>
      <c r="EC37" s="698"/>
    </row>
    <row r="38" spans="2:133" ht="11.25" customHeight="1" x14ac:dyDescent="0.2">
      <c r="B38" s="661" t="s">
        <v>335</v>
      </c>
      <c r="C38" s="662"/>
      <c r="D38" s="662"/>
      <c r="E38" s="662"/>
      <c r="F38" s="662"/>
      <c r="G38" s="662"/>
      <c r="H38" s="662"/>
      <c r="I38" s="662"/>
      <c r="J38" s="662"/>
      <c r="K38" s="662"/>
      <c r="L38" s="662"/>
      <c r="M38" s="662"/>
      <c r="N38" s="662"/>
      <c r="O38" s="662"/>
      <c r="P38" s="662"/>
      <c r="Q38" s="663"/>
      <c r="R38" s="664">
        <v>517209</v>
      </c>
      <c r="S38" s="665"/>
      <c r="T38" s="665"/>
      <c r="U38" s="665"/>
      <c r="V38" s="665"/>
      <c r="W38" s="665"/>
      <c r="X38" s="665"/>
      <c r="Y38" s="666"/>
      <c r="Z38" s="691">
        <v>2.1</v>
      </c>
      <c r="AA38" s="691"/>
      <c r="AB38" s="691"/>
      <c r="AC38" s="691"/>
      <c r="AD38" s="692" t="s">
        <v>129</v>
      </c>
      <c r="AE38" s="692"/>
      <c r="AF38" s="692"/>
      <c r="AG38" s="692"/>
      <c r="AH38" s="692"/>
      <c r="AI38" s="692"/>
      <c r="AJ38" s="692"/>
      <c r="AK38" s="692"/>
      <c r="AL38" s="667" t="s">
        <v>129</v>
      </c>
      <c r="AM38" s="668"/>
      <c r="AN38" s="668"/>
      <c r="AO38" s="693"/>
      <c r="AQ38" s="699" t="s">
        <v>336</v>
      </c>
      <c r="AR38" s="700"/>
      <c r="AS38" s="700"/>
      <c r="AT38" s="700"/>
      <c r="AU38" s="700"/>
      <c r="AV38" s="700"/>
      <c r="AW38" s="700"/>
      <c r="AX38" s="700"/>
      <c r="AY38" s="701"/>
      <c r="AZ38" s="664">
        <v>213146</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5587</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1881889</v>
      </c>
      <c r="CS38" s="665"/>
      <c r="CT38" s="665"/>
      <c r="CU38" s="665"/>
      <c r="CV38" s="665"/>
      <c r="CW38" s="665"/>
      <c r="CX38" s="665"/>
      <c r="CY38" s="666"/>
      <c r="CZ38" s="667">
        <v>7.9</v>
      </c>
      <c r="DA38" s="677"/>
      <c r="DB38" s="677"/>
      <c r="DC38" s="678"/>
      <c r="DD38" s="670">
        <v>1634845</v>
      </c>
      <c r="DE38" s="665"/>
      <c r="DF38" s="665"/>
      <c r="DG38" s="665"/>
      <c r="DH38" s="665"/>
      <c r="DI38" s="665"/>
      <c r="DJ38" s="665"/>
      <c r="DK38" s="666"/>
      <c r="DL38" s="670">
        <v>1515566</v>
      </c>
      <c r="DM38" s="665"/>
      <c r="DN38" s="665"/>
      <c r="DO38" s="665"/>
      <c r="DP38" s="665"/>
      <c r="DQ38" s="665"/>
      <c r="DR38" s="665"/>
      <c r="DS38" s="665"/>
      <c r="DT38" s="665"/>
      <c r="DU38" s="665"/>
      <c r="DV38" s="666"/>
      <c r="DW38" s="667">
        <v>10.7</v>
      </c>
      <c r="DX38" s="677"/>
      <c r="DY38" s="677"/>
      <c r="DZ38" s="677"/>
      <c r="EA38" s="677"/>
      <c r="EB38" s="677"/>
      <c r="EC38" s="698"/>
    </row>
    <row r="39" spans="2:133" ht="11.25" customHeight="1" x14ac:dyDescent="0.2">
      <c r="B39" s="661" t="s">
        <v>339</v>
      </c>
      <c r="C39" s="662"/>
      <c r="D39" s="662"/>
      <c r="E39" s="662"/>
      <c r="F39" s="662"/>
      <c r="G39" s="662"/>
      <c r="H39" s="662"/>
      <c r="I39" s="662"/>
      <c r="J39" s="662"/>
      <c r="K39" s="662"/>
      <c r="L39" s="662"/>
      <c r="M39" s="662"/>
      <c r="N39" s="662"/>
      <c r="O39" s="662"/>
      <c r="P39" s="662"/>
      <c r="Q39" s="663"/>
      <c r="R39" s="664">
        <v>542070</v>
      </c>
      <c r="S39" s="665"/>
      <c r="T39" s="665"/>
      <c r="U39" s="665"/>
      <c r="V39" s="665"/>
      <c r="W39" s="665"/>
      <c r="X39" s="665"/>
      <c r="Y39" s="666"/>
      <c r="Z39" s="691">
        <v>2.2000000000000002</v>
      </c>
      <c r="AA39" s="691"/>
      <c r="AB39" s="691"/>
      <c r="AC39" s="691"/>
      <c r="AD39" s="692" t="s">
        <v>129</v>
      </c>
      <c r="AE39" s="692"/>
      <c r="AF39" s="692"/>
      <c r="AG39" s="692"/>
      <c r="AH39" s="692"/>
      <c r="AI39" s="692"/>
      <c r="AJ39" s="692"/>
      <c r="AK39" s="692"/>
      <c r="AL39" s="667" t="s">
        <v>129</v>
      </c>
      <c r="AM39" s="668"/>
      <c r="AN39" s="668"/>
      <c r="AO39" s="693"/>
      <c r="AQ39" s="699" t="s">
        <v>340</v>
      </c>
      <c r="AR39" s="700"/>
      <c r="AS39" s="700"/>
      <c r="AT39" s="700"/>
      <c r="AU39" s="700"/>
      <c r="AV39" s="700"/>
      <c r="AW39" s="700"/>
      <c r="AX39" s="700"/>
      <c r="AY39" s="701"/>
      <c r="AZ39" s="664">
        <v>6198</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8500</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463812</v>
      </c>
      <c r="CS39" s="675"/>
      <c r="CT39" s="675"/>
      <c r="CU39" s="675"/>
      <c r="CV39" s="675"/>
      <c r="CW39" s="675"/>
      <c r="CX39" s="675"/>
      <c r="CY39" s="676"/>
      <c r="CZ39" s="667">
        <v>1.9</v>
      </c>
      <c r="DA39" s="677"/>
      <c r="DB39" s="677"/>
      <c r="DC39" s="678"/>
      <c r="DD39" s="670">
        <v>445524</v>
      </c>
      <c r="DE39" s="675"/>
      <c r="DF39" s="675"/>
      <c r="DG39" s="675"/>
      <c r="DH39" s="675"/>
      <c r="DI39" s="675"/>
      <c r="DJ39" s="675"/>
      <c r="DK39" s="676"/>
      <c r="DL39" s="670" t="s">
        <v>129</v>
      </c>
      <c r="DM39" s="675"/>
      <c r="DN39" s="675"/>
      <c r="DO39" s="675"/>
      <c r="DP39" s="675"/>
      <c r="DQ39" s="675"/>
      <c r="DR39" s="675"/>
      <c r="DS39" s="675"/>
      <c r="DT39" s="675"/>
      <c r="DU39" s="675"/>
      <c r="DV39" s="676"/>
      <c r="DW39" s="667" t="s">
        <v>129</v>
      </c>
      <c r="DX39" s="677"/>
      <c r="DY39" s="677"/>
      <c r="DZ39" s="677"/>
      <c r="EA39" s="677"/>
      <c r="EB39" s="677"/>
      <c r="EC39" s="698"/>
    </row>
    <row r="40" spans="2:133" ht="11.25" customHeight="1" x14ac:dyDescent="0.2">
      <c r="B40" s="661" t="s">
        <v>343</v>
      </c>
      <c r="C40" s="662"/>
      <c r="D40" s="662"/>
      <c r="E40" s="662"/>
      <c r="F40" s="662"/>
      <c r="G40" s="662"/>
      <c r="H40" s="662"/>
      <c r="I40" s="662"/>
      <c r="J40" s="662"/>
      <c r="K40" s="662"/>
      <c r="L40" s="662"/>
      <c r="M40" s="662"/>
      <c r="N40" s="662"/>
      <c r="O40" s="662"/>
      <c r="P40" s="662"/>
      <c r="Q40" s="663"/>
      <c r="R40" s="664">
        <v>2311300</v>
      </c>
      <c r="S40" s="665"/>
      <c r="T40" s="665"/>
      <c r="U40" s="665"/>
      <c r="V40" s="665"/>
      <c r="W40" s="665"/>
      <c r="X40" s="665"/>
      <c r="Y40" s="666"/>
      <c r="Z40" s="691">
        <v>9.1999999999999993</v>
      </c>
      <c r="AA40" s="691"/>
      <c r="AB40" s="691"/>
      <c r="AC40" s="691"/>
      <c r="AD40" s="692" t="s">
        <v>129</v>
      </c>
      <c r="AE40" s="692"/>
      <c r="AF40" s="692"/>
      <c r="AG40" s="692"/>
      <c r="AH40" s="692"/>
      <c r="AI40" s="692"/>
      <c r="AJ40" s="692"/>
      <c r="AK40" s="692"/>
      <c r="AL40" s="667" t="s">
        <v>129</v>
      </c>
      <c r="AM40" s="668"/>
      <c r="AN40" s="668"/>
      <c r="AO40" s="693"/>
      <c r="AQ40" s="699" t="s">
        <v>344</v>
      </c>
      <c r="AR40" s="700"/>
      <c r="AS40" s="700"/>
      <c r="AT40" s="700"/>
      <c r="AU40" s="700"/>
      <c r="AV40" s="700"/>
      <c r="AW40" s="700"/>
      <c r="AX40" s="700"/>
      <c r="AY40" s="701"/>
      <c r="AZ40" s="664" t="s">
        <v>129</v>
      </c>
      <c r="BA40" s="665"/>
      <c r="BB40" s="665"/>
      <c r="BC40" s="665"/>
      <c r="BD40" s="675"/>
      <c r="BE40" s="675"/>
      <c r="BF40" s="702"/>
      <c r="BG40" s="707" t="s">
        <v>345</v>
      </c>
      <c r="BH40" s="708"/>
      <c r="BI40" s="708"/>
      <c r="BJ40" s="708"/>
      <c r="BK40" s="708"/>
      <c r="BL40" s="364"/>
      <c r="BM40" s="703" t="s">
        <v>346</v>
      </c>
      <c r="BN40" s="703"/>
      <c r="BO40" s="703"/>
      <c r="BP40" s="703"/>
      <c r="BQ40" s="703"/>
      <c r="BR40" s="703"/>
      <c r="BS40" s="703"/>
      <c r="BT40" s="703"/>
      <c r="BU40" s="704"/>
      <c r="BV40" s="664">
        <v>100</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27680</v>
      </c>
      <c r="CS40" s="665"/>
      <c r="CT40" s="665"/>
      <c r="CU40" s="665"/>
      <c r="CV40" s="665"/>
      <c r="CW40" s="665"/>
      <c r="CX40" s="665"/>
      <c r="CY40" s="666"/>
      <c r="CZ40" s="667">
        <v>0.1</v>
      </c>
      <c r="DA40" s="677"/>
      <c r="DB40" s="677"/>
      <c r="DC40" s="678"/>
      <c r="DD40" s="670">
        <v>10680</v>
      </c>
      <c r="DE40" s="665"/>
      <c r="DF40" s="665"/>
      <c r="DG40" s="665"/>
      <c r="DH40" s="665"/>
      <c r="DI40" s="665"/>
      <c r="DJ40" s="665"/>
      <c r="DK40" s="666"/>
      <c r="DL40" s="670" t="s">
        <v>129</v>
      </c>
      <c r="DM40" s="665"/>
      <c r="DN40" s="665"/>
      <c r="DO40" s="665"/>
      <c r="DP40" s="665"/>
      <c r="DQ40" s="665"/>
      <c r="DR40" s="665"/>
      <c r="DS40" s="665"/>
      <c r="DT40" s="665"/>
      <c r="DU40" s="665"/>
      <c r="DV40" s="666"/>
      <c r="DW40" s="667" t="s">
        <v>129</v>
      </c>
      <c r="DX40" s="677"/>
      <c r="DY40" s="677"/>
      <c r="DZ40" s="677"/>
      <c r="EA40" s="677"/>
      <c r="EB40" s="677"/>
      <c r="EC40" s="698"/>
    </row>
    <row r="41" spans="2:133" ht="11.25" customHeight="1" x14ac:dyDescent="0.2">
      <c r="B41" s="661" t="s">
        <v>348</v>
      </c>
      <c r="C41" s="662"/>
      <c r="D41" s="662"/>
      <c r="E41" s="662"/>
      <c r="F41" s="662"/>
      <c r="G41" s="662"/>
      <c r="H41" s="662"/>
      <c r="I41" s="662"/>
      <c r="J41" s="662"/>
      <c r="K41" s="662"/>
      <c r="L41" s="662"/>
      <c r="M41" s="662"/>
      <c r="N41" s="662"/>
      <c r="O41" s="662"/>
      <c r="P41" s="662"/>
      <c r="Q41" s="663"/>
      <c r="R41" s="664" t="s">
        <v>129</v>
      </c>
      <c r="S41" s="665"/>
      <c r="T41" s="665"/>
      <c r="U41" s="665"/>
      <c r="V41" s="665"/>
      <c r="W41" s="665"/>
      <c r="X41" s="665"/>
      <c r="Y41" s="666"/>
      <c r="Z41" s="691" t="s">
        <v>129</v>
      </c>
      <c r="AA41" s="691"/>
      <c r="AB41" s="691"/>
      <c r="AC41" s="691"/>
      <c r="AD41" s="692" t="s">
        <v>129</v>
      </c>
      <c r="AE41" s="692"/>
      <c r="AF41" s="692"/>
      <c r="AG41" s="692"/>
      <c r="AH41" s="692"/>
      <c r="AI41" s="692"/>
      <c r="AJ41" s="692"/>
      <c r="AK41" s="692"/>
      <c r="AL41" s="667" t="s">
        <v>129</v>
      </c>
      <c r="AM41" s="668"/>
      <c r="AN41" s="668"/>
      <c r="AO41" s="693"/>
      <c r="AQ41" s="699" t="s">
        <v>349</v>
      </c>
      <c r="AR41" s="700"/>
      <c r="AS41" s="700"/>
      <c r="AT41" s="700"/>
      <c r="AU41" s="700"/>
      <c r="AV41" s="700"/>
      <c r="AW41" s="700"/>
      <c r="AX41" s="700"/>
      <c r="AY41" s="701"/>
      <c r="AZ41" s="664">
        <v>322795</v>
      </c>
      <c r="BA41" s="665"/>
      <c r="BB41" s="665"/>
      <c r="BC41" s="665"/>
      <c r="BD41" s="675"/>
      <c r="BE41" s="675"/>
      <c r="BF41" s="702"/>
      <c r="BG41" s="707"/>
      <c r="BH41" s="708"/>
      <c r="BI41" s="708"/>
      <c r="BJ41" s="708"/>
      <c r="BK41" s="708"/>
      <c r="BL41" s="364"/>
      <c r="BM41" s="703" t="s">
        <v>350</v>
      </c>
      <c r="BN41" s="703"/>
      <c r="BO41" s="703"/>
      <c r="BP41" s="703"/>
      <c r="BQ41" s="703"/>
      <c r="BR41" s="703"/>
      <c r="BS41" s="703"/>
      <c r="BT41" s="703"/>
      <c r="BU41" s="704"/>
      <c r="BV41" s="664" t="s">
        <v>129</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129</v>
      </c>
      <c r="CS41" s="675"/>
      <c r="CT41" s="675"/>
      <c r="CU41" s="675"/>
      <c r="CV41" s="675"/>
      <c r="CW41" s="675"/>
      <c r="CX41" s="675"/>
      <c r="CY41" s="676"/>
      <c r="CZ41" s="667" t="s">
        <v>129</v>
      </c>
      <c r="DA41" s="677"/>
      <c r="DB41" s="677"/>
      <c r="DC41" s="678"/>
      <c r="DD41" s="670" t="s">
        <v>129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352</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129</v>
      </c>
      <c r="AA42" s="691"/>
      <c r="AB42" s="691"/>
      <c r="AC42" s="691"/>
      <c r="AD42" s="692" t="s">
        <v>129</v>
      </c>
      <c r="AE42" s="692"/>
      <c r="AF42" s="692"/>
      <c r="AG42" s="692"/>
      <c r="AH42" s="692"/>
      <c r="AI42" s="692"/>
      <c r="AJ42" s="692"/>
      <c r="AK42" s="692"/>
      <c r="AL42" s="667" t="s">
        <v>129</v>
      </c>
      <c r="AM42" s="668"/>
      <c r="AN42" s="668"/>
      <c r="AO42" s="693"/>
      <c r="AQ42" s="711" t="s">
        <v>353</v>
      </c>
      <c r="AR42" s="712"/>
      <c r="AS42" s="712"/>
      <c r="AT42" s="712"/>
      <c r="AU42" s="712"/>
      <c r="AV42" s="712"/>
      <c r="AW42" s="712"/>
      <c r="AX42" s="712"/>
      <c r="AY42" s="713"/>
      <c r="AZ42" s="644">
        <v>1220694</v>
      </c>
      <c r="BA42" s="679"/>
      <c r="BB42" s="679"/>
      <c r="BC42" s="679"/>
      <c r="BD42" s="645"/>
      <c r="BE42" s="645"/>
      <c r="BF42" s="694"/>
      <c r="BG42" s="709"/>
      <c r="BH42" s="710"/>
      <c r="BI42" s="710"/>
      <c r="BJ42" s="710"/>
      <c r="BK42" s="710"/>
      <c r="BL42" s="365"/>
      <c r="BM42" s="695" t="s">
        <v>354</v>
      </c>
      <c r="BN42" s="695"/>
      <c r="BO42" s="695"/>
      <c r="BP42" s="695"/>
      <c r="BQ42" s="695"/>
      <c r="BR42" s="695"/>
      <c r="BS42" s="695"/>
      <c r="BT42" s="695"/>
      <c r="BU42" s="696"/>
      <c r="BV42" s="644">
        <v>380</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2912011</v>
      </c>
      <c r="CS42" s="675"/>
      <c r="CT42" s="675"/>
      <c r="CU42" s="675"/>
      <c r="CV42" s="675"/>
      <c r="CW42" s="675"/>
      <c r="CX42" s="675"/>
      <c r="CY42" s="676"/>
      <c r="CZ42" s="667">
        <v>12.2</v>
      </c>
      <c r="DA42" s="677"/>
      <c r="DB42" s="677"/>
      <c r="DC42" s="678"/>
      <c r="DD42" s="670">
        <v>592532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356</v>
      </c>
      <c r="C43" s="662"/>
      <c r="D43" s="662"/>
      <c r="E43" s="662"/>
      <c r="F43" s="662"/>
      <c r="G43" s="662"/>
      <c r="H43" s="662"/>
      <c r="I43" s="662"/>
      <c r="J43" s="662"/>
      <c r="K43" s="662"/>
      <c r="L43" s="662"/>
      <c r="M43" s="662"/>
      <c r="N43" s="662"/>
      <c r="O43" s="662"/>
      <c r="P43" s="662"/>
      <c r="Q43" s="663"/>
      <c r="R43" s="664">
        <v>1226700</v>
      </c>
      <c r="S43" s="665"/>
      <c r="T43" s="665"/>
      <c r="U43" s="665"/>
      <c r="V43" s="665"/>
      <c r="W43" s="665"/>
      <c r="X43" s="665"/>
      <c r="Y43" s="666"/>
      <c r="Z43" s="691">
        <v>4.9000000000000004</v>
      </c>
      <c r="AA43" s="691"/>
      <c r="AB43" s="691"/>
      <c r="AC43" s="691"/>
      <c r="AD43" s="692" t="s">
        <v>129</v>
      </c>
      <c r="AE43" s="692"/>
      <c r="AF43" s="692"/>
      <c r="AG43" s="692"/>
      <c r="AH43" s="692"/>
      <c r="AI43" s="692"/>
      <c r="AJ43" s="692"/>
      <c r="AK43" s="692"/>
      <c r="AL43" s="667" t="s">
        <v>129</v>
      </c>
      <c r="AM43" s="668"/>
      <c r="AN43" s="668"/>
      <c r="AO43" s="693"/>
      <c r="BV43" s="219"/>
      <c r="BW43" s="219"/>
      <c r="BX43" s="219"/>
      <c r="BY43" s="219"/>
      <c r="BZ43" s="219"/>
      <c r="CA43" s="219"/>
      <c r="CB43" s="219"/>
      <c r="CD43" s="661" t="s">
        <v>357</v>
      </c>
      <c r="CE43" s="662"/>
      <c r="CF43" s="662"/>
      <c r="CG43" s="662"/>
      <c r="CH43" s="662"/>
      <c r="CI43" s="662"/>
      <c r="CJ43" s="662"/>
      <c r="CK43" s="662"/>
      <c r="CL43" s="662"/>
      <c r="CM43" s="662"/>
      <c r="CN43" s="662"/>
      <c r="CO43" s="662"/>
      <c r="CP43" s="662"/>
      <c r="CQ43" s="663"/>
      <c r="CR43" s="664">
        <v>68910</v>
      </c>
      <c r="CS43" s="675"/>
      <c r="CT43" s="675"/>
      <c r="CU43" s="675"/>
      <c r="CV43" s="675"/>
      <c r="CW43" s="675"/>
      <c r="CX43" s="675"/>
      <c r="CY43" s="676"/>
      <c r="CZ43" s="667">
        <v>0.3</v>
      </c>
      <c r="DA43" s="677"/>
      <c r="DB43" s="677"/>
      <c r="DC43" s="678"/>
      <c r="DD43" s="670">
        <v>68910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358</v>
      </c>
      <c r="C44" s="642"/>
      <c r="D44" s="642"/>
      <c r="E44" s="642"/>
      <c r="F44" s="642"/>
      <c r="G44" s="642"/>
      <c r="H44" s="642"/>
      <c r="I44" s="642"/>
      <c r="J44" s="642"/>
      <c r="K44" s="642"/>
      <c r="L44" s="642"/>
      <c r="M44" s="642"/>
      <c r="N44" s="642"/>
      <c r="O44" s="642"/>
      <c r="P44" s="642"/>
      <c r="Q44" s="643"/>
      <c r="R44" s="644">
        <v>25167096</v>
      </c>
      <c r="S44" s="679"/>
      <c r="T44" s="679"/>
      <c r="U44" s="679"/>
      <c r="V44" s="679"/>
      <c r="W44" s="679"/>
      <c r="X44" s="679"/>
      <c r="Y44" s="680"/>
      <c r="Z44" s="681">
        <v>100</v>
      </c>
      <c r="AA44" s="681"/>
      <c r="AB44" s="681"/>
      <c r="AC44" s="681"/>
      <c r="AD44" s="682">
        <v>12914211</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2899435</v>
      </c>
      <c r="CS44" s="665"/>
      <c r="CT44" s="665"/>
      <c r="CU44" s="665"/>
      <c r="CV44" s="665"/>
      <c r="CW44" s="665"/>
      <c r="CX44" s="665"/>
      <c r="CY44" s="666"/>
      <c r="CZ44" s="667">
        <v>12.1</v>
      </c>
      <c r="DA44" s="668"/>
      <c r="DB44" s="668"/>
      <c r="DC44" s="669"/>
      <c r="DD44" s="670">
        <v>585773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360</v>
      </c>
      <c r="CG45" s="662"/>
      <c r="CH45" s="662"/>
      <c r="CI45" s="662"/>
      <c r="CJ45" s="662"/>
      <c r="CK45" s="662"/>
      <c r="CL45" s="662"/>
      <c r="CM45" s="662"/>
      <c r="CN45" s="662"/>
      <c r="CO45" s="662"/>
      <c r="CP45" s="662"/>
      <c r="CQ45" s="663"/>
      <c r="CR45" s="664">
        <v>1797547</v>
      </c>
      <c r="CS45" s="675"/>
      <c r="CT45" s="675"/>
      <c r="CU45" s="675"/>
      <c r="CV45" s="675"/>
      <c r="CW45" s="675"/>
      <c r="CX45" s="675"/>
      <c r="CY45" s="676"/>
      <c r="CZ45" s="667">
        <v>7.5</v>
      </c>
      <c r="DA45" s="677"/>
      <c r="DB45" s="677"/>
      <c r="DC45" s="678"/>
      <c r="DD45" s="670">
        <v>88054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362</v>
      </c>
      <c r="CG46" s="662"/>
      <c r="CH46" s="662"/>
      <c r="CI46" s="662"/>
      <c r="CJ46" s="662"/>
      <c r="CK46" s="662"/>
      <c r="CL46" s="662"/>
      <c r="CM46" s="662"/>
      <c r="CN46" s="662"/>
      <c r="CO46" s="662"/>
      <c r="CP46" s="662"/>
      <c r="CQ46" s="663"/>
      <c r="CR46" s="664">
        <v>1096827</v>
      </c>
      <c r="CS46" s="665"/>
      <c r="CT46" s="665"/>
      <c r="CU46" s="665"/>
      <c r="CV46" s="665"/>
      <c r="CW46" s="665"/>
      <c r="CX46" s="665"/>
      <c r="CY46" s="666"/>
      <c r="CZ46" s="667">
        <v>4.5999999999999996</v>
      </c>
      <c r="DA46" s="668"/>
      <c r="DB46" s="668"/>
      <c r="DC46" s="669"/>
      <c r="DD46" s="670">
        <v>493269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v>12576</v>
      </c>
      <c r="CS47" s="675"/>
      <c r="CT47" s="675"/>
      <c r="CU47" s="675"/>
      <c r="CV47" s="675"/>
      <c r="CW47" s="675"/>
      <c r="CX47" s="675"/>
      <c r="CY47" s="676"/>
      <c r="CZ47" s="667">
        <v>0.1</v>
      </c>
      <c r="DA47" s="677"/>
      <c r="DB47" s="677"/>
      <c r="DC47" s="678"/>
      <c r="DD47" s="670">
        <v>6759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129</v>
      </c>
      <c r="CS48" s="665"/>
      <c r="CT48" s="665"/>
      <c r="CU48" s="665"/>
      <c r="CV48" s="665"/>
      <c r="CW48" s="665"/>
      <c r="CX48" s="665"/>
      <c r="CY48" s="666"/>
      <c r="CZ48" s="667" t="s">
        <v>129</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367</v>
      </c>
      <c r="CE49" s="642"/>
      <c r="CF49" s="642"/>
      <c r="CG49" s="642"/>
      <c r="CH49" s="642"/>
      <c r="CI49" s="642"/>
      <c r="CJ49" s="642"/>
      <c r="CK49" s="642"/>
      <c r="CL49" s="642"/>
      <c r="CM49" s="642"/>
      <c r="CN49" s="642"/>
      <c r="CO49" s="642"/>
      <c r="CP49" s="642"/>
      <c r="CQ49" s="643"/>
      <c r="CR49" s="644">
        <v>23947372</v>
      </c>
      <c r="CS49" s="645"/>
      <c r="CT49" s="645"/>
      <c r="CU49" s="645"/>
      <c r="CV49" s="645"/>
      <c r="CW49" s="645"/>
      <c r="CX49" s="645"/>
      <c r="CY49" s="646"/>
      <c r="CZ49" s="647">
        <v>100</v>
      </c>
      <c r="DA49" s="648"/>
      <c r="DB49" s="648"/>
      <c r="DC49" s="649"/>
      <c r="DD49" s="650">
        <v>15111490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369</v>
      </c>
      <c r="DK2" s="1156"/>
      <c r="DL2" s="1156"/>
      <c r="DM2" s="1156"/>
      <c r="DN2" s="1156"/>
      <c r="DO2" s="1157"/>
      <c r="DP2" s="224"/>
      <c r="DQ2" s="1155" t="s">
        <v>370</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28"/>
      <c r="BA5" s="228"/>
      <c r="BB5" s="228"/>
      <c r="BC5" s="228"/>
      <c r="BD5" s="228"/>
      <c r="BE5" s="229"/>
      <c r="BF5" s="229"/>
      <c r="BG5" s="229"/>
      <c r="BH5" s="229"/>
      <c r="BI5" s="229"/>
      <c r="BJ5" s="229"/>
      <c r="BK5" s="229"/>
      <c r="BL5" s="229"/>
      <c r="BM5" s="229"/>
      <c r="BN5" s="229"/>
      <c r="BO5" s="229"/>
      <c r="BP5" s="229"/>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390</v>
      </c>
      <c r="C7" s="1112"/>
      <c r="D7" s="1112"/>
      <c r="E7" s="1112"/>
      <c r="F7" s="1112"/>
      <c r="G7" s="1112"/>
      <c r="H7" s="1112"/>
      <c r="I7" s="1112"/>
      <c r="J7" s="1112"/>
      <c r="K7" s="1112"/>
      <c r="L7" s="1112"/>
      <c r="M7" s="1112"/>
      <c r="N7" s="1112"/>
      <c r="O7" s="1112"/>
      <c r="P7" s="1113"/>
      <c r="Q7" s="1166">
        <v>25167</v>
      </c>
      <c r="R7" s="1167"/>
      <c r="S7" s="1167"/>
      <c r="T7" s="1167"/>
      <c r="U7" s="1167"/>
      <c r="V7" s="1167">
        <v>23947</v>
      </c>
      <c r="W7" s="1167"/>
      <c r="X7" s="1167"/>
      <c r="Y7" s="1167"/>
      <c r="Z7" s="1167"/>
      <c r="AA7" s="1167">
        <v>1220</v>
      </c>
      <c r="AB7" s="1167"/>
      <c r="AC7" s="1167"/>
      <c r="AD7" s="1167"/>
      <c r="AE7" s="1168"/>
      <c r="AF7" s="1169">
        <v>1095</v>
      </c>
      <c r="AG7" s="1170"/>
      <c r="AH7" s="1170"/>
      <c r="AI7" s="1170"/>
      <c r="AJ7" s="1171"/>
      <c r="AK7" s="1172">
        <v>606</v>
      </c>
      <c r="AL7" s="1173"/>
      <c r="AM7" s="1173"/>
      <c r="AN7" s="1173"/>
      <c r="AO7" s="1173"/>
      <c r="AP7" s="1173">
        <v>16086</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618</v>
      </c>
      <c r="BT7" s="1164"/>
      <c r="BU7" s="1164"/>
      <c r="BV7" s="1164"/>
      <c r="BW7" s="1164"/>
      <c r="BX7" s="1164"/>
      <c r="BY7" s="1164"/>
      <c r="BZ7" s="1164"/>
      <c r="CA7" s="1164"/>
      <c r="CB7" s="1164"/>
      <c r="CC7" s="1164"/>
      <c r="CD7" s="1164"/>
      <c r="CE7" s="1164"/>
      <c r="CF7" s="1164"/>
      <c r="CG7" s="1176"/>
      <c r="CH7" s="1160">
        <v>301</v>
      </c>
      <c r="CI7" s="1161"/>
      <c r="CJ7" s="1161"/>
      <c r="CK7" s="1161"/>
      <c r="CL7" s="1162"/>
      <c r="CM7" s="1160">
        <v>2</v>
      </c>
      <c r="CN7" s="1161"/>
      <c r="CO7" s="1161"/>
      <c r="CP7" s="1161"/>
      <c r="CQ7" s="1162"/>
      <c r="CR7" s="1160">
        <v>30</v>
      </c>
      <c r="CS7" s="1161"/>
      <c r="CT7" s="1161"/>
      <c r="CU7" s="1161"/>
      <c r="CV7" s="1162"/>
      <c r="CW7" s="1160">
        <v>40</v>
      </c>
      <c r="CX7" s="1161"/>
      <c r="CY7" s="1161"/>
      <c r="CZ7" s="1161"/>
      <c r="DA7" s="1162"/>
      <c r="DB7" s="1160" t="s">
        <v>593</v>
      </c>
      <c r="DC7" s="1161"/>
      <c r="DD7" s="1161"/>
      <c r="DE7" s="1161"/>
      <c r="DF7" s="1162"/>
      <c r="DG7" s="1160" t="s">
        <v>593</v>
      </c>
      <c r="DH7" s="1161"/>
      <c r="DI7" s="1161"/>
      <c r="DJ7" s="1161"/>
      <c r="DK7" s="1162"/>
      <c r="DL7" s="1160" t="s">
        <v>593</v>
      </c>
      <c r="DM7" s="1161"/>
      <c r="DN7" s="1161"/>
      <c r="DO7" s="1161"/>
      <c r="DP7" s="1162"/>
      <c r="DQ7" s="1160" t="s">
        <v>593</v>
      </c>
      <c r="DR7" s="1161"/>
      <c r="DS7" s="1161"/>
      <c r="DT7" s="1161"/>
      <c r="DU7" s="1162"/>
      <c r="DV7" s="1163"/>
      <c r="DW7" s="1164"/>
      <c r="DX7" s="1164"/>
      <c r="DY7" s="1164"/>
      <c r="DZ7" s="116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619</v>
      </c>
      <c r="BT8" s="1057"/>
      <c r="BU8" s="1057"/>
      <c r="BV8" s="1057"/>
      <c r="BW8" s="1057"/>
      <c r="BX8" s="1057"/>
      <c r="BY8" s="1057"/>
      <c r="BZ8" s="1057"/>
      <c r="CA8" s="1057"/>
      <c r="CB8" s="1057"/>
      <c r="CC8" s="1057"/>
      <c r="CD8" s="1057"/>
      <c r="CE8" s="1057"/>
      <c r="CF8" s="1057"/>
      <c r="CG8" s="1078"/>
      <c r="CH8" s="1053">
        <v>-14</v>
      </c>
      <c r="CI8" s="1054"/>
      <c r="CJ8" s="1054"/>
      <c r="CK8" s="1054"/>
      <c r="CL8" s="1055"/>
      <c r="CM8" s="1053">
        <v>547</v>
      </c>
      <c r="CN8" s="1054"/>
      <c r="CO8" s="1054"/>
      <c r="CP8" s="1054"/>
      <c r="CQ8" s="1055"/>
      <c r="CR8" s="1053">
        <v>6</v>
      </c>
      <c r="CS8" s="1054"/>
      <c r="CT8" s="1054"/>
      <c r="CU8" s="1054"/>
      <c r="CV8" s="1055"/>
      <c r="CW8" s="1053" t="s">
        <v>614</v>
      </c>
      <c r="CX8" s="1054"/>
      <c r="CY8" s="1054"/>
      <c r="CZ8" s="1054"/>
      <c r="DA8" s="1055"/>
      <c r="DB8" s="1053">
        <v>188</v>
      </c>
      <c r="DC8" s="1054"/>
      <c r="DD8" s="1054"/>
      <c r="DE8" s="1054"/>
      <c r="DF8" s="1055"/>
      <c r="DG8" s="1053" t="s">
        <v>620</v>
      </c>
      <c r="DH8" s="1054"/>
      <c r="DI8" s="1054"/>
      <c r="DJ8" s="1054"/>
      <c r="DK8" s="1055"/>
      <c r="DL8" s="1053" t="s">
        <v>593</v>
      </c>
      <c r="DM8" s="1054"/>
      <c r="DN8" s="1054"/>
      <c r="DO8" s="1054"/>
      <c r="DP8" s="1055"/>
      <c r="DQ8" s="1053">
        <v>118</v>
      </c>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391</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392</v>
      </c>
      <c r="B23" s="1001" t="s">
        <v>393</v>
      </c>
      <c r="C23" s="1002"/>
      <c r="D23" s="1002"/>
      <c r="E23" s="1002"/>
      <c r="F23" s="1002"/>
      <c r="G23" s="1002"/>
      <c r="H23" s="1002"/>
      <c r="I23" s="1002"/>
      <c r="J23" s="1002"/>
      <c r="K23" s="1002"/>
      <c r="L23" s="1002"/>
      <c r="M23" s="1002"/>
      <c r="N23" s="1002"/>
      <c r="O23" s="1002"/>
      <c r="P23" s="1012"/>
      <c r="Q23" s="1131">
        <v>25167</v>
      </c>
      <c r="R23" s="1125"/>
      <c r="S23" s="1125"/>
      <c r="T23" s="1125"/>
      <c r="U23" s="1125"/>
      <c r="V23" s="1125">
        <v>23947</v>
      </c>
      <c r="W23" s="1125"/>
      <c r="X23" s="1125"/>
      <c r="Y23" s="1125"/>
      <c r="Z23" s="1125"/>
      <c r="AA23" s="1125">
        <v>1220</v>
      </c>
      <c r="AB23" s="1125"/>
      <c r="AC23" s="1125"/>
      <c r="AD23" s="1125"/>
      <c r="AE23" s="1132"/>
      <c r="AF23" s="1133">
        <v>1095</v>
      </c>
      <c r="AG23" s="1125"/>
      <c r="AH23" s="1125"/>
      <c r="AI23" s="1125"/>
      <c r="AJ23" s="1134"/>
      <c r="AK23" s="1135"/>
      <c r="AL23" s="1136"/>
      <c r="AM23" s="1136"/>
      <c r="AN23" s="1136"/>
      <c r="AO23" s="1136"/>
      <c r="AP23" s="1125">
        <v>16086</v>
      </c>
      <c r="AQ23" s="1125"/>
      <c r="AR23" s="1125"/>
      <c r="AS23" s="1125"/>
      <c r="AT23" s="1125"/>
      <c r="AU23" s="1126"/>
      <c r="AV23" s="1126"/>
      <c r="AW23" s="1126"/>
      <c r="AX23" s="1126"/>
      <c r="AY23" s="1127"/>
      <c r="AZ23" s="1128" t="s">
        <v>394</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395</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396</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373</v>
      </c>
      <c r="B26" s="1060"/>
      <c r="C26" s="1060"/>
      <c r="D26" s="1060"/>
      <c r="E26" s="1060"/>
      <c r="F26" s="1060"/>
      <c r="G26" s="1060"/>
      <c r="H26" s="1060"/>
      <c r="I26" s="1060"/>
      <c r="J26" s="1060"/>
      <c r="K26" s="1060"/>
      <c r="L26" s="1060"/>
      <c r="M26" s="1060"/>
      <c r="N26" s="1060"/>
      <c r="O26" s="1060"/>
      <c r="P26" s="1061"/>
      <c r="Q26" s="1065" t="s">
        <v>397</v>
      </c>
      <c r="R26" s="1066"/>
      <c r="S26" s="1066"/>
      <c r="T26" s="1066"/>
      <c r="U26" s="1067"/>
      <c r="V26" s="1065" t="s">
        <v>398</v>
      </c>
      <c r="W26" s="1066"/>
      <c r="X26" s="1066"/>
      <c r="Y26" s="1066"/>
      <c r="Z26" s="1067"/>
      <c r="AA26" s="1065" t="s">
        <v>399</v>
      </c>
      <c r="AB26" s="1066"/>
      <c r="AC26" s="1066"/>
      <c r="AD26" s="1066"/>
      <c r="AE26" s="1066"/>
      <c r="AF26" s="1119" t="s">
        <v>400</v>
      </c>
      <c r="AG26" s="1072"/>
      <c r="AH26" s="1072"/>
      <c r="AI26" s="1072"/>
      <c r="AJ26" s="1120"/>
      <c r="AK26" s="1066" t="s">
        <v>401</v>
      </c>
      <c r="AL26" s="1066"/>
      <c r="AM26" s="1066"/>
      <c r="AN26" s="1066"/>
      <c r="AO26" s="1067"/>
      <c r="AP26" s="1065" t="s">
        <v>402</v>
      </c>
      <c r="AQ26" s="1066"/>
      <c r="AR26" s="1066"/>
      <c r="AS26" s="1066"/>
      <c r="AT26" s="1067"/>
      <c r="AU26" s="1065" t="s">
        <v>403</v>
      </c>
      <c r="AV26" s="1066"/>
      <c r="AW26" s="1066"/>
      <c r="AX26" s="1066"/>
      <c r="AY26" s="1067"/>
      <c r="AZ26" s="1065" t="s">
        <v>404</v>
      </c>
      <c r="BA26" s="1066"/>
      <c r="BB26" s="1066"/>
      <c r="BC26" s="1066"/>
      <c r="BD26" s="1067"/>
      <c r="BE26" s="1065" t="s">
        <v>380</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405</v>
      </c>
      <c r="C28" s="1112"/>
      <c r="D28" s="1112"/>
      <c r="E28" s="1112"/>
      <c r="F28" s="1112"/>
      <c r="G28" s="1112"/>
      <c r="H28" s="1112"/>
      <c r="I28" s="1112"/>
      <c r="J28" s="1112"/>
      <c r="K28" s="1112"/>
      <c r="L28" s="1112"/>
      <c r="M28" s="1112"/>
      <c r="N28" s="1112"/>
      <c r="O28" s="1112"/>
      <c r="P28" s="1113"/>
      <c r="Q28" s="1114">
        <v>4622</v>
      </c>
      <c r="R28" s="1115"/>
      <c r="S28" s="1115"/>
      <c r="T28" s="1115"/>
      <c r="U28" s="1115"/>
      <c r="V28" s="1115">
        <v>4522</v>
      </c>
      <c r="W28" s="1115"/>
      <c r="X28" s="1115"/>
      <c r="Y28" s="1115"/>
      <c r="Z28" s="1115"/>
      <c r="AA28" s="1115">
        <v>100</v>
      </c>
      <c r="AB28" s="1115"/>
      <c r="AC28" s="1115"/>
      <c r="AD28" s="1115"/>
      <c r="AE28" s="1116"/>
      <c r="AF28" s="1117">
        <v>100</v>
      </c>
      <c r="AG28" s="1115"/>
      <c r="AH28" s="1115"/>
      <c r="AI28" s="1115"/>
      <c r="AJ28" s="1118"/>
      <c r="AK28" s="1106">
        <v>323</v>
      </c>
      <c r="AL28" s="1107"/>
      <c r="AM28" s="1107"/>
      <c r="AN28" s="1107"/>
      <c r="AO28" s="1107"/>
      <c r="AP28" s="1107" t="s">
        <v>593</v>
      </c>
      <c r="AQ28" s="1107"/>
      <c r="AR28" s="1107"/>
      <c r="AS28" s="1107"/>
      <c r="AT28" s="1107"/>
      <c r="AU28" s="1107" t="s">
        <v>593</v>
      </c>
      <c r="AV28" s="1107"/>
      <c r="AW28" s="1107"/>
      <c r="AX28" s="1107"/>
      <c r="AY28" s="1107"/>
      <c r="AZ28" s="1108" t="s">
        <v>593</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406</v>
      </c>
      <c r="C29" s="1095"/>
      <c r="D29" s="1095"/>
      <c r="E29" s="1095"/>
      <c r="F29" s="1095"/>
      <c r="G29" s="1095"/>
      <c r="H29" s="1095"/>
      <c r="I29" s="1095"/>
      <c r="J29" s="1095"/>
      <c r="K29" s="1095"/>
      <c r="L29" s="1095"/>
      <c r="M29" s="1095"/>
      <c r="N29" s="1095"/>
      <c r="O29" s="1095"/>
      <c r="P29" s="1096"/>
      <c r="Q29" s="1102">
        <v>1094</v>
      </c>
      <c r="R29" s="1103"/>
      <c r="S29" s="1103"/>
      <c r="T29" s="1103"/>
      <c r="U29" s="1103"/>
      <c r="V29" s="1103">
        <v>1090</v>
      </c>
      <c r="W29" s="1103"/>
      <c r="X29" s="1103"/>
      <c r="Y29" s="1103"/>
      <c r="Z29" s="1103"/>
      <c r="AA29" s="1103">
        <v>4</v>
      </c>
      <c r="AB29" s="1103"/>
      <c r="AC29" s="1103"/>
      <c r="AD29" s="1103"/>
      <c r="AE29" s="1104"/>
      <c r="AF29" s="1099">
        <v>4</v>
      </c>
      <c r="AG29" s="1100"/>
      <c r="AH29" s="1100"/>
      <c r="AI29" s="1100"/>
      <c r="AJ29" s="1101"/>
      <c r="AK29" s="1044">
        <v>571</v>
      </c>
      <c r="AL29" s="1035"/>
      <c r="AM29" s="1035"/>
      <c r="AN29" s="1035"/>
      <c r="AO29" s="1035"/>
      <c r="AP29" s="1035" t="s">
        <v>593</v>
      </c>
      <c r="AQ29" s="1035"/>
      <c r="AR29" s="1035"/>
      <c r="AS29" s="1035"/>
      <c r="AT29" s="1035"/>
      <c r="AU29" s="1035" t="s">
        <v>593</v>
      </c>
      <c r="AV29" s="1035"/>
      <c r="AW29" s="1035"/>
      <c r="AX29" s="1035"/>
      <c r="AY29" s="1035"/>
      <c r="AZ29" s="1105" t="s">
        <v>593</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407</v>
      </c>
      <c r="C30" s="1095"/>
      <c r="D30" s="1095"/>
      <c r="E30" s="1095"/>
      <c r="F30" s="1095"/>
      <c r="G30" s="1095"/>
      <c r="H30" s="1095"/>
      <c r="I30" s="1095"/>
      <c r="J30" s="1095"/>
      <c r="K30" s="1095"/>
      <c r="L30" s="1095"/>
      <c r="M30" s="1095"/>
      <c r="N30" s="1095"/>
      <c r="O30" s="1095"/>
      <c r="P30" s="1096"/>
      <c r="Q30" s="1102">
        <v>1305</v>
      </c>
      <c r="R30" s="1103"/>
      <c r="S30" s="1103"/>
      <c r="T30" s="1103"/>
      <c r="U30" s="1103"/>
      <c r="V30" s="1103">
        <v>1083</v>
      </c>
      <c r="W30" s="1103"/>
      <c r="X30" s="1103"/>
      <c r="Y30" s="1103"/>
      <c r="Z30" s="1103"/>
      <c r="AA30" s="1103">
        <v>221</v>
      </c>
      <c r="AB30" s="1103"/>
      <c r="AC30" s="1103"/>
      <c r="AD30" s="1103"/>
      <c r="AE30" s="1104"/>
      <c r="AF30" s="1099">
        <v>634</v>
      </c>
      <c r="AG30" s="1100"/>
      <c r="AH30" s="1100"/>
      <c r="AI30" s="1100"/>
      <c r="AJ30" s="1101"/>
      <c r="AK30" s="1044">
        <v>6</v>
      </c>
      <c r="AL30" s="1035"/>
      <c r="AM30" s="1035"/>
      <c r="AN30" s="1035"/>
      <c r="AO30" s="1035"/>
      <c r="AP30" s="1035">
        <v>992</v>
      </c>
      <c r="AQ30" s="1035"/>
      <c r="AR30" s="1035"/>
      <c r="AS30" s="1035"/>
      <c r="AT30" s="1035"/>
      <c r="AU30" s="1035">
        <v>4</v>
      </c>
      <c r="AV30" s="1035"/>
      <c r="AW30" s="1035"/>
      <c r="AX30" s="1035"/>
      <c r="AY30" s="1035"/>
      <c r="AZ30" s="1105" t="s">
        <v>593</v>
      </c>
      <c r="BA30" s="1105"/>
      <c r="BB30" s="1105"/>
      <c r="BC30" s="1105"/>
      <c r="BD30" s="1105"/>
      <c r="BE30" s="1036" t="s">
        <v>408</v>
      </c>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409</v>
      </c>
      <c r="C31" s="1095"/>
      <c r="D31" s="1095"/>
      <c r="E31" s="1095"/>
      <c r="F31" s="1095"/>
      <c r="G31" s="1095"/>
      <c r="H31" s="1095"/>
      <c r="I31" s="1095"/>
      <c r="J31" s="1095"/>
      <c r="K31" s="1095"/>
      <c r="L31" s="1095"/>
      <c r="M31" s="1095"/>
      <c r="N31" s="1095"/>
      <c r="O31" s="1095"/>
      <c r="P31" s="1096"/>
      <c r="Q31" s="1102">
        <v>69</v>
      </c>
      <c r="R31" s="1103"/>
      <c r="S31" s="1103"/>
      <c r="T31" s="1103"/>
      <c r="U31" s="1103"/>
      <c r="V31" s="1103">
        <v>42</v>
      </c>
      <c r="W31" s="1103"/>
      <c r="X31" s="1103"/>
      <c r="Y31" s="1103"/>
      <c r="Z31" s="1103"/>
      <c r="AA31" s="1103">
        <v>27</v>
      </c>
      <c r="AB31" s="1103"/>
      <c r="AC31" s="1103"/>
      <c r="AD31" s="1103"/>
      <c r="AE31" s="1104"/>
      <c r="AF31" s="1099">
        <v>266</v>
      </c>
      <c r="AG31" s="1100"/>
      <c r="AH31" s="1100"/>
      <c r="AI31" s="1100"/>
      <c r="AJ31" s="1101"/>
      <c r="AK31" s="1044" t="s">
        <v>592</v>
      </c>
      <c r="AL31" s="1035"/>
      <c r="AM31" s="1035"/>
      <c r="AN31" s="1035"/>
      <c r="AO31" s="1035"/>
      <c r="AP31" s="1035">
        <v>168</v>
      </c>
      <c r="AQ31" s="1035"/>
      <c r="AR31" s="1035"/>
      <c r="AS31" s="1035"/>
      <c r="AT31" s="1035"/>
      <c r="AU31" s="1035" t="s">
        <v>595</v>
      </c>
      <c r="AV31" s="1035"/>
      <c r="AW31" s="1035"/>
      <c r="AX31" s="1035"/>
      <c r="AY31" s="1035"/>
      <c r="AZ31" s="1105" t="s">
        <v>594</v>
      </c>
      <c r="BA31" s="1105"/>
      <c r="BB31" s="1105"/>
      <c r="BC31" s="1105"/>
      <c r="BD31" s="1105"/>
      <c r="BE31" s="1036" t="s">
        <v>410</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411</v>
      </c>
      <c r="C32" s="1095"/>
      <c r="D32" s="1095"/>
      <c r="E32" s="1095"/>
      <c r="F32" s="1095"/>
      <c r="G32" s="1095"/>
      <c r="H32" s="1095"/>
      <c r="I32" s="1095"/>
      <c r="J32" s="1095"/>
      <c r="K32" s="1095"/>
      <c r="L32" s="1095"/>
      <c r="M32" s="1095"/>
      <c r="N32" s="1095"/>
      <c r="O32" s="1095"/>
      <c r="P32" s="1096"/>
      <c r="Q32" s="1102">
        <v>956</v>
      </c>
      <c r="R32" s="1103"/>
      <c r="S32" s="1103"/>
      <c r="T32" s="1103"/>
      <c r="U32" s="1103"/>
      <c r="V32" s="1103">
        <v>932</v>
      </c>
      <c r="W32" s="1103"/>
      <c r="X32" s="1103"/>
      <c r="Y32" s="1103"/>
      <c r="Z32" s="1103"/>
      <c r="AA32" s="1103">
        <v>24</v>
      </c>
      <c r="AB32" s="1103"/>
      <c r="AC32" s="1103"/>
      <c r="AD32" s="1103"/>
      <c r="AE32" s="1104"/>
      <c r="AF32" s="1099">
        <v>807</v>
      </c>
      <c r="AG32" s="1100"/>
      <c r="AH32" s="1100"/>
      <c r="AI32" s="1100"/>
      <c r="AJ32" s="1101"/>
      <c r="AK32" s="1044">
        <v>498</v>
      </c>
      <c r="AL32" s="1035"/>
      <c r="AM32" s="1035"/>
      <c r="AN32" s="1035"/>
      <c r="AO32" s="1035"/>
      <c r="AP32" s="1035">
        <v>8730</v>
      </c>
      <c r="AQ32" s="1035"/>
      <c r="AR32" s="1035"/>
      <c r="AS32" s="1035"/>
      <c r="AT32" s="1035"/>
      <c r="AU32" s="1035">
        <v>7132</v>
      </c>
      <c r="AV32" s="1035"/>
      <c r="AW32" s="1035"/>
      <c r="AX32" s="1035"/>
      <c r="AY32" s="1035"/>
      <c r="AZ32" s="1105" t="s">
        <v>593</v>
      </c>
      <c r="BA32" s="1105"/>
      <c r="BB32" s="1105"/>
      <c r="BC32" s="1105"/>
      <c r="BD32" s="1105"/>
      <c r="BE32" s="1036" t="s">
        <v>408</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412</v>
      </c>
      <c r="C33" s="1095"/>
      <c r="D33" s="1095"/>
      <c r="E33" s="1095"/>
      <c r="F33" s="1095"/>
      <c r="G33" s="1095"/>
      <c r="H33" s="1095"/>
      <c r="I33" s="1095"/>
      <c r="J33" s="1095"/>
      <c r="K33" s="1095"/>
      <c r="L33" s="1095"/>
      <c r="M33" s="1095"/>
      <c r="N33" s="1095"/>
      <c r="O33" s="1095"/>
      <c r="P33" s="1096"/>
      <c r="Q33" s="1102">
        <v>1766</v>
      </c>
      <c r="R33" s="1103"/>
      <c r="S33" s="1103"/>
      <c r="T33" s="1103"/>
      <c r="U33" s="1103"/>
      <c r="V33" s="1103">
        <v>1766</v>
      </c>
      <c r="W33" s="1103"/>
      <c r="X33" s="1103"/>
      <c r="Y33" s="1103"/>
      <c r="Z33" s="1103"/>
      <c r="AA33" s="1103" t="s">
        <v>626</v>
      </c>
      <c r="AB33" s="1103"/>
      <c r="AC33" s="1103"/>
      <c r="AD33" s="1103"/>
      <c r="AE33" s="1104"/>
      <c r="AF33" s="1099">
        <v>521</v>
      </c>
      <c r="AG33" s="1100"/>
      <c r="AH33" s="1100"/>
      <c r="AI33" s="1100"/>
      <c r="AJ33" s="1101"/>
      <c r="AK33" s="1044">
        <v>213</v>
      </c>
      <c r="AL33" s="1035"/>
      <c r="AM33" s="1035"/>
      <c r="AN33" s="1035"/>
      <c r="AO33" s="1035"/>
      <c r="AP33" s="1035">
        <v>347</v>
      </c>
      <c r="AQ33" s="1035"/>
      <c r="AR33" s="1035"/>
      <c r="AS33" s="1035"/>
      <c r="AT33" s="1035"/>
      <c r="AU33" s="1035">
        <v>151</v>
      </c>
      <c r="AV33" s="1035"/>
      <c r="AW33" s="1035"/>
      <c r="AX33" s="1035"/>
      <c r="AY33" s="1035"/>
      <c r="AZ33" s="1105" t="s">
        <v>593</v>
      </c>
      <c r="BA33" s="1105"/>
      <c r="BB33" s="1105"/>
      <c r="BC33" s="1105"/>
      <c r="BD33" s="1105"/>
      <c r="BE33" s="1036" t="s">
        <v>408</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t="s">
        <v>413</v>
      </c>
      <c r="C34" s="1095"/>
      <c r="D34" s="1095"/>
      <c r="E34" s="1095"/>
      <c r="F34" s="1095"/>
      <c r="G34" s="1095"/>
      <c r="H34" s="1095"/>
      <c r="I34" s="1095"/>
      <c r="J34" s="1095"/>
      <c r="K34" s="1095"/>
      <c r="L34" s="1095"/>
      <c r="M34" s="1095"/>
      <c r="N34" s="1095"/>
      <c r="O34" s="1095"/>
      <c r="P34" s="1096"/>
      <c r="Q34" s="1102">
        <v>486</v>
      </c>
      <c r="R34" s="1103"/>
      <c r="S34" s="1103"/>
      <c r="T34" s="1103"/>
      <c r="U34" s="1103"/>
      <c r="V34" s="1103">
        <v>427</v>
      </c>
      <c r="W34" s="1103"/>
      <c r="X34" s="1103"/>
      <c r="Y34" s="1103"/>
      <c r="Z34" s="1103"/>
      <c r="AA34" s="1103">
        <v>59</v>
      </c>
      <c r="AB34" s="1103"/>
      <c r="AC34" s="1103"/>
      <c r="AD34" s="1103"/>
      <c r="AE34" s="1104"/>
      <c r="AF34" s="1099">
        <v>57</v>
      </c>
      <c r="AG34" s="1100"/>
      <c r="AH34" s="1100"/>
      <c r="AI34" s="1100"/>
      <c r="AJ34" s="1101"/>
      <c r="AK34" s="1044">
        <v>338</v>
      </c>
      <c r="AL34" s="1035"/>
      <c r="AM34" s="1035"/>
      <c r="AN34" s="1035"/>
      <c r="AO34" s="1035"/>
      <c r="AP34" s="1035">
        <v>2229</v>
      </c>
      <c r="AQ34" s="1035"/>
      <c r="AR34" s="1035"/>
      <c r="AS34" s="1035"/>
      <c r="AT34" s="1035"/>
      <c r="AU34" s="1035">
        <v>2229</v>
      </c>
      <c r="AV34" s="1035"/>
      <c r="AW34" s="1035"/>
      <c r="AX34" s="1035"/>
      <c r="AY34" s="1035"/>
      <c r="AZ34" s="1105" t="s">
        <v>593</v>
      </c>
      <c r="BA34" s="1105"/>
      <c r="BB34" s="1105"/>
      <c r="BC34" s="1105"/>
      <c r="BD34" s="1105"/>
      <c r="BE34" s="1036" t="s">
        <v>414</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415</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392</v>
      </c>
      <c r="B63" s="1001" t="s">
        <v>416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2388</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417</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419</v>
      </c>
      <c r="B66" s="1060"/>
      <c r="C66" s="1060"/>
      <c r="D66" s="1060"/>
      <c r="E66" s="1060"/>
      <c r="F66" s="1060"/>
      <c r="G66" s="1060"/>
      <c r="H66" s="1060"/>
      <c r="I66" s="1060"/>
      <c r="J66" s="1060"/>
      <c r="K66" s="1060"/>
      <c r="L66" s="1060"/>
      <c r="M66" s="1060"/>
      <c r="N66" s="1060"/>
      <c r="O66" s="1060"/>
      <c r="P66" s="1061"/>
      <c r="Q66" s="1065" t="s">
        <v>397</v>
      </c>
      <c r="R66" s="1066"/>
      <c r="S66" s="1066"/>
      <c r="T66" s="1066"/>
      <c r="U66" s="1067"/>
      <c r="V66" s="1065" t="s">
        <v>420</v>
      </c>
      <c r="W66" s="1066"/>
      <c r="X66" s="1066"/>
      <c r="Y66" s="1066"/>
      <c r="Z66" s="1067"/>
      <c r="AA66" s="1065" t="s">
        <v>421</v>
      </c>
      <c r="AB66" s="1066"/>
      <c r="AC66" s="1066"/>
      <c r="AD66" s="1066"/>
      <c r="AE66" s="1067"/>
      <c r="AF66" s="1071" t="s">
        <v>422</v>
      </c>
      <c r="AG66" s="1072"/>
      <c r="AH66" s="1072"/>
      <c r="AI66" s="1072"/>
      <c r="AJ66" s="1073"/>
      <c r="AK66" s="1065" t="s">
        <v>423</v>
      </c>
      <c r="AL66" s="1060"/>
      <c r="AM66" s="1060"/>
      <c r="AN66" s="1060"/>
      <c r="AO66" s="1061"/>
      <c r="AP66" s="1065" t="s">
        <v>424</v>
      </c>
      <c r="AQ66" s="1066"/>
      <c r="AR66" s="1066"/>
      <c r="AS66" s="1066"/>
      <c r="AT66" s="1067"/>
      <c r="AU66" s="1065" t="s">
        <v>425</v>
      </c>
      <c r="AV66" s="1066"/>
      <c r="AW66" s="1066"/>
      <c r="AX66" s="1066"/>
      <c r="AY66" s="1067"/>
      <c r="AZ66" s="1065" t="s">
        <v>380</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596</v>
      </c>
      <c r="C68" s="1050"/>
      <c r="D68" s="1050"/>
      <c r="E68" s="1050"/>
      <c r="F68" s="1050"/>
      <c r="G68" s="1050"/>
      <c r="H68" s="1050"/>
      <c r="I68" s="1050"/>
      <c r="J68" s="1050"/>
      <c r="K68" s="1050"/>
      <c r="L68" s="1050"/>
      <c r="M68" s="1050"/>
      <c r="N68" s="1050"/>
      <c r="O68" s="1050"/>
      <c r="P68" s="1051"/>
      <c r="Q68" s="1052">
        <v>286</v>
      </c>
      <c r="R68" s="1046"/>
      <c r="S68" s="1046"/>
      <c r="T68" s="1046"/>
      <c r="U68" s="1046"/>
      <c r="V68" s="1046">
        <v>271</v>
      </c>
      <c r="W68" s="1046"/>
      <c r="X68" s="1046"/>
      <c r="Y68" s="1046"/>
      <c r="Z68" s="1046"/>
      <c r="AA68" s="1046">
        <v>16</v>
      </c>
      <c r="AB68" s="1046"/>
      <c r="AC68" s="1046"/>
      <c r="AD68" s="1046"/>
      <c r="AE68" s="1046"/>
      <c r="AF68" s="1046">
        <v>16</v>
      </c>
      <c r="AG68" s="1046"/>
      <c r="AH68" s="1046"/>
      <c r="AI68" s="1046"/>
      <c r="AJ68" s="1046"/>
      <c r="AK68" s="1046">
        <v>84</v>
      </c>
      <c r="AL68" s="1046"/>
      <c r="AM68" s="1046"/>
      <c r="AN68" s="1046"/>
      <c r="AO68" s="1046"/>
      <c r="AP68" s="1046" t="s">
        <v>609</v>
      </c>
      <c r="AQ68" s="1046"/>
      <c r="AR68" s="1046"/>
      <c r="AS68" s="1046"/>
      <c r="AT68" s="1046"/>
      <c r="AU68" s="1046" t="s">
        <v>610</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597</v>
      </c>
      <c r="C69" s="1039"/>
      <c r="D69" s="1039"/>
      <c r="E69" s="1039"/>
      <c r="F69" s="1039"/>
      <c r="G69" s="1039"/>
      <c r="H69" s="1039"/>
      <c r="I69" s="1039"/>
      <c r="J69" s="1039"/>
      <c r="K69" s="1039"/>
      <c r="L69" s="1039"/>
      <c r="M69" s="1039"/>
      <c r="N69" s="1039"/>
      <c r="O69" s="1039"/>
      <c r="P69" s="1040"/>
      <c r="Q69" s="1041">
        <v>7598</v>
      </c>
      <c r="R69" s="1035"/>
      <c r="S69" s="1035"/>
      <c r="T69" s="1035"/>
      <c r="U69" s="1035"/>
      <c r="V69" s="1035">
        <v>6072</v>
      </c>
      <c r="W69" s="1035"/>
      <c r="X69" s="1035"/>
      <c r="Y69" s="1035"/>
      <c r="Z69" s="1035"/>
      <c r="AA69" s="1035">
        <v>1526</v>
      </c>
      <c r="AB69" s="1035"/>
      <c r="AC69" s="1035"/>
      <c r="AD69" s="1035"/>
      <c r="AE69" s="1035"/>
      <c r="AF69" s="1035">
        <v>1526</v>
      </c>
      <c r="AG69" s="1035"/>
      <c r="AH69" s="1035"/>
      <c r="AI69" s="1035"/>
      <c r="AJ69" s="1035"/>
      <c r="AK69" s="1035">
        <v>16</v>
      </c>
      <c r="AL69" s="1035"/>
      <c r="AM69" s="1035"/>
      <c r="AN69" s="1035"/>
      <c r="AO69" s="1035"/>
      <c r="AP69" s="1035" t="s">
        <v>593</v>
      </c>
      <c r="AQ69" s="1035"/>
      <c r="AR69" s="1035"/>
      <c r="AS69" s="1035"/>
      <c r="AT69" s="1035"/>
      <c r="AU69" s="1035" t="s">
        <v>593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598</v>
      </c>
      <c r="C70" s="1039"/>
      <c r="D70" s="1039"/>
      <c r="E70" s="1039"/>
      <c r="F70" s="1039"/>
      <c r="G70" s="1039"/>
      <c r="H70" s="1039"/>
      <c r="I70" s="1039"/>
      <c r="J70" s="1039"/>
      <c r="K70" s="1039"/>
      <c r="L70" s="1039"/>
      <c r="M70" s="1039"/>
      <c r="N70" s="1039"/>
      <c r="O70" s="1039"/>
      <c r="P70" s="1040"/>
      <c r="Q70" s="1041">
        <v>53</v>
      </c>
      <c r="R70" s="1035"/>
      <c r="S70" s="1035"/>
      <c r="T70" s="1035"/>
      <c r="U70" s="1035"/>
      <c r="V70" s="1035">
        <v>52</v>
      </c>
      <c r="W70" s="1035"/>
      <c r="X70" s="1035"/>
      <c r="Y70" s="1035"/>
      <c r="Z70" s="1035"/>
      <c r="AA70" s="1035">
        <v>1</v>
      </c>
      <c r="AB70" s="1035"/>
      <c r="AC70" s="1035"/>
      <c r="AD70" s="1035"/>
      <c r="AE70" s="1035"/>
      <c r="AF70" s="1035">
        <v>1</v>
      </c>
      <c r="AG70" s="1035"/>
      <c r="AH70" s="1035"/>
      <c r="AI70" s="1035"/>
      <c r="AJ70" s="1035"/>
      <c r="AK70" s="1035" t="s">
        <v>593</v>
      </c>
      <c r="AL70" s="1035"/>
      <c r="AM70" s="1035"/>
      <c r="AN70" s="1035"/>
      <c r="AO70" s="1035"/>
      <c r="AP70" s="1035" t="s">
        <v>611</v>
      </c>
      <c r="AQ70" s="1035"/>
      <c r="AR70" s="1035"/>
      <c r="AS70" s="1035"/>
      <c r="AT70" s="1035"/>
      <c r="AU70" s="1035" t="s">
        <v>593</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599</v>
      </c>
      <c r="C71" s="1039"/>
      <c r="D71" s="1039"/>
      <c r="E71" s="1039"/>
      <c r="F71" s="1039"/>
      <c r="G71" s="1039"/>
      <c r="H71" s="1039"/>
      <c r="I71" s="1039"/>
      <c r="J71" s="1039"/>
      <c r="K71" s="1039"/>
      <c r="L71" s="1039"/>
      <c r="M71" s="1039"/>
      <c r="N71" s="1039"/>
      <c r="O71" s="1039"/>
      <c r="P71" s="1040"/>
      <c r="Q71" s="1041">
        <v>61</v>
      </c>
      <c r="R71" s="1035"/>
      <c r="S71" s="1035"/>
      <c r="T71" s="1035"/>
      <c r="U71" s="1035"/>
      <c r="V71" s="1035">
        <v>60</v>
      </c>
      <c r="W71" s="1035"/>
      <c r="X71" s="1035"/>
      <c r="Y71" s="1035"/>
      <c r="Z71" s="1035"/>
      <c r="AA71" s="1035">
        <v>1</v>
      </c>
      <c r="AB71" s="1035"/>
      <c r="AC71" s="1035"/>
      <c r="AD71" s="1035"/>
      <c r="AE71" s="1035"/>
      <c r="AF71" s="1035">
        <v>1</v>
      </c>
      <c r="AG71" s="1035"/>
      <c r="AH71" s="1035"/>
      <c r="AI71" s="1035"/>
      <c r="AJ71" s="1035"/>
      <c r="AK71" s="1035" t="s">
        <v>593</v>
      </c>
      <c r="AL71" s="1035"/>
      <c r="AM71" s="1035"/>
      <c r="AN71" s="1035"/>
      <c r="AO71" s="1035"/>
      <c r="AP71" s="1035" t="s">
        <v>612</v>
      </c>
      <c r="AQ71" s="1035"/>
      <c r="AR71" s="1035"/>
      <c r="AS71" s="1035"/>
      <c r="AT71" s="1035"/>
      <c r="AU71" s="1035" t="s">
        <v>593</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600</v>
      </c>
      <c r="C72" s="1039"/>
      <c r="D72" s="1039"/>
      <c r="E72" s="1039"/>
      <c r="F72" s="1039"/>
      <c r="G72" s="1039"/>
      <c r="H72" s="1039"/>
      <c r="I72" s="1039"/>
      <c r="J72" s="1039"/>
      <c r="K72" s="1039"/>
      <c r="L72" s="1039"/>
      <c r="M72" s="1039"/>
      <c r="N72" s="1039"/>
      <c r="O72" s="1039"/>
      <c r="P72" s="1040"/>
      <c r="Q72" s="1041">
        <v>21</v>
      </c>
      <c r="R72" s="1035"/>
      <c r="S72" s="1035"/>
      <c r="T72" s="1035"/>
      <c r="U72" s="1035"/>
      <c r="V72" s="1035">
        <v>20</v>
      </c>
      <c r="W72" s="1035"/>
      <c r="X72" s="1035"/>
      <c r="Y72" s="1035"/>
      <c r="Z72" s="1035"/>
      <c r="AA72" s="1035">
        <v>1</v>
      </c>
      <c r="AB72" s="1035"/>
      <c r="AC72" s="1035"/>
      <c r="AD72" s="1035"/>
      <c r="AE72" s="1035"/>
      <c r="AF72" s="1035">
        <v>1</v>
      </c>
      <c r="AG72" s="1035"/>
      <c r="AH72" s="1035"/>
      <c r="AI72" s="1035"/>
      <c r="AJ72" s="1035"/>
      <c r="AK72" s="1035" t="s">
        <v>593</v>
      </c>
      <c r="AL72" s="1035"/>
      <c r="AM72" s="1035"/>
      <c r="AN72" s="1035"/>
      <c r="AO72" s="1035"/>
      <c r="AP72" s="1035" t="s">
        <v>612</v>
      </c>
      <c r="AQ72" s="1035"/>
      <c r="AR72" s="1035"/>
      <c r="AS72" s="1035"/>
      <c r="AT72" s="1035"/>
      <c r="AU72" s="1035" t="s">
        <v>593</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601</v>
      </c>
      <c r="C73" s="1039"/>
      <c r="D73" s="1039"/>
      <c r="E73" s="1039"/>
      <c r="F73" s="1039"/>
      <c r="G73" s="1039"/>
      <c r="H73" s="1039"/>
      <c r="I73" s="1039"/>
      <c r="J73" s="1039"/>
      <c r="K73" s="1039"/>
      <c r="L73" s="1039"/>
      <c r="M73" s="1039"/>
      <c r="N73" s="1039"/>
      <c r="O73" s="1039"/>
      <c r="P73" s="1040"/>
      <c r="Q73" s="1041">
        <v>4</v>
      </c>
      <c r="R73" s="1035"/>
      <c r="S73" s="1035"/>
      <c r="T73" s="1035"/>
      <c r="U73" s="1035"/>
      <c r="V73" s="1035">
        <v>2</v>
      </c>
      <c r="W73" s="1035"/>
      <c r="X73" s="1035"/>
      <c r="Y73" s="1035"/>
      <c r="Z73" s="1035"/>
      <c r="AA73" s="1035">
        <v>2</v>
      </c>
      <c r="AB73" s="1035"/>
      <c r="AC73" s="1035"/>
      <c r="AD73" s="1035"/>
      <c r="AE73" s="1035"/>
      <c r="AF73" s="1035">
        <v>2</v>
      </c>
      <c r="AG73" s="1035"/>
      <c r="AH73" s="1035"/>
      <c r="AI73" s="1035"/>
      <c r="AJ73" s="1035"/>
      <c r="AK73" s="1035">
        <v>0</v>
      </c>
      <c r="AL73" s="1035"/>
      <c r="AM73" s="1035"/>
      <c r="AN73" s="1035"/>
      <c r="AO73" s="1035"/>
      <c r="AP73" s="1035" t="s">
        <v>613</v>
      </c>
      <c r="AQ73" s="1035"/>
      <c r="AR73" s="1035"/>
      <c r="AS73" s="1035"/>
      <c r="AT73" s="1035"/>
      <c r="AU73" s="1035" t="s">
        <v>593</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602</v>
      </c>
      <c r="C74" s="1039"/>
      <c r="D74" s="1039"/>
      <c r="E74" s="1039"/>
      <c r="F74" s="1039"/>
      <c r="G74" s="1039"/>
      <c r="H74" s="1039"/>
      <c r="I74" s="1039"/>
      <c r="J74" s="1039"/>
      <c r="K74" s="1039"/>
      <c r="L74" s="1039"/>
      <c r="M74" s="1039"/>
      <c r="N74" s="1039"/>
      <c r="O74" s="1039"/>
      <c r="P74" s="1040"/>
      <c r="Q74" s="1041">
        <v>267</v>
      </c>
      <c r="R74" s="1035"/>
      <c r="S74" s="1035"/>
      <c r="T74" s="1035"/>
      <c r="U74" s="1035"/>
      <c r="V74" s="1035">
        <v>254</v>
      </c>
      <c r="W74" s="1035"/>
      <c r="X74" s="1035"/>
      <c r="Y74" s="1035"/>
      <c r="Z74" s="1035"/>
      <c r="AA74" s="1035">
        <v>13</v>
      </c>
      <c r="AB74" s="1035"/>
      <c r="AC74" s="1035"/>
      <c r="AD74" s="1035"/>
      <c r="AE74" s="1035"/>
      <c r="AF74" s="1035">
        <v>13</v>
      </c>
      <c r="AG74" s="1035"/>
      <c r="AH74" s="1035"/>
      <c r="AI74" s="1035"/>
      <c r="AJ74" s="1035"/>
      <c r="AK74" s="1035" t="s">
        <v>614</v>
      </c>
      <c r="AL74" s="1035"/>
      <c r="AM74" s="1035"/>
      <c r="AN74" s="1035"/>
      <c r="AO74" s="1035"/>
      <c r="AP74" s="1035">
        <v>528</v>
      </c>
      <c r="AQ74" s="1035"/>
      <c r="AR74" s="1035"/>
      <c r="AS74" s="1035"/>
      <c r="AT74" s="1035"/>
      <c r="AU74" s="1035">
        <v>24</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603</v>
      </c>
      <c r="C75" s="1039"/>
      <c r="D75" s="1039"/>
      <c r="E75" s="1039"/>
      <c r="F75" s="1039"/>
      <c r="G75" s="1039"/>
      <c r="H75" s="1039"/>
      <c r="I75" s="1039"/>
      <c r="J75" s="1039"/>
      <c r="K75" s="1039"/>
      <c r="L75" s="1039"/>
      <c r="M75" s="1039"/>
      <c r="N75" s="1039"/>
      <c r="O75" s="1039"/>
      <c r="P75" s="1040"/>
      <c r="Q75" s="1042">
        <v>289</v>
      </c>
      <c r="R75" s="1043"/>
      <c r="S75" s="1043"/>
      <c r="T75" s="1043"/>
      <c r="U75" s="1044"/>
      <c r="V75" s="1045">
        <v>289</v>
      </c>
      <c r="W75" s="1043"/>
      <c r="X75" s="1043"/>
      <c r="Y75" s="1043"/>
      <c r="Z75" s="1044"/>
      <c r="AA75" s="1045">
        <v>0</v>
      </c>
      <c r="AB75" s="1043"/>
      <c r="AC75" s="1043"/>
      <c r="AD75" s="1043"/>
      <c r="AE75" s="1044"/>
      <c r="AF75" s="1045">
        <v>0</v>
      </c>
      <c r="AG75" s="1043"/>
      <c r="AH75" s="1043"/>
      <c r="AI75" s="1043"/>
      <c r="AJ75" s="1044"/>
      <c r="AK75" s="1045" t="s">
        <v>613</v>
      </c>
      <c r="AL75" s="1043"/>
      <c r="AM75" s="1043"/>
      <c r="AN75" s="1043"/>
      <c r="AO75" s="1044"/>
      <c r="AP75" s="1045" t="s">
        <v>593</v>
      </c>
      <c r="AQ75" s="1043"/>
      <c r="AR75" s="1043"/>
      <c r="AS75" s="1043"/>
      <c r="AT75" s="1044"/>
      <c r="AU75" s="1045" t="s">
        <v>593</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604</v>
      </c>
      <c r="C76" s="1039"/>
      <c r="D76" s="1039"/>
      <c r="E76" s="1039"/>
      <c r="F76" s="1039"/>
      <c r="G76" s="1039"/>
      <c r="H76" s="1039"/>
      <c r="I76" s="1039"/>
      <c r="J76" s="1039"/>
      <c r="K76" s="1039"/>
      <c r="L76" s="1039"/>
      <c r="M76" s="1039"/>
      <c r="N76" s="1039"/>
      <c r="O76" s="1039"/>
      <c r="P76" s="1040"/>
      <c r="Q76" s="1042">
        <v>19411</v>
      </c>
      <c r="R76" s="1043"/>
      <c r="S76" s="1043"/>
      <c r="T76" s="1043"/>
      <c r="U76" s="1044"/>
      <c r="V76" s="1045">
        <v>19025</v>
      </c>
      <c r="W76" s="1043"/>
      <c r="X76" s="1043"/>
      <c r="Y76" s="1043"/>
      <c r="Z76" s="1044"/>
      <c r="AA76" s="1045">
        <v>386</v>
      </c>
      <c r="AB76" s="1043"/>
      <c r="AC76" s="1043"/>
      <c r="AD76" s="1043"/>
      <c r="AE76" s="1044"/>
      <c r="AF76" s="1045">
        <v>386</v>
      </c>
      <c r="AG76" s="1043"/>
      <c r="AH76" s="1043"/>
      <c r="AI76" s="1043"/>
      <c r="AJ76" s="1044"/>
      <c r="AK76" s="1045">
        <v>197</v>
      </c>
      <c r="AL76" s="1043"/>
      <c r="AM76" s="1043"/>
      <c r="AN76" s="1043"/>
      <c r="AO76" s="1044"/>
      <c r="AP76" s="1045" t="s">
        <v>593</v>
      </c>
      <c r="AQ76" s="1043"/>
      <c r="AR76" s="1043"/>
      <c r="AS76" s="1043"/>
      <c r="AT76" s="1044"/>
      <c r="AU76" s="1045" t="s">
        <v>615</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605</v>
      </c>
      <c r="C77" s="1039"/>
      <c r="D77" s="1039"/>
      <c r="E77" s="1039"/>
      <c r="F77" s="1039"/>
      <c r="G77" s="1039"/>
      <c r="H77" s="1039"/>
      <c r="I77" s="1039"/>
      <c r="J77" s="1039"/>
      <c r="K77" s="1039"/>
      <c r="L77" s="1039"/>
      <c r="M77" s="1039"/>
      <c r="N77" s="1039"/>
      <c r="O77" s="1039"/>
      <c r="P77" s="1040"/>
      <c r="Q77" s="1042">
        <v>231</v>
      </c>
      <c r="R77" s="1043"/>
      <c r="S77" s="1043"/>
      <c r="T77" s="1043"/>
      <c r="U77" s="1044"/>
      <c r="V77" s="1045">
        <v>150</v>
      </c>
      <c r="W77" s="1043"/>
      <c r="X77" s="1043"/>
      <c r="Y77" s="1043"/>
      <c r="Z77" s="1044"/>
      <c r="AA77" s="1045">
        <v>81</v>
      </c>
      <c r="AB77" s="1043"/>
      <c r="AC77" s="1043"/>
      <c r="AD77" s="1043"/>
      <c r="AE77" s="1044"/>
      <c r="AF77" s="1045">
        <v>81</v>
      </c>
      <c r="AG77" s="1043"/>
      <c r="AH77" s="1043"/>
      <c r="AI77" s="1043"/>
      <c r="AJ77" s="1044"/>
      <c r="AK77" s="1045" t="s">
        <v>593</v>
      </c>
      <c r="AL77" s="1043"/>
      <c r="AM77" s="1043"/>
      <c r="AN77" s="1043"/>
      <c r="AO77" s="1044"/>
      <c r="AP77" s="1045" t="s">
        <v>593</v>
      </c>
      <c r="AQ77" s="1043"/>
      <c r="AR77" s="1043"/>
      <c r="AS77" s="1043"/>
      <c r="AT77" s="1044"/>
      <c r="AU77" s="1045" t="s">
        <v>593</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606</v>
      </c>
      <c r="C78" s="1039"/>
      <c r="D78" s="1039"/>
      <c r="E78" s="1039"/>
      <c r="F78" s="1039"/>
      <c r="G78" s="1039"/>
      <c r="H78" s="1039"/>
      <c r="I78" s="1039"/>
      <c r="J78" s="1039"/>
      <c r="K78" s="1039"/>
      <c r="L78" s="1039"/>
      <c r="M78" s="1039"/>
      <c r="N78" s="1039"/>
      <c r="O78" s="1039"/>
      <c r="P78" s="1040"/>
      <c r="Q78" s="1041">
        <v>35</v>
      </c>
      <c r="R78" s="1035"/>
      <c r="S78" s="1035"/>
      <c r="T78" s="1035"/>
      <c r="U78" s="1035"/>
      <c r="V78" s="1035">
        <v>23</v>
      </c>
      <c r="W78" s="1035"/>
      <c r="X78" s="1035"/>
      <c r="Y78" s="1035"/>
      <c r="Z78" s="1035"/>
      <c r="AA78" s="1035">
        <v>12</v>
      </c>
      <c r="AB78" s="1035"/>
      <c r="AC78" s="1035"/>
      <c r="AD78" s="1035"/>
      <c r="AE78" s="1035"/>
      <c r="AF78" s="1035">
        <v>12</v>
      </c>
      <c r="AG78" s="1035"/>
      <c r="AH78" s="1035"/>
      <c r="AI78" s="1035"/>
      <c r="AJ78" s="1035"/>
      <c r="AK78" s="1035" t="s">
        <v>593</v>
      </c>
      <c r="AL78" s="1035"/>
      <c r="AM78" s="1035"/>
      <c r="AN78" s="1035"/>
      <c r="AO78" s="1035"/>
      <c r="AP78" s="1035" t="s">
        <v>593</v>
      </c>
      <c r="AQ78" s="1035"/>
      <c r="AR78" s="1035"/>
      <c r="AS78" s="1035"/>
      <c r="AT78" s="1035"/>
      <c r="AU78" s="1035" t="s">
        <v>617</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607</v>
      </c>
      <c r="C79" s="1039"/>
      <c r="D79" s="1039"/>
      <c r="E79" s="1039"/>
      <c r="F79" s="1039"/>
      <c r="G79" s="1039"/>
      <c r="H79" s="1039"/>
      <c r="I79" s="1039"/>
      <c r="J79" s="1039"/>
      <c r="K79" s="1039"/>
      <c r="L79" s="1039"/>
      <c r="M79" s="1039"/>
      <c r="N79" s="1039"/>
      <c r="O79" s="1039"/>
      <c r="P79" s="1040"/>
      <c r="Q79" s="1041">
        <v>190</v>
      </c>
      <c r="R79" s="1035"/>
      <c r="S79" s="1035"/>
      <c r="T79" s="1035"/>
      <c r="U79" s="1035"/>
      <c r="V79" s="1035">
        <v>186</v>
      </c>
      <c r="W79" s="1035"/>
      <c r="X79" s="1035"/>
      <c r="Y79" s="1035"/>
      <c r="Z79" s="1035"/>
      <c r="AA79" s="1035">
        <v>3</v>
      </c>
      <c r="AB79" s="1035"/>
      <c r="AC79" s="1035"/>
      <c r="AD79" s="1035"/>
      <c r="AE79" s="1035"/>
      <c r="AF79" s="1035">
        <v>3</v>
      </c>
      <c r="AG79" s="1035"/>
      <c r="AH79" s="1035"/>
      <c r="AI79" s="1035"/>
      <c r="AJ79" s="1035"/>
      <c r="AK79" s="1035" t="s">
        <v>593</v>
      </c>
      <c r="AL79" s="1035"/>
      <c r="AM79" s="1035"/>
      <c r="AN79" s="1035"/>
      <c r="AO79" s="1035"/>
      <c r="AP79" s="1035" t="s">
        <v>593</v>
      </c>
      <c r="AQ79" s="1035"/>
      <c r="AR79" s="1035"/>
      <c r="AS79" s="1035"/>
      <c r="AT79" s="1035"/>
      <c r="AU79" s="1035" t="s">
        <v>617</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608</v>
      </c>
      <c r="C80" s="1039"/>
      <c r="D80" s="1039"/>
      <c r="E80" s="1039"/>
      <c r="F80" s="1039"/>
      <c r="G80" s="1039"/>
      <c r="H80" s="1039"/>
      <c r="I80" s="1039"/>
      <c r="J80" s="1039"/>
      <c r="K80" s="1039"/>
      <c r="L80" s="1039"/>
      <c r="M80" s="1039"/>
      <c r="N80" s="1039"/>
      <c r="O80" s="1039"/>
      <c r="P80" s="1040"/>
      <c r="Q80" s="1041">
        <v>239380</v>
      </c>
      <c r="R80" s="1035"/>
      <c r="S80" s="1035"/>
      <c r="T80" s="1035"/>
      <c r="U80" s="1035"/>
      <c r="V80" s="1035">
        <v>224695</v>
      </c>
      <c r="W80" s="1035"/>
      <c r="X80" s="1035"/>
      <c r="Y80" s="1035"/>
      <c r="Z80" s="1035"/>
      <c r="AA80" s="1035">
        <v>14685</v>
      </c>
      <c r="AB80" s="1035"/>
      <c r="AC80" s="1035"/>
      <c r="AD80" s="1035"/>
      <c r="AE80" s="1035"/>
      <c r="AF80" s="1035">
        <v>14685</v>
      </c>
      <c r="AG80" s="1035"/>
      <c r="AH80" s="1035"/>
      <c r="AI80" s="1035"/>
      <c r="AJ80" s="1035"/>
      <c r="AK80" s="1035" t="s">
        <v>616</v>
      </c>
      <c r="AL80" s="1035"/>
      <c r="AM80" s="1035"/>
      <c r="AN80" s="1035"/>
      <c r="AO80" s="1035"/>
      <c r="AP80" s="1035" t="s">
        <v>593</v>
      </c>
      <c r="AQ80" s="1035"/>
      <c r="AR80" s="1035"/>
      <c r="AS80" s="1035"/>
      <c r="AT80" s="1035"/>
      <c r="AU80" s="1035" t="s">
        <v>593</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392</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16727</v>
      </c>
      <c r="AG88" s="1023"/>
      <c r="AH88" s="1023"/>
      <c r="AI88" s="1023"/>
      <c r="AJ88" s="1023"/>
      <c r="AK88" s="1027"/>
      <c r="AL88" s="1027"/>
      <c r="AM88" s="1027"/>
      <c r="AN88" s="1027"/>
      <c r="AO88" s="1027"/>
      <c r="AP88" s="1023">
        <v>528</v>
      </c>
      <c r="AQ88" s="1023"/>
      <c r="AR88" s="1023"/>
      <c r="AS88" s="1023"/>
      <c r="AT88" s="1023"/>
      <c r="AU88" s="1023">
        <v>24</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36</v>
      </c>
      <c r="CS102" s="1017"/>
      <c r="CT102" s="1017"/>
      <c r="CU102" s="1017"/>
      <c r="CV102" s="1018"/>
      <c r="CW102" s="1016">
        <v>40</v>
      </c>
      <c r="CX102" s="1017"/>
      <c r="CY102" s="1017"/>
      <c r="CZ102" s="1017"/>
      <c r="DA102" s="1018"/>
      <c r="DB102" s="1016">
        <v>188</v>
      </c>
      <c r="DC102" s="1017"/>
      <c r="DD102" s="1017"/>
      <c r="DE102" s="1017"/>
      <c r="DF102" s="1018"/>
      <c r="DG102" s="1016" t="s">
        <v>593</v>
      </c>
      <c r="DH102" s="1017"/>
      <c r="DI102" s="1017"/>
      <c r="DJ102" s="1017"/>
      <c r="DK102" s="1018"/>
      <c r="DL102" s="1016" t="s">
        <v>593</v>
      </c>
      <c r="DM102" s="1017"/>
      <c r="DN102" s="1017"/>
      <c r="DO102" s="1017"/>
      <c r="DP102" s="1018"/>
      <c r="DQ102" s="1016">
        <v>118</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307</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307</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307</v>
      </c>
      <c r="DR109" s="960"/>
      <c r="DS109" s="960"/>
      <c r="DT109" s="960"/>
      <c r="DU109" s="961"/>
      <c r="DV109" s="962" t="s">
        <v>437</v>
      </c>
      <c r="DW109" s="960"/>
      <c r="DX109" s="960"/>
      <c r="DY109" s="960"/>
      <c r="DZ109" s="993"/>
    </row>
    <row r="110" spans="1:131" s="226" customFormat="1" ht="26.25" customHeight="1" x14ac:dyDescent="0.2">
      <c r="A110" s="871" t="s">
        <v>439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1858271</v>
      </c>
      <c r="AB110" s="953"/>
      <c r="AC110" s="953"/>
      <c r="AD110" s="953"/>
      <c r="AE110" s="954"/>
      <c r="AF110" s="955">
        <v>1850777</v>
      </c>
      <c r="AG110" s="953"/>
      <c r="AH110" s="953"/>
      <c r="AI110" s="953"/>
      <c r="AJ110" s="954"/>
      <c r="AK110" s="955">
        <v>1903237</v>
      </c>
      <c r="AL110" s="953"/>
      <c r="AM110" s="953"/>
      <c r="AN110" s="953"/>
      <c r="AO110" s="954"/>
      <c r="AP110" s="956">
        <v>15.7</v>
      </c>
      <c r="AQ110" s="957"/>
      <c r="AR110" s="957"/>
      <c r="AS110" s="957"/>
      <c r="AT110" s="958"/>
      <c r="AU110" s="994" t="s">
        <v>73</v>
      </c>
      <c r="AV110" s="995"/>
      <c r="AW110" s="995"/>
      <c r="AX110" s="995"/>
      <c r="AY110" s="995"/>
      <c r="AZ110" s="924" t="s">
        <v>440</v>
      </c>
      <c r="BA110" s="872"/>
      <c r="BB110" s="872"/>
      <c r="BC110" s="872"/>
      <c r="BD110" s="872"/>
      <c r="BE110" s="872"/>
      <c r="BF110" s="872"/>
      <c r="BG110" s="872"/>
      <c r="BH110" s="872"/>
      <c r="BI110" s="872"/>
      <c r="BJ110" s="872"/>
      <c r="BK110" s="872"/>
      <c r="BL110" s="872"/>
      <c r="BM110" s="872"/>
      <c r="BN110" s="872"/>
      <c r="BO110" s="872"/>
      <c r="BP110" s="873"/>
      <c r="BQ110" s="925">
        <v>15658760</v>
      </c>
      <c r="BR110" s="906"/>
      <c r="BS110" s="906"/>
      <c r="BT110" s="906"/>
      <c r="BU110" s="906"/>
      <c r="BV110" s="906">
        <v>15770678</v>
      </c>
      <c r="BW110" s="906"/>
      <c r="BX110" s="906"/>
      <c r="BY110" s="906"/>
      <c r="BZ110" s="906"/>
      <c r="CA110" s="906">
        <v>16086169</v>
      </c>
      <c r="CB110" s="906"/>
      <c r="CC110" s="906"/>
      <c r="CD110" s="906"/>
      <c r="CE110" s="906"/>
      <c r="CF110" s="930">
        <v>132.6</v>
      </c>
      <c r="CG110" s="931"/>
      <c r="CH110" s="931"/>
      <c r="CI110" s="931"/>
      <c r="CJ110" s="931"/>
      <c r="CK110" s="990" t="s">
        <v>441</v>
      </c>
      <c r="CL110" s="883"/>
      <c r="CM110" s="924" t="s">
        <v>442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443</v>
      </c>
      <c r="DH110" s="906"/>
      <c r="DI110" s="906"/>
      <c r="DJ110" s="906"/>
      <c r="DK110" s="906"/>
      <c r="DL110" s="906" t="s">
        <v>394</v>
      </c>
      <c r="DM110" s="906"/>
      <c r="DN110" s="906"/>
      <c r="DO110" s="906"/>
      <c r="DP110" s="906"/>
      <c r="DQ110" s="906" t="s">
        <v>417</v>
      </c>
      <c r="DR110" s="906"/>
      <c r="DS110" s="906"/>
      <c r="DT110" s="906"/>
      <c r="DU110" s="906"/>
      <c r="DV110" s="907" t="s">
        <v>394</v>
      </c>
      <c r="DW110" s="907"/>
      <c r="DX110" s="907"/>
      <c r="DY110" s="907"/>
      <c r="DZ110" s="908"/>
    </row>
    <row r="111" spans="1:131" s="226" customFormat="1" ht="26.25" customHeight="1" x14ac:dyDescent="0.2">
      <c r="A111" s="838" t="s">
        <v>444</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394</v>
      </c>
      <c r="AB111" s="983"/>
      <c r="AC111" s="983"/>
      <c r="AD111" s="983"/>
      <c r="AE111" s="984"/>
      <c r="AF111" s="985" t="s">
        <v>394</v>
      </c>
      <c r="AG111" s="983"/>
      <c r="AH111" s="983"/>
      <c r="AI111" s="983"/>
      <c r="AJ111" s="984"/>
      <c r="AK111" s="985" t="s">
        <v>394</v>
      </c>
      <c r="AL111" s="983"/>
      <c r="AM111" s="983"/>
      <c r="AN111" s="983"/>
      <c r="AO111" s="984"/>
      <c r="AP111" s="986" t="s">
        <v>394</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t="s">
        <v>394</v>
      </c>
      <c r="BR111" s="881"/>
      <c r="BS111" s="881"/>
      <c r="BT111" s="881"/>
      <c r="BU111" s="881"/>
      <c r="BV111" s="881" t="s">
        <v>443</v>
      </c>
      <c r="BW111" s="881"/>
      <c r="BX111" s="881"/>
      <c r="BY111" s="881"/>
      <c r="BZ111" s="881"/>
      <c r="CA111" s="881" t="s">
        <v>394</v>
      </c>
      <c r="CB111" s="881"/>
      <c r="CC111" s="881"/>
      <c r="CD111" s="881"/>
      <c r="CE111" s="881"/>
      <c r="CF111" s="939" t="s">
        <v>394</v>
      </c>
      <c r="CG111" s="940"/>
      <c r="CH111" s="940"/>
      <c r="CI111" s="940"/>
      <c r="CJ111" s="940"/>
      <c r="CK111" s="991"/>
      <c r="CL111" s="885"/>
      <c r="CM111" s="879" t="s">
        <v>446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443</v>
      </c>
      <c r="DH111" s="881"/>
      <c r="DI111" s="881"/>
      <c r="DJ111" s="881"/>
      <c r="DK111" s="881"/>
      <c r="DL111" s="881" t="s">
        <v>394</v>
      </c>
      <c r="DM111" s="881"/>
      <c r="DN111" s="881"/>
      <c r="DO111" s="881"/>
      <c r="DP111" s="881"/>
      <c r="DQ111" s="881" t="s">
        <v>443</v>
      </c>
      <c r="DR111" s="881"/>
      <c r="DS111" s="881"/>
      <c r="DT111" s="881"/>
      <c r="DU111" s="881"/>
      <c r="DV111" s="858" t="s">
        <v>394</v>
      </c>
      <c r="DW111" s="858"/>
      <c r="DX111" s="858"/>
      <c r="DY111" s="858"/>
      <c r="DZ111" s="859"/>
    </row>
    <row r="112" spans="1:131" s="226" customFormat="1" ht="26.25" customHeight="1" x14ac:dyDescent="0.2">
      <c r="A112" s="976" t="s">
        <v>447</v>
      </c>
      <c r="B112" s="977"/>
      <c r="C112" s="816" t="s">
        <v>448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417</v>
      </c>
      <c r="AB112" s="844"/>
      <c r="AC112" s="844"/>
      <c r="AD112" s="844"/>
      <c r="AE112" s="845"/>
      <c r="AF112" s="846" t="s">
        <v>449</v>
      </c>
      <c r="AG112" s="844"/>
      <c r="AH112" s="844"/>
      <c r="AI112" s="844"/>
      <c r="AJ112" s="845"/>
      <c r="AK112" s="846">
        <v>4373</v>
      </c>
      <c r="AL112" s="844"/>
      <c r="AM112" s="844"/>
      <c r="AN112" s="844"/>
      <c r="AO112" s="845"/>
      <c r="AP112" s="888">
        <v>0</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v>9518360</v>
      </c>
      <c r="BR112" s="881"/>
      <c r="BS112" s="881"/>
      <c r="BT112" s="881"/>
      <c r="BU112" s="881"/>
      <c r="BV112" s="881">
        <v>9652137</v>
      </c>
      <c r="BW112" s="881"/>
      <c r="BX112" s="881"/>
      <c r="BY112" s="881"/>
      <c r="BZ112" s="881"/>
      <c r="CA112" s="881">
        <v>9515616</v>
      </c>
      <c r="CB112" s="881"/>
      <c r="CC112" s="881"/>
      <c r="CD112" s="881"/>
      <c r="CE112" s="881"/>
      <c r="CF112" s="939">
        <v>78.400000000000006</v>
      </c>
      <c r="CG112" s="940"/>
      <c r="CH112" s="940"/>
      <c r="CI112" s="940"/>
      <c r="CJ112" s="940"/>
      <c r="CK112" s="991"/>
      <c r="CL112" s="885"/>
      <c r="CM112" s="879" t="s">
        <v>451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394</v>
      </c>
      <c r="DH112" s="881"/>
      <c r="DI112" s="881"/>
      <c r="DJ112" s="881"/>
      <c r="DK112" s="881"/>
      <c r="DL112" s="881" t="s">
        <v>417</v>
      </c>
      <c r="DM112" s="881"/>
      <c r="DN112" s="881"/>
      <c r="DO112" s="881"/>
      <c r="DP112" s="881"/>
      <c r="DQ112" s="881" t="s">
        <v>394</v>
      </c>
      <c r="DR112" s="881"/>
      <c r="DS112" s="881"/>
      <c r="DT112" s="881"/>
      <c r="DU112" s="881"/>
      <c r="DV112" s="858" t="s">
        <v>394</v>
      </c>
      <c r="DW112" s="858"/>
      <c r="DX112" s="858"/>
      <c r="DY112" s="858"/>
      <c r="DZ112" s="859"/>
    </row>
    <row r="113" spans="1:130" s="226" customFormat="1" ht="26.25" customHeight="1" x14ac:dyDescent="0.2">
      <c r="A113" s="978"/>
      <c r="B113" s="979"/>
      <c r="C113" s="816" t="s">
        <v>452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705862</v>
      </c>
      <c r="AB113" s="983"/>
      <c r="AC113" s="983"/>
      <c r="AD113" s="983"/>
      <c r="AE113" s="984"/>
      <c r="AF113" s="985">
        <v>673611</v>
      </c>
      <c r="AG113" s="983"/>
      <c r="AH113" s="983"/>
      <c r="AI113" s="983"/>
      <c r="AJ113" s="984"/>
      <c r="AK113" s="985">
        <v>674295</v>
      </c>
      <c r="AL113" s="983"/>
      <c r="AM113" s="983"/>
      <c r="AN113" s="983"/>
      <c r="AO113" s="984"/>
      <c r="AP113" s="986">
        <v>5.6</v>
      </c>
      <c r="AQ113" s="987"/>
      <c r="AR113" s="987"/>
      <c r="AS113" s="987"/>
      <c r="AT113" s="988"/>
      <c r="AU113" s="996"/>
      <c r="AV113" s="997"/>
      <c r="AW113" s="997"/>
      <c r="AX113" s="997"/>
      <c r="AY113" s="997"/>
      <c r="AZ113" s="879" t="s">
        <v>453</v>
      </c>
      <c r="BA113" s="816"/>
      <c r="BB113" s="816"/>
      <c r="BC113" s="816"/>
      <c r="BD113" s="816"/>
      <c r="BE113" s="816"/>
      <c r="BF113" s="816"/>
      <c r="BG113" s="816"/>
      <c r="BH113" s="816"/>
      <c r="BI113" s="816"/>
      <c r="BJ113" s="816"/>
      <c r="BK113" s="816"/>
      <c r="BL113" s="816"/>
      <c r="BM113" s="816"/>
      <c r="BN113" s="816"/>
      <c r="BO113" s="816"/>
      <c r="BP113" s="817"/>
      <c r="BQ113" s="880">
        <v>42770</v>
      </c>
      <c r="BR113" s="881"/>
      <c r="BS113" s="881"/>
      <c r="BT113" s="881"/>
      <c r="BU113" s="881"/>
      <c r="BV113" s="881">
        <v>33256</v>
      </c>
      <c r="BW113" s="881"/>
      <c r="BX113" s="881"/>
      <c r="BY113" s="881"/>
      <c r="BZ113" s="881"/>
      <c r="CA113" s="881">
        <v>23714</v>
      </c>
      <c r="CB113" s="881"/>
      <c r="CC113" s="881"/>
      <c r="CD113" s="881"/>
      <c r="CE113" s="881"/>
      <c r="CF113" s="939">
        <v>0.2</v>
      </c>
      <c r="CG113" s="940"/>
      <c r="CH113" s="940"/>
      <c r="CI113" s="940"/>
      <c r="CJ113" s="940"/>
      <c r="CK113" s="991"/>
      <c r="CL113" s="885"/>
      <c r="CM113" s="879" t="s">
        <v>454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394</v>
      </c>
      <c r="DH113" s="844"/>
      <c r="DI113" s="844"/>
      <c r="DJ113" s="844"/>
      <c r="DK113" s="845"/>
      <c r="DL113" s="846" t="s">
        <v>417</v>
      </c>
      <c r="DM113" s="844"/>
      <c r="DN113" s="844"/>
      <c r="DO113" s="844"/>
      <c r="DP113" s="845"/>
      <c r="DQ113" s="846" t="s">
        <v>394</v>
      </c>
      <c r="DR113" s="844"/>
      <c r="DS113" s="844"/>
      <c r="DT113" s="844"/>
      <c r="DU113" s="845"/>
      <c r="DV113" s="888" t="s">
        <v>394</v>
      </c>
      <c r="DW113" s="889"/>
      <c r="DX113" s="889"/>
      <c r="DY113" s="889"/>
      <c r="DZ113" s="890"/>
    </row>
    <row r="114" spans="1:130" s="226" customFormat="1" ht="26.25" customHeight="1" x14ac:dyDescent="0.2">
      <c r="A114" s="978"/>
      <c r="B114" s="979"/>
      <c r="C114" s="816" t="s">
        <v>455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417</v>
      </c>
      <c r="AB114" s="844"/>
      <c r="AC114" s="844"/>
      <c r="AD114" s="844"/>
      <c r="AE114" s="845"/>
      <c r="AF114" s="846" t="s">
        <v>443</v>
      </c>
      <c r="AG114" s="844"/>
      <c r="AH114" s="844"/>
      <c r="AI114" s="844"/>
      <c r="AJ114" s="845"/>
      <c r="AK114" s="846" t="s">
        <v>394</v>
      </c>
      <c r="AL114" s="844"/>
      <c r="AM114" s="844"/>
      <c r="AN114" s="844"/>
      <c r="AO114" s="845"/>
      <c r="AP114" s="888" t="s">
        <v>443</v>
      </c>
      <c r="AQ114" s="889"/>
      <c r="AR114" s="889"/>
      <c r="AS114" s="889"/>
      <c r="AT114" s="890"/>
      <c r="AU114" s="996"/>
      <c r="AV114" s="997"/>
      <c r="AW114" s="997"/>
      <c r="AX114" s="997"/>
      <c r="AY114" s="997"/>
      <c r="AZ114" s="879" t="s">
        <v>456</v>
      </c>
      <c r="BA114" s="816"/>
      <c r="BB114" s="816"/>
      <c r="BC114" s="816"/>
      <c r="BD114" s="816"/>
      <c r="BE114" s="816"/>
      <c r="BF114" s="816"/>
      <c r="BG114" s="816"/>
      <c r="BH114" s="816"/>
      <c r="BI114" s="816"/>
      <c r="BJ114" s="816"/>
      <c r="BK114" s="816"/>
      <c r="BL114" s="816"/>
      <c r="BM114" s="816"/>
      <c r="BN114" s="816"/>
      <c r="BO114" s="816"/>
      <c r="BP114" s="817"/>
      <c r="BQ114" s="880">
        <v>2867438</v>
      </c>
      <c r="BR114" s="881"/>
      <c r="BS114" s="881"/>
      <c r="BT114" s="881"/>
      <c r="BU114" s="881"/>
      <c r="BV114" s="881">
        <v>2850762</v>
      </c>
      <c r="BW114" s="881"/>
      <c r="BX114" s="881"/>
      <c r="BY114" s="881"/>
      <c r="BZ114" s="881"/>
      <c r="CA114" s="881">
        <v>2820300</v>
      </c>
      <c r="CB114" s="881"/>
      <c r="CC114" s="881"/>
      <c r="CD114" s="881"/>
      <c r="CE114" s="881"/>
      <c r="CF114" s="939">
        <v>23.2</v>
      </c>
      <c r="CG114" s="940"/>
      <c r="CH114" s="940"/>
      <c r="CI114" s="940"/>
      <c r="CJ114" s="940"/>
      <c r="CK114" s="991"/>
      <c r="CL114" s="885"/>
      <c r="CM114" s="879" t="s">
        <v>457</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443</v>
      </c>
      <c r="DH114" s="844"/>
      <c r="DI114" s="844"/>
      <c r="DJ114" s="844"/>
      <c r="DK114" s="845"/>
      <c r="DL114" s="846" t="s">
        <v>443</v>
      </c>
      <c r="DM114" s="844"/>
      <c r="DN114" s="844"/>
      <c r="DO114" s="844"/>
      <c r="DP114" s="845"/>
      <c r="DQ114" s="846" t="s">
        <v>417</v>
      </c>
      <c r="DR114" s="844"/>
      <c r="DS114" s="844"/>
      <c r="DT114" s="844"/>
      <c r="DU114" s="845"/>
      <c r="DV114" s="888" t="s">
        <v>394</v>
      </c>
      <c r="DW114" s="889"/>
      <c r="DX114" s="889"/>
      <c r="DY114" s="889"/>
      <c r="DZ114" s="890"/>
    </row>
    <row r="115" spans="1:130" s="226" customFormat="1" ht="26.25" customHeight="1" x14ac:dyDescent="0.2">
      <c r="A115" s="978"/>
      <c r="B115" s="979"/>
      <c r="C115" s="816" t="s">
        <v>458</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394</v>
      </c>
      <c r="AB115" s="983"/>
      <c r="AC115" s="983"/>
      <c r="AD115" s="983"/>
      <c r="AE115" s="984"/>
      <c r="AF115" s="985" t="s">
        <v>394</v>
      </c>
      <c r="AG115" s="983"/>
      <c r="AH115" s="983"/>
      <c r="AI115" s="983"/>
      <c r="AJ115" s="984"/>
      <c r="AK115" s="985" t="s">
        <v>394</v>
      </c>
      <c r="AL115" s="983"/>
      <c r="AM115" s="983"/>
      <c r="AN115" s="983"/>
      <c r="AO115" s="984"/>
      <c r="AP115" s="986" t="s">
        <v>181</v>
      </c>
      <c r="AQ115" s="987"/>
      <c r="AR115" s="987"/>
      <c r="AS115" s="987"/>
      <c r="AT115" s="988"/>
      <c r="AU115" s="996"/>
      <c r="AV115" s="997"/>
      <c r="AW115" s="997"/>
      <c r="AX115" s="997"/>
      <c r="AY115" s="997"/>
      <c r="AZ115" s="879" t="s">
        <v>459</v>
      </c>
      <c r="BA115" s="816"/>
      <c r="BB115" s="816"/>
      <c r="BC115" s="816"/>
      <c r="BD115" s="816"/>
      <c r="BE115" s="816"/>
      <c r="BF115" s="816"/>
      <c r="BG115" s="816"/>
      <c r="BH115" s="816"/>
      <c r="BI115" s="816"/>
      <c r="BJ115" s="816"/>
      <c r="BK115" s="816"/>
      <c r="BL115" s="816"/>
      <c r="BM115" s="816"/>
      <c r="BN115" s="816"/>
      <c r="BO115" s="816"/>
      <c r="BP115" s="817"/>
      <c r="BQ115" s="880">
        <v>25394</v>
      </c>
      <c r="BR115" s="881"/>
      <c r="BS115" s="881"/>
      <c r="BT115" s="881"/>
      <c r="BU115" s="881"/>
      <c r="BV115" s="881">
        <v>54586</v>
      </c>
      <c r="BW115" s="881"/>
      <c r="BX115" s="881"/>
      <c r="BY115" s="881"/>
      <c r="BZ115" s="881"/>
      <c r="CA115" s="881">
        <v>117926</v>
      </c>
      <c r="CB115" s="881"/>
      <c r="CC115" s="881"/>
      <c r="CD115" s="881"/>
      <c r="CE115" s="881"/>
      <c r="CF115" s="939">
        <v>1</v>
      </c>
      <c r="CG115" s="940"/>
      <c r="CH115" s="940"/>
      <c r="CI115" s="940"/>
      <c r="CJ115" s="940"/>
      <c r="CK115" s="991"/>
      <c r="CL115" s="885"/>
      <c r="CM115" s="879" t="s">
        <v>460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394</v>
      </c>
      <c r="DH115" s="844"/>
      <c r="DI115" s="844"/>
      <c r="DJ115" s="844"/>
      <c r="DK115" s="845"/>
      <c r="DL115" s="846" t="s">
        <v>443</v>
      </c>
      <c r="DM115" s="844"/>
      <c r="DN115" s="844"/>
      <c r="DO115" s="844"/>
      <c r="DP115" s="845"/>
      <c r="DQ115" s="846" t="s">
        <v>394</v>
      </c>
      <c r="DR115" s="844"/>
      <c r="DS115" s="844"/>
      <c r="DT115" s="844"/>
      <c r="DU115" s="845"/>
      <c r="DV115" s="888" t="s">
        <v>443</v>
      </c>
      <c r="DW115" s="889"/>
      <c r="DX115" s="889"/>
      <c r="DY115" s="889"/>
      <c r="DZ115" s="890"/>
    </row>
    <row r="116" spans="1:130" s="226" customFormat="1" ht="26.25" customHeight="1" x14ac:dyDescent="0.2">
      <c r="A116" s="980"/>
      <c r="B116" s="981"/>
      <c r="C116" s="903" t="s">
        <v>461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181</v>
      </c>
      <c r="AB116" s="844"/>
      <c r="AC116" s="844"/>
      <c r="AD116" s="844"/>
      <c r="AE116" s="845"/>
      <c r="AF116" s="846" t="s">
        <v>394</v>
      </c>
      <c r="AG116" s="844"/>
      <c r="AH116" s="844"/>
      <c r="AI116" s="844"/>
      <c r="AJ116" s="845"/>
      <c r="AK116" s="846" t="s">
        <v>443</v>
      </c>
      <c r="AL116" s="844"/>
      <c r="AM116" s="844"/>
      <c r="AN116" s="844"/>
      <c r="AO116" s="845"/>
      <c r="AP116" s="888" t="s">
        <v>443</v>
      </c>
      <c r="AQ116" s="889"/>
      <c r="AR116" s="889"/>
      <c r="AS116" s="889"/>
      <c r="AT116" s="890"/>
      <c r="AU116" s="996"/>
      <c r="AV116" s="997"/>
      <c r="AW116" s="997"/>
      <c r="AX116" s="997"/>
      <c r="AY116" s="997"/>
      <c r="AZ116" s="973" t="s">
        <v>462</v>
      </c>
      <c r="BA116" s="974"/>
      <c r="BB116" s="974"/>
      <c r="BC116" s="974"/>
      <c r="BD116" s="974"/>
      <c r="BE116" s="974"/>
      <c r="BF116" s="974"/>
      <c r="BG116" s="974"/>
      <c r="BH116" s="974"/>
      <c r="BI116" s="974"/>
      <c r="BJ116" s="974"/>
      <c r="BK116" s="974"/>
      <c r="BL116" s="974"/>
      <c r="BM116" s="974"/>
      <c r="BN116" s="974"/>
      <c r="BO116" s="974"/>
      <c r="BP116" s="975"/>
      <c r="BQ116" s="880" t="s">
        <v>394</v>
      </c>
      <c r="BR116" s="881"/>
      <c r="BS116" s="881"/>
      <c r="BT116" s="881"/>
      <c r="BU116" s="881"/>
      <c r="BV116" s="881" t="s">
        <v>443</v>
      </c>
      <c r="BW116" s="881"/>
      <c r="BX116" s="881"/>
      <c r="BY116" s="881"/>
      <c r="BZ116" s="881"/>
      <c r="CA116" s="881" t="s">
        <v>394</v>
      </c>
      <c r="CB116" s="881"/>
      <c r="CC116" s="881"/>
      <c r="CD116" s="881"/>
      <c r="CE116" s="881"/>
      <c r="CF116" s="939" t="s">
        <v>394</v>
      </c>
      <c r="CG116" s="940"/>
      <c r="CH116" s="940"/>
      <c r="CI116" s="940"/>
      <c r="CJ116" s="940"/>
      <c r="CK116" s="991"/>
      <c r="CL116" s="885"/>
      <c r="CM116" s="879" t="s">
        <v>463</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417</v>
      </c>
      <c r="DH116" s="844"/>
      <c r="DI116" s="844"/>
      <c r="DJ116" s="844"/>
      <c r="DK116" s="845"/>
      <c r="DL116" s="846" t="s">
        <v>394</v>
      </c>
      <c r="DM116" s="844"/>
      <c r="DN116" s="844"/>
      <c r="DO116" s="844"/>
      <c r="DP116" s="845"/>
      <c r="DQ116" s="846" t="s">
        <v>181</v>
      </c>
      <c r="DR116" s="844"/>
      <c r="DS116" s="844"/>
      <c r="DT116" s="844"/>
      <c r="DU116" s="845"/>
      <c r="DV116" s="888" t="s">
        <v>443</v>
      </c>
      <c r="DW116" s="889"/>
      <c r="DX116" s="889"/>
      <c r="DY116" s="889"/>
      <c r="DZ116" s="890"/>
    </row>
    <row r="117" spans="1:130" s="226"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464</v>
      </c>
      <c r="Z117" s="961"/>
      <c r="AA117" s="966">
        <v>2564133</v>
      </c>
      <c r="AB117" s="967"/>
      <c r="AC117" s="967"/>
      <c r="AD117" s="967"/>
      <c r="AE117" s="968"/>
      <c r="AF117" s="969">
        <v>2524388</v>
      </c>
      <c r="AG117" s="967"/>
      <c r="AH117" s="967"/>
      <c r="AI117" s="967"/>
      <c r="AJ117" s="968"/>
      <c r="AK117" s="969">
        <v>2581905</v>
      </c>
      <c r="AL117" s="967"/>
      <c r="AM117" s="967"/>
      <c r="AN117" s="967"/>
      <c r="AO117" s="968"/>
      <c r="AP117" s="970"/>
      <c r="AQ117" s="971"/>
      <c r="AR117" s="971"/>
      <c r="AS117" s="971"/>
      <c r="AT117" s="972"/>
      <c r="AU117" s="996"/>
      <c r="AV117" s="997"/>
      <c r="AW117" s="997"/>
      <c r="AX117" s="997"/>
      <c r="AY117" s="997"/>
      <c r="AZ117" s="927" t="s">
        <v>465</v>
      </c>
      <c r="BA117" s="928"/>
      <c r="BB117" s="928"/>
      <c r="BC117" s="928"/>
      <c r="BD117" s="928"/>
      <c r="BE117" s="928"/>
      <c r="BF117" s="928"/>
      <c r="BG117" s="928"/>
      <c r="BH117" s="928"/>
      <c r="BI117" s="928"/>
      <c r="BJ117" s="928"/>
      <c r="BK117" s="928"/>
      <c r="BL117" s="928"/>
      <c r="BM117" s="928"/>
      <c r="BN117" s="928"/>
      <c r="BO117" s="928"/>
      <c r="BP117" s="929"/>
      <c r="BQ117" s="880" t="s">
        <v>181</v>
      </c>
      <c r="BR117" s="881"/>
      <c r="BS117" s="881"/>
      <c r="BT117" s="881"/>
      <c r="BU117" s="881"/>
      <c r="BV117" s="881" t="s">
        <v>181</v>
      </c>
      <c r="BW117" s="881"/>
      <c r="BX117" s="881"/>
      <c r="BY117" s="881"/>
      <c r="BZ117" s="881"/>
      <c r="CA117" s="881" t="s">
        <v>181</v>
      </c>
      <c r="CB117" s="881"/>
      <c r="CC117" s="881"/>
      <c r="CD117" s="881"/>
      <c r="CE117" s="881"/>
      <c r="CF117" s="939" t="s">
        <v>181</v>
      </c>
      <c r="CG117" s="940"/>
      <c r="CH117" s="940"/>
      <c r="CI117" s="940"/>
      <c r="CJ117" s="940"/>
      <c r="CK117" s="991"/>
      <c r="CL117" s="885"/>
      <c r="CM117" s="879" t="s">
        <v>466</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181</v>
      </c>
      <c r="DH117" s="844"/>
      <c r="DI117" s="844"/>
      <c r="DJ117" s="844"/>
      <c r="DK117" s="845"/>
      <c r="DL117" s="846" t="s">
        <v>181</v>
      </c>
      <c r="DM117" s="844"/>
      <c r="DN117" s="844"/>
      <c r="DO117" s="844"/>
      <c r="DP117" s="845"/>
      <c r="DQ117" s="846" t="s">
        <v>449</v>
      </c>
      <c r="DR117" s="844"/>
      <c r="DS117" s="844"/>
      <c r="DT117" s="844"/>
      <c r="DU117" s="845"/>
      <c r="DV117" s="888" t="s">
        <v>181</v>
      </c>
      <c r="DW117" s="889"/>
      <c r="DX117" s="889"/>
      <c r="DY117" s="889"/>
      <c r="DZ117" s="890"/>
    </row>
    <row r="118" spans="1:130" s="226" customFormat="1" ht="26.25" customHeight="1" x14ac:dyDescent="0.2">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307</v>
      </c>
      <c r="AL118" s="960"/>
      <c r="AM118" s="960"/>
      <c r="AN118" s="960"/>
      <c r="AO118" s="961"/>
      <c r="AP118" s="963" t="s">
        <v>437</v>
      </c>
      <c r="AQ118" s="964"/>
      <c r="AR118" s="964"/>
      <c r="AS118" s="964"/>
      <c r="AT118" s="965"/>
      <c r="AU118" s="996"/>
      <c r="AV118" s="997"/>
      <c r="AW118" s="997"/>
      <c r="AX118" s="997"/>
      <c r="AY118" s="997"/>
      <c r="AZ118" s="902" t="s">
        <v>467</v>
      </c>
      <c r="BA118" s="903"/>
      <c r="BB118" s="903"/>
      <c r="BC118" s="903"/>
      <c r="BD118" s="903"/>
      <c r="BE118" s="903"/>
      <c r="BF118" s="903"/>
      <c r="BG118" s="903"/>
      <c r="BH118" s="903"/>
      <c r="BI118" s="903"/>
      <c r="BJ118" s="903"/>
      <c r="BK118" s="903"/>
      <c r="BL118" s="903"/>
      <c r="BM118" s="903"/>
      <c r="BN118" s="903"/>
      <c r="BO118" s="903"/>
      <c r="BP118" s="904"/>
      <c r="BQ118" s="943" t="s">
        <v>181</v>
      </c>
      <c r="BR118" s="909"/>
      <c r="BS118" s="909"/>
      <c r="BT118" s="909"/>
      <c r="BU118" s="909"/>
      <c r="BV118" s="909" t="s">
        <v>394</v>
      </c>
      <c r="BW118" s="909"/>
      <c r="BX118" s="909"/>
      <c r="BY118" s="909"/>
      <c r="BZ118" s="909"/>
      <c r="CA118" s="909" t="s">
        <v>394</v>
      </c>
      <c r="CB118" s="909"/>
      <c r="CC118" s="909"/>
      <c r="CD118" s="909"/>
      <c r="CE118" s="909"/>
      <c r="CF118" s="939" t="s">
        <v>394</v>
      </c>
      <c r="CG118" s="940"/>
      <c r="CH118" s="940"/>
      <c r="CI118" s="940"/>
      <c r="CJ118" s="940"/>
      <c r="CK118" s="991"/>
      <c r="CL118" s="885"/>
      <c r="CM118" s="879" t="s">
        <v>468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394</v>
      </c>
      <c r="DH118" s="844"/>
      <c r="DI118" s="844"/>
      <c r="DJ118" s="844"/>
      <c r="DK118" s="845"/>
      <c r="DL118" s="846" t="s">
        <v>394</v>
      </c>
      <c r="DM118" s="844"/>
      <c r="DN118" s="844"/>
      <c r="DO118" s="844"/>
      <c r="DP118" s="845"/>
      <c r="DQ118" s="846" t="s">
        <v>181</v>
      </c>
      <c r="DR118" s="844"/>
      <c r="DS118" s="844"/>
      <c r="DT118" s="844"/>
      <c r="DU118" s="845"/>
      <c r="DV118" s="888" t="s">
        <v>181</v>
      </c>
      <c r="DW118" s="889"/>
      <c r="DX118" s="889"/>
      <c r="DY118" s="889"/>
      <c r="DZ118" s="890"/>
    </row>
    <row r="119" spans="1:130" s="226" customFormat="1" ht="26.25" customHeight="1" x14ac:dyDescent="0.2">
      <c r="A119" s="882" t="s">
        <v>441</v>
      </c>
      <c r="B119" s="883"/>
      <c r="C119" s="924" t="s">
        <v>442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394</v>
      </c>
      <c r="AB119" s="953"/>
      <c r="AC119" s="953"/>
      <c r="AD119" s="953"/>
      <c r="AE119" s="954"/>
      <c r="AF119" s="955" t="s">
        <v>394</v>
      </c>
      <c r="AG119" s="953"/>
      <c r="AH119" s="953"/>
      <c r="AI119" s="953"/>
      <c r="AJ119" s="954"/>
      <c r="AK119" s="955" t="s">
        <v>394</v>
      </c>
      <c r="AL119" s="953"/>
      <c r="AM119" s="953"/>
      <c r="AN119" s="953"/>
      <c r="AO119" s="954"/>
      <c r="AP119" s="956" t="s">
        <v>394</v>
      </c>
      <c r="AQ119" s="957"/>
      <c r="AR119" s="957"/>
      <c r="AS119" s="957"/>
      <c r="AT119" s="958"/>
      <c r="AU119" s="998"/>
      <c r="AV119" s="999"/>
      <c r="AW119" s="999"/>
      <c r="AX119" s="999"/>
      <c r="AY119" s="999"/>
      <c r="AZ119" s="247" t="s">
        <v>189</v>
      </c>
      <c r="BA119" s="247"/>
      <c r="BB119" s="247"/>
      <c r="BC119" s="247"/>
      <c r="BD119" s="247"/>
      <c r="BE119" s="247"/>
      <c r="BF119" s="247"/>
      <c r="BG119" s="247"/>
      <c r="BH119" s="247"/>
      <c r="BI119" s="247"/>
      <c r="BJ119" s="247"/>
      <c r="BK119" s="247"/>
      <c r="BL119" s="247"/>
      <c r="BM119" s="247"/>
      <c r="BN119" s="247"/>
      <c r="BO119" s="941" t="s">
        <v>469</v>
      </c>
      <c r="BP119" s="942"/>
      <c r="BQ119" s="943">
        <v>28112722</v>
      </c>
      <c r="BR119" s="909"/>
      <c r="BS119" s="909"/>
      <c r="BT119" s="909"/>
      <c r="BU119" s="909"/>
      <c r="BV119" s="909">
        <v>28361419</v>
      </c>
      <c r="BW119" s="909"/>
      <c r="BX119" s="909"/>
      <c r="BY119" s="909"/>
      <c r="BZ119" s="909"/>
      <c r="CA119" s="909">
        <v>28563725</v>
      </c>
      <c r="CB119" s="909"/>
      <c r="CC119" s="909"/>
      <c r="CD119" s="909"/>
      <c r="CE119" s="909"/>
      <c r="CF119" s="812"/>
      <c r="CG119" s="813"/>
      <c r="CH119" s="813"/>
      <c r="CI119" s="813"/>
      <c r="CJ119" s="898"/>
      <c r="CK119" s="992"/>
      <c r="CL119" s="887"/>
      <c r="CM119" s="902" t="s">
        <v>470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471</v>
      </c>
      <c r="DH119" s="828"/>
      <c r="DI119" s="828"/>
      <c r="DJ119" s="828"/>
      <c r="DK119" s="829"/>
      <c r="DL119" s="830" t="s">
        <v>472</v>
      </c>
      <c r="DM119" s="828"/>
      <c r="DN119" s="828"/>
      <c r="DO119" s="828"/>
      <c r="DP119" s="829"/>
      <c r="DQ119" s="830" t="s">
        <v>472</v>
      </c>
      <c r="DR119" s="828"/>
      <c r="DS119" s="828"/>
      <c r="DT119" s="828"/>
      <c r="DU119" s="829"/>
      <c r="DV119" s="912" t="s">
        <v>181</v>
      </c>
      <c r="DW119" s="913"/>
      <c r="DX119" s="913"/>
      <c r="DY119" s="913"/>
      <c r="DZ119" s="914"/>
    </row>
    <row r="120" spans="1:130" s="226" customFormat="1" ht="26.25" customHeight="1" x14ac:dyDescent="0.2">
      <c r="A120" s="884"/>
      <c r="B120" s="885"/>
      <c r="C120" s="879" t="s">
        <v>446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473</v>
      </c>
      <c r="AB120" s="844"/>
      <c r="AC120" s="844"/>
      <c r="AD120" s="844"/>
      <c r="AE120" s="845"/>
      <c r="AF120" s="846" t="s">
        <v>474</v>
      </c>
      <c r="AG120" s="844"/>
      <c r="AH120" s="844"/>
      <c r="AI120" s="844"/>
      <c r="AJ120" s="845"/>
      <c r="AK120" s="846" t="s">
        <v>475</v>
      </c>
      <c r="AL120" s="844"/>
      <c r="AM120" s="844"/>
      <c r="AN120" s="844"/>
      <c r="AO120" s="845"/>
      <c r="AP120" s="888" t="s">
        <v>472</v>
      </c>
      <c r="AQ120" s="889"/>
      <c r="AR120" s="889"/>
      <c r="AS120" s="889"/>
      <c r="AT120" s="890"/>
      <c r="AU120" s="944" t="s">
        <v>476</v>
      </c>
      <c r="AV120" s="945"/>
      <c r="AW120" s="945"/>
      <c r="AX120" s="945"/>
      <c r="AY120" s="946"/>
      <c r="AZ120" s="924" t="s">
        <v>477</v>
      </c>
      <c r="BA120" s="872"/>
      <c r="BB120" s="872"/>
      <c r="BC120" s="872"/>
      <c r="BD120" s="872"/>
      <c r="BE120" s="872"/>
      <c r="BF120" s="872"/>
      <c r="BG120" s="872"/>
      <c r="BH120" s="872"/>
      <c r="BI120" s="872"/>
      <c r="BJ120" s="872"/>
      <c r="BK120" s="872"/>
      <c r="BL120" s="872"/>
      <c r="BM120" s="872"/>
      <c r="BN120" s="872"/>
      <c r="BO120" s="872"/>
      <c r="BP120" s="873"/>
      <c r="BQ120" s="925">
        <v>6726824</v>
      </c>
      <c r="BR120" s="906"/>
      <c r="BS120" s="906"/>
      <c r="BT120" s="906"/>
      <c r="BU120" s="906"/>
      <c r="BV120" s="906">
        <v>6432431</v>
      </c>
      <c r="BW120" s="906"/>
      <c r="BX120" s="906"/>
      <c r="BY120" s="906"/>
      <c r="BZ120" s="906"/>
      <c r="CA120" s="906">
        <v>6971058</v>
      </c>
      <c r="CB120" s="906"/>
      <c r="CC120" s="906"/>
      <c r="CD120" s="906"/>
      <c r="CE120" s="906"/>
      <c r="CF120" s="930">
        <v>57.4</v>
      </c>
      <c r="CG120" s="931"/>
      <c r="CH120" s="931"/>
      <c r="CI120" s="931"/>
      <c r="CJ120" s="931"/>
      <c r="CK120" s="932" t="s">
        <v>478</v>
      </c>
      <c r="CL120" s="916"/>
      <c r="CM120" s="916"/>
      <c r="CN120" s="916"/>
      <c r="CO120" s="917"/>
      <c r="CP120" s="936" t="s">
        <v>479</v>
      </c>
      <c r="CQ120" s="937"/>
      <c r="CR120" s="937"/>
      <c r="CS120" s="937"/>
      <c r="CT120" s="937"/>
      <c r="CU120" s="937"/>
      <c r="CV120" s="937"/>
      <c r="CW120" s="937"/>
      <c r="CX120" s="937"/>
      <c r="CY120" s="937"/>
      <c r="CZ120" s="937"/>
      <c r="DA120" s="937"/>
      <c r="DB120" s="937"/>
      <c r="DC120" s="937"/>
      <c r="DD120" s="937"/>
      <c r="DE120" s="937"/>
      <c r="DF120" s="938"/>
      <c r="DG120" s="925">
        <v>6779797</v>
      </c>
      <c r="DH120" s="906"/>
      <c r="DI120" s="906"/>
      <c r="DJ120" s="906"/>
      <c r="DK120" s="906"/>
      <c r="DL120" s="906">
        <v>7111923</v>
      </c>
      <c r="DM120" s="906"/>
      <c r="DN120" s="906"/>
      <c r="DO120" s="906"/>
      <c r="DP120" s="906"/>
      <c r="DQ120" s="906">
        <v>7132234</v>
      </c>
      <c r="DR120" s="906"/>
      <c r="DS120" s="906"/>
      <c r="DT120" s="906"/>
      <c r="DU120" s="906"/>
      <c r="DV120" s="907">
        <v>58.8</v>
      </c>
      <c r="DW120" s="907"/>
      <c r="DX120" s="907"/>
      <c r="DY120" s="907"/>
      <c r="DZ120" s="908"/>
    </row>
    <row r="121" spans="1:130" s="226" customFormat="1" ht="26.25" customHeight="1" x14ac:dyDescent="0.2">
      <c r="A121" s="884"/>
      <c r="B121" s="885"/>
      <c r="C121" s="927" t="s">
        <v>480</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475</v>
      </c>
      <c r="AB121" s="844"/>
      <c r="AC121" s="844"/>
      <c r="AD121" s="844"/>
      <c r="AE121" s="845"/>
      <c r="AF121" s="846" t="s">
        <v>472</v>
      </c>
      <c r="AG121" s="844"/>
      <c r="AH121" s="844"/>
      <c r="AI121" s="844"/>
      <c r="AJ121" s="845"/>
      <c r="AK121" s="846" t="s">
        <v>481</v>
      </c>
      <c r="AL121" s="844"/>
      <c r="AM121" s="844"/>
      <c r="AN121" s="844"/>
      <c r="AO121" s="845"/>
      <c r="AP121" s="888" t="s">
        <v>481</v>
      </c>
      <c r="AQ121" s="889"/>
      <c r="AR121" s="889"/>
      <c r="AS121" s="889"/>
      <c r="AT121" s="890"/>
      <c r="AU121" s="947"/>
      <c r="AV121" s="948"/>
      <c r="AW121" s="948"/>
      <c r="AX121" s="948"/>
      <c r="AY121" s="949"/>
      <c r="AZ121" s="879" t="s">
        <v>482</v>
      </c>
      <c r="BA121" s="816"/>
      <c r="BB121" s="816"/>
      <c r="BC121" s="816"/>
      <c r="BD121" s="816"/>
      <c r="BE121" s="816"/>
      <c r="BF121" s="816"/>
      <c r="BG121" s="816"/>
      <c r="BH121" s="816"/>
      <c r="BI121" s="816"/>
      <c r="BJ121" s="816"/>
      <c r="BK121" s="816"/>
      <c r="BL121" s="816"/>
      <c r="BM121" s="816"/>
      <c r="BN121" s="816"/>
      <c r="BO121" s="816"/>
      <c r="BP121" s="817"/>
      <c r="BQ121" s="880">
        <v>7130293</v>
      </c>
      <c r="BR121" s="881"/>
      <c r="BS121" s="881"/>
      <c r="BT121" s="881"/>
      <c r="BU121" s="881"/>
      <c r="BV121" s="881">
        <v>7685649</v>
      </c>
      <c r="BW121" s="881"/>
      <c r="BX121" s="881"/>
      <c r="BY121" s="881"/>
      <c r="BZ121" s="881"/>
      <c r="CA121" s="881">
        <v>7868065</v>
      </c>
      <c r="CB121" s="881"/>
      <c r="CC121" s="881"/>
      <c r="CD121" s="881"/>
      <c r="CE121" s="881"/>
      <c r="CF121" s="939">
        <v>64.8</v>
      </c>
      <c r="CG121" s="940"/>
      <c r="CH121" s="940"/>
      <c r="CI121" s="940"/>
      <c r="CJ121" s="940"/>
      <c r="CK121" s="933"/>
      <c r="CL121" s="919"/>
      <c r="CM121" s="919"/>
      <c r="CN121" s="919"/>
      <c r="CO121" s="920"/>
      <c r="CP121" s="899" t="s">
        <v>483</v>
      </c>
      <c r="CQ121" s="900"/>
      <c r="CR121" s="900"/>
      <c r="CS121" s="900"/>
      <c r="CT121" s="900"/>
      <c r="CU121" s="900"/>
      <c r="CV121" s="900"/>
      <c r="CW121" s="900"/>
      <c r="CX121" s="900"/>
      <c r="CY121" s="900"/>
      <c r="CZ121" s="900"/>
      <c r="DA121" s="900"/>
      <c r="DB121" s="900"/>
      <c r="DC121" s="900"/>
      <c r="DD121" s="900"/>
      <c r="DE121" s="900"/>
      <c r="DF121" s="901"/>
      <c r="DG121" s="880">
        <v>2586038</v>
      </c>
      <c r="DH121" s="881"/>
      <c r="DI121" s="881"/>
      <c r="DJ121" s="881"/>
      <c r="DK121" s="881"/>
      <c r="DL121" s="881">
        <v>2407493</v>
      </c>
      <c r="DM121" s="881"/>
      <c r="DN121" s="881"/>
      <c r="DO121" s="881"/>
      <c r="DP121" s="881"/>
      <c r="DQ121" s="881">
        <v>2228879</v>
      </c>
      <c r="DR121" s="881"/>
      <c r="DS121" s="881"/>
      <c r="DT121" s="881"/>
      <c r="DU121" s="881"/>
      <c r="DV121" s="858">
        <v>18.399999999999999</v>
      </c>
      <c r="DW121" s="858"/>
      <c r="DX121" s="858"/>
      <c r="DY121" s="858"/>
      <c r="DZ121" s="859"/>
    </row>
    <row r="122" spans="1:130" s="226" customFormat="1" ht="26.25" customHeight="1" x14ac:dyDescent="0.2">
      <c r="A122" s="884"/>
      <c r="B122" s="885"/>
      <c r="C122" s="879" t="s">
        <v>457</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481</v>
      </c>
      <c r="AB122" s="844"/>
      <c r="AC122" s="844"/>
      <c r="AD122" s="844"/>
      <c r="AE122" s="845"/>
      <c r="AF122" s="846" t="s">
        <v>474</v>
      </c>
      <c r="AG122" s="844"/>
      <c r="AH122" s="844"/>
      <c r="AI122" s="844"/>
      <c r="AJ122" s="845"/>
      <c r="AK122" s="846" t="s">
        <v>481</v>
      </c>
      <c r="AL122" s="844"/>
      <c r="AM122" s="844"/>
      <c r="AN122" s="844"/>
      <c r="AO122" s="845"/>
      <c r="AP122" s="888" t="s">
        <v>475</v>
      </c>
      <c r="AQ122" s="889"/>
      <c r="AR122" s="889"/>
      <c r="AS122" s="889"/>
      <c r="AT122" s="890"/>
      <c r="AU122" s="947"/>
      <c r="AV122" s="948"/>
      <c r="AW122" s="948"/>
      <c r="AX122" s="948"/>
      <c r="AY122" s="949"/>
      <c r="AZ122" s="902" t="s">
        <v>484</v>
      </c>
      <c r="BA122" s="903"/>
      <c r="BB122" s="903"/>
      <c r="BC122" s="903"/>
      <c r="BD122" s="903"/>
      <c r="BE122" s="903"/>
      <c r="BF122" s="903"/>
      <c r="BG122" s="903"/>
      <c r="BH122" s="903"/>
      <c r="BI122" s="903"/>
      <c r="BJ122" s="903"/>
      <c r="BK122" s="903"/>
      <c r="BL122" s="903"/>
      <c r="BM122" s="903"/>
      <c r="BN122" s="903"/>
      <c r="BO122" s="903"/>
      <c r="BP122" s="904"/>
      <c r="BQ122" s="943">
        <v>18186149</v>
      </c>
      <c r="BR122" s="909"/>
      <c r="BS122" s="909"/>
      <c r="BT122" s="909"/>
      <c r="BU122" s="909"/>
      <c r="BV122" s="909">
        <v>18261016</v>
      </c>
      <c r="BW122" s="909"/>
      <c r="BX122" s="909"/>
      <c r="BY122" s="909"/>
      <c r="BZ122" s="909"/>
      <c r="CA122" s="909">
        <v>18305317</v>
      </c>
      <c r="CB122" s="909"/>
      <c r="CC122" s="909"/>
      <c r="CD122" s="909"/>
      <c r="CE122" s="909"/>
      <c r="CF122" s="910">
        <v>150.80000000000001</v>
      </c>
      <c r="CG122" s="911"/>
      <c r="CH122" s="911"/>
      <c r="CI122" s="911"/>
      <c r="CJ122" s="911"/>
      <c r="CK122" s="933"/>
      <c r="CL122" s="919"/>
      <c r="CM122" s="919"/>
      <c r="CN122" s="919"/>
      <c r="CO122" s="920"/>
      <c r="CP122" s="899" t="s">
        <v>485</v>
      </c>
      <c r="CQ122" s="900"/>
      <c r="CR122" s="900"/>
      <c r="CS122" s="900"/>
      <c r="CT122" s="900"/>
      <c r="CU122" s="900"/>
      <c r="CV122" s="900"/>
      <c r="CW122" s="900"/>
      <c r="CX122" s="900"/>
      <c r="CY122" s="900"/>
      <c r="CZ122" s="900"/>
      <c r="DA122" s="900"/>
      <c r="DB122" s="900"/>
      <c r="DC122" s="900"/>
      <c r="DD122" s="900"/>
      <c r="DE122" s="900"/>
      <c r="DF122" s="901"/>
      <c r="DG122" s="880">
        <v>144476</v>
      </c>
      <c r="DH122" s="881"/>
      <c r="DI122" s="881"/>
      <c r="DJ122" s="881"/>
      <c r="DK122" s="881"/>
      <c r="DL122" s="881">
        <v>129238</v>
      </c>
      <c r="DM122" s="881"/>
      <c r="DN122" s="881"/>
      <c r="DO122" s="881"/>
      <c r="DP122" s="881"/>
      <c r="DQ122" s="881">
        <v>150537</v>
      </c>
      <c r="DR122" s="881"/>
      <c r="DS122" s="881"/>
      <c r="DT122" s="881"/>
      <c r="DU122" s="881"/>
      <c r="DV122" s="858">
        <v>1.2</v>
      </c>
      <c r="DW122" s="858"/>
      <c r="DX122" s="858"/>
      <c r="DY122" s="858"/>
      <c r="DZ122" s="859"/>
    </row>
    <row r="123" spans="1:130" s="226" customFormat="1" ht="26.25" customHeight="1" x14ac:dyDescent="0.2">
      <c r="A123" s="884"/>
      <c r="B123" s="885"/>
      <c r="C123" s="879" t="s">
        <v>463</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181</v>
      </c>
      <c r="AB123" s="844"/>
      <c r="AC123" s="844"/>
      <c r="AD123" s="844"/>
      <c r="AE123" s="845"/>
      <c r="AF123" s="846" t="s">
        <v>475</v>
      </c>
      <c r="AG123" s="844"/>
      <c r="AH123" s="844"/>
      <c r="AI123" s="844"/>
      <c r="AJ123" s="845"/>
      <c r="AK123" s="846" t="s">
        <v>475</v>
      </c>
      <c r="AL123" s="844"/>
      <c r="AM123" s="844"/>
      <c r="AN123" s="844"/>
      <c r="AO123" s="845"/>
      <c r="AP123" s="888" t="s">
        <v>481</v>
      </c>
      <c r="AQ123" s="889"/>
      <c r="AR123" s="889"/>
      <c r="AS123" s="889"/>
      <c r="AT123" s="890"/>
      <c r="AU123" s="950"/>
      <c r="AV123" s="951"/>
      <c r="AW123" s="951"/>
      <c r="AX123" s="951"/>
      <c r="AY123" s="951"/>
      <c r="AZ123" s="247" t="s">
        <v>189</v>
      </c>
      <c r="BA123" s="247"/>
      <c r="BB123" s="247"/>
      <c r="BC123" s="247"/>
      <c r="BD123" s="247"/>
      <c r="BE123" s="247"/>
      <c r="BF123" s="247"/>
      <c r="BG123" s="247"/>
      <c r="BH123" s="247"/>
      <c r="BI123" s="247"/>
      <c r="BJ123" s="247"/>
      <c r="BK123" s="247"/>
      <c r="BL123" s="247"/>
      <c r="BM123" s="247"/>
      <c r="BN123" s="247"/>
      <c r="BO123" s="941" t="s">
        <v>486</v>
      </c>
      <c r="BP123" s="942"/>
      <c r="BQ123" s="896">
        <v>32043266</v>
      </c>
      <c r="BR123" s="897"/>
      <c r="BS123" s="897"/>
      <c r="BT123" s="897"/>
      <c r="BU123" s="897"/>
      <c r="BV123" s="897">
        <v>32379096</v>
      </c>
      <c r="BW123" s="897"/>
      <c r="BX123" s="897"/>
      <c r="BY123" s="897"/>
      <c r="BZ123" s="897"/>
      <c r="CA123" s="897">
        <v>33144440</v>
      </c>
      <c r="CB123" s="897"/>
      <c r="CC123" s="897"/>
      <c r="CD123" s="897"/>
      <c r="CE123" s="897"/>
      <c r="CF123" s="812"/>
      <c r="CG123" s="813"/>
      <c r="CH123" s="813"/>
      <c r="CI123" s="813"/>
      <c r="CJ123" s="898"/>
      <c r="CK123" s="933"/>
      <c r="CL123" s="919"/>
      <c r="CM123" s="919"/>
      <c r="CN123" s="919"/>
      <c r="CO123" s="920"/>
      <c r="CP123" s="899" t="s">
        <v>487</v>
      </c>
      <c r="CQ123" s="900"/>
      <c r="CR123" s="900"/>
      <c r="CS123" s="900"/>
      <c r="CT123" s="900"/>
      <c r="CU123" s="900"/>
      <c r="CV123" s="900"/>
      <c r="CW123" s="900"/>
      <c r="CX123" s="900"/>
      <c r="CY123" s="900"/>
      <c r="CZ123" s="900"/>
      <c r="DA123" s="900"/>
      <c r="DB123" s="900"/>
      <c r="DC123" s="900"/>
      <c r="DD123" s="900"/>
      <c r="DE123" s="900"/>
      <c r="DF123" s="901"/>
      <c r="DG123" s="843">
        <v>8049</v>
      </c>
      <c r="DH123" s="844"/>
      <c r="DI123" s="844"/>
      <c r="DJ123" s="844"/>
      <c r="DK123" s="845"/>
      <c r="DL123" s="846">
        <v>3483</v>
      </c>
      <c r="DM123" s="844"/>
      <c r="DN123" s="844"/>
      <c r="DO123" s="844"/>
      <c r="DP123" s="845"/>
      <c r="DQ123" s="846">
        <v>3966</v>
      </c>
      <c r="DR123" s="844"/>
      <c r="DS123" s="844"/>
      <c r="DT123" s="844"/>
      <c r="DU123" s="845"/>
      <c r="DV123" s="888">
        <v>0</v>
      </c>
      <c r="DW123" s="889"/>
      <c r="DX123" s="889"/>
      <c r="DY123" s="889"/>
      <c r="DZ123" s="890"/>
    </row>
    <row r="124" spans="1:130" s="226" customFormat="1" ht="26.25" customHeight="1" thickBot="1" x14ac:dyDescent="0.25">
      <c r="A124" s="884"/>
      <c r="B124" s="885"/>
      <c r="C124" s="879" t="s">
        <v>466</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475</v>
      </c>
      <c r="AB124" s="844"/>
      <c r="AC124" s="844"/>
      <c r="AD124" s="844"/>
      <c r="AE124" s="845"/>
      <c r="AF124" s="846" t="s">
        <v>475</v>
      </c>
      <c r="AG124" s="844"/>
      <c r="AH124" s="844"/>
      <c r="AI124" s="844"/>
      <c r="AJ124" s="845"/>
      <c r="AK124" s="846" t="s">
        <v>474</v>
      </c>
      <c r="AL124" s="844"/>
      <c r="AM124" s="844"/>
      <c r="AN124" s="844"/>
      <c r="AO124" s="845"/>
      <c r="AP124" s="888" t="s">
        <v>481</v>
      </c>
      <c r="AQ124" s="889"/>
      <c r="AR124" s="889"/>
      <c r="AS124" s="889"/>
      <c r="AT124" s="890"/>
      <c r="AU124" s="891" t="s">
        <v>488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474</v>
      </c>
      <c r="BR124" s="895"/>
      <c r="BS124" s="895"/>
      <c r="BT124" s="895"/>
      <c r="BU124" s="895"/>
      <c r="BV124" s="895" t="s">
        <v>475</v>
      </c>
      <c r="BW124" s="895"/>
      <c r="BX124" s="895"/>
      <c r="BY124" s="895"/>
      <c r="BZ124" s="895"/>
      <c r="CA124" s="895" t="s">
        <v>481</v>
      </c>
      <c r="CB124" s="895"/>
      <c r="CC124" s="895"/>
      <c r="CD124" s="895"/>
      <c r="CE124" s="895"/>
      <c r="CF124" s="790"/>
      <c r="CG124" s="791"/>
      <c r="CH124" s="791"/>
      <c r="CI124" s="791"/>
      <c r="CJ124" s="926"/>
      <c r="CK124" s="934"/>
      <c r="CL124" s="934"/>
      <c r="CM124" s="934"/>
      <c r="CN124" s="934"/>
      <c r="CO124" s="935"/>
      <c r="CP124" s="899" t="s">
        <v>489</v>
      </c>
      <c r="CQ124" s="900"/>
      <c r="CR124" s="900"/>
      <c r="CS124" s="900"/>
      <c r="CT124" s="900"/>
      <c r="CU124" s="900"/>
      <c r="CV124" s="900"/>
      <c r="CW124" s="900"/>
      <c r="CX124" s="900"/>
      <c r="CY124" s="900"/>
      <c r="CZ124" s="900"/>
      <c r="DA124" s="900"/>
      <c r="DB124" s="900"/>
      <c r="DC124" s="900"/>
      <c r="DD124" s="900"/>
      <c r="DE124" s="900"/>
      <c r="DF124" s="901"/>
      <c r="DG124" s="827" t="s">
        <v>475</v>
      </c>
      <c r="DH124" s="828"/>
      <c r="DI124" s="828"/>
      <c r="DJ124" s="828"/>
      <c r="DK124" s="829"/>
      <c r="DL124" s="830" t="s">
        <v>481</v>
      </c>
      <c r="DM124" s="828"/>
      <c r="DN124" s="828"/>
      <c r="DO124" s="828"/>
      <c r="DP124" s="829"/>
      <c r="DQ124" s="830" t="s">
        <v>475</v>
      </c>
      <c r="DR124" s="828"/>
      <c r="DS124" s="828"/>
      <c r="DT124" s="828"/>
      <c r="DU124" s="829"/>
      <c r="DV124" s="912" t="s">
        <v>473</v>
      </c>
      <c r="DW124" s="913"/>
      <c r="DX124" s="913"/>
      <c r="DY124" s="913"/>
      <c r="DZ124" s="914"/>
    </row>
    <row r="125" spans="1:130" s="226" customFormat="1" ht="26.25" customHeight="1" x14ac:dyDescent="0.2">
      <c r="A125" s="884"/>
      <c r="B125" s="885"/>
      <c r="C125" s="879" t="s">
        <v>468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471</v>
      </c>
      <c r="AB125" s="844"/>
      <c r="AC125" s="844"/>
      <c r="AD125" s="844"/>
      <c r="AE125" s="845"/>
      <c r="AF125" s="846" t="s">
        <v>475</v>
      </c>
      <c r="AG125" s="844"/>
      <c r="AH125" s="844"/>
      <c r="AI125" s="844"/>
      <c r="AJ125" s="845"/>
      <c r="AK125" s="846" t="s">
        <v>475</v>
      </c>
      <c r="AL125" s="844"/>
      <c r="AM125" s="844"/>
      <c r="AN125" s="844"/>
      <c r="AO125" s="845"/>
      <c r="AP125" s="888" t="s">
        <v>475</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490</v>
      </c>
      <c r="CL125" s="916"/>
      <c r="CM125" s="916"/>
      <c r="CN125" s="916"/>
      <c r="CO125" s="917"/>
      <c r="CP125" s="924" t="s">
        <v>491</v>
      </c>
      <c r="CQ125" s="872"/>
      <c r="CR125" s="872"/>
      <c r="CS125" s="872"/>
      <c r="CT125" s="872"/>
      <c r="CU125" s="872"/>
      <c r="CV125" s="872"/>
      <c r="CW125" s="872"/>
      <c r="CX125" s="872"/>
      <c r="CY125" s="872"/>
      <c r="CZ125" s="872"/>
      <c r="DA125" s="872"/>
      <c r="DB125" s="872"/>
      <c r="DC125" s="872"/>
      <c r="DD125" s="872"/>
      <c r="DE125" s="872"/>
      <c r="DF125" s="873"/>
      <c r="DG125" s="925" t="s">
        <v>475</v>
      </c>
      <c r="DH125" s="906"/>
      <c r="DI125" s="906"/>
      <c r="DJ125" s="906"/>
      <c r="DK125" s="906"/>
      <c r="DL125" s="906" t="s">
        <v>475</v>
      </c>
      <c r="DM125" s="906"/>
      <c r="DN125" s="906"/>
      <c r="DO125" s="906"/>
      <c r="DP125" s="906"/>
      <c r="DQ125" s="906" t="s">
        <v>481</v>
      </c>
      <c r="DR125" s="906"/>
      <c r="DS125" s="906"/>
      <c r="DT125" s="906"/>
      <c r="DU125" s="906"/>
      <c r="DV125" s="907" t="s">
        <v>473</v>
      </c>
      <c r="DW125" s="907"/>
      <c r="DX125" s="907"/>
      <c r="DY125" s="907"/>
      <c r="DZ125" s="908"/>
    </row>
    <row r="126" spans="1:130" s="226" customFormat="1" ht="26.25" customHeight="1" thickBot="1" x14ac:dyDescent="0.25">
      <c r="A126" s="884"/>
      <c r="B126" s="885"/>
      <c r="C126" s="879" t="s">
        <v>470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473</v>
      </c>
      <c r="AB126" s="844"/>
      <c r="AC126" s="844"/>
      <c r="AD126" s="844"/>
      <c r="AE126" s="845"/>
      <c r="AF126" s="846" t="s">
        <v>471</v>
      </c>
      <c r="AG126" s="844"/>
      <c r="AH126" s="844"/>
      <c r="AI126" s="844"/>
      <c r="AJ126" s="845"/>
      <c r="AK126" s="846" t="s">
        <v>475</v>
      </c>
      <c r="AL126" s="844"/>
      <c r="AM126" s="844"/>
      <c r="AN126" s="844"/>
      <c r="AO126" s="845"/>
      <c r="AP126" s="888" t="s">
        <v>475</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492</v>
      </c>
      <c r="CQ126" s="816"/>
      <c r="CR126" s="816"/>
      <c r="CS126" s="816"/>
      <c r="CT126" s="816"/>
      <c r="CU126" s="816"/>
      <c r="CV126" s="816"/>
      <c r="CW126" s="816"/>
      <c r="CX126" s="816"/>
      <c r="CY126" s="816"/>
      <c r="CZ126" s="816"/>
      <c r="DA126" s="816"/>
      <c r="DB126" s="816"/>
      <c r="DC126" s="816"/>
      <c r="DD126" s="816"/>
      <c r="DE126" s="816"/>
      <c r="DF126" s="817"/>
      <c r="DG126" s="880">
        <v>25394</v>
      </c>
      <c r="DH126" s="881"/>
      <c r="DI126" s="881"/>
      <c r="DJ126" s="881"/>
      <c r="DK126" s="881"/>
      <c r="DL126" s="881">
        <v>54586</v>
      </c>
      <c r="DM126" s="881"/>
      <c r="DN126" s="881"/>
      <c r="DO126" s="881"/>
      <c r="DP126" s="881"/>
      <c r="DQ126" s="881">
        <v>117926</v>
      </c>
      <c r="DR126" s="881"/>
      <c r="DS126" s="881"/>
      <c r="DT126" s="881"/>
      <c r="DU126" s="881"/>
      <c r="DV126" s="858">
        <v>1</v>
      </c>
      <c r="DW126" s="858"/>
      <c r="DX126" s="858"/>
      <c r="DY126" s="858"/>
      <c r="DZ126" s="859"/>
    </row>
    <row r="127" spans="1:130" s="226" customFormat="1" ht="26.25" customHeight="1" x14ac:dyDescent="0.2">
      <c r="A127" s="886"/>
      <c r="B127" s="887"/>
      <c r="C127" s="902" t="s">
        <v>493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475</v>
      </c>
      <c r="AB127" s="844"/>
      <c r="AC127" s="844"/>
      <c r="AD127" s="844"/>
      <c r="AE127" s="845"/>
      <c r="AF127" s="846" t="s">
        <v>481</v>
      </c>
      <c r="AG127" s="844"/>
      <c r="AH127" s="844"/>
      <c r="AI127" s="844"/>
      <c r="AJ127" s="845"/>
      <c r="AK127" s="846" t="s">
        <v>475</v>
      </c>
      <c r="AL127" s="844"/>
      <c r="AM127" s="844"/>
      <c r="AN127" s="844"/>
      <c r="AO127" s="845"/>
      <c r="AP127" s="888" t="s">
        <v>481</v>
      </c>
      <c r="AQ127" s="889"/>
      <c r="AR127" s="889"/>
      <c r="AS127" s="889"/>
      <c r="AT127" s="890"/>
      <c r="AU127" s="228"/>
      <c r="AV127" s="228"/>
      <c r="AW127" s="228"/>
      <c r="AX127" s="905" t="s">
        <v>494</v>
      </c>
      <c r="AY127" s="876"/>
      <c r="AZ127" s="876"/>
      <c r="BA127" s="876"/>
      <c r="BB127" s="876"/>
      <c r="BC127" s="876"/>
      <c r="BD127" s="876"/>
      <c r="BE127" s="877"/>
      <c r="BF127" s="875" t="s">
        <v>495</v>
      </c>
      <c r="BG127" s="876"/>
      <c r="BH127" s="876"/>
      <c r="BI127" s="876"/>
      <c r="BJ127" s="876"/>
      <c r="BK127" s="876"/>
      <c r="BL127" s="877"/>
      <c r="BM127" s="875" t="s">
        <v>496</v>
      </c>
      <c r="BN127" s="876"/>
      <c r="BO127" s="876"/>
      <c r="BP127" s="876"/>
      <c r="BQ127" s="876"/>
      <c r="BR127" s="876"/>
      <c r="BS127" s="877"/>
      <c r="BT127" s="875" t="s">
        <v>497</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498</v>
      </c>
      <c r="CQ127" s="816"/>
      <c r="CR127" s="816"/>
      <c r="CS127" s="816"/>
      <c r="CT127" s="816"/>
      <c r="CU127" s="816"/>
      <c r="CV127" s="816"/>
      <c r="CW127" s="816"/>
      <c r="CX127" s="816"/>
      <c r="CY127" s="816"/>
      <c r="CZ127" s="816"/>
      <c r="DA127" s="816"/>
      <c r="DB127" s="816"/>
      <c r="DC127" s="816"/>
      <c r="DD127" s="816"/>
      <c r="DE127" s="816"/>
      <c r="DF127" s="817"/>
      <c r="DG127" s="880" t="s">
        <v>481</v>
      </c>
      <c r="DH127" s="881"/>
      <c r="DI127" s="881"/>
      <c r="DJ127" s="881"/>
      <c r="DK127" s="881"/>
      <c r="DL127" s="881" t="s">
        <v>471</v>
      </c>
      <c r="DM127" s="881"/>
      <c r="DN127" s="881"/>
      <c r="DO127" s="881"/>
      <c r="DP127" s="881"/>
      <c r="DQ127" s="881" t="s">
        <v>475</v>
      </c>
      <c r="DR127" s="881"/>
      <c r="DS127" s="881"/>
      <c r="DT127" s="881"/>
      <c r="DU127" s="881"/>
      <c r="DV127" s="858" t="s">
        <v>475</v>
      </c>
      <c r="DW127" s="858"/>
      <c r="DX127" s="858"/>
      <c r="DY127" s="858"/>
      <c r="DZ127" s="859"/>
    </row>
    <row r="128" spans="1:130" s="226" customFormat="1" ht="26.25" customHeight="1" thickBot="1" x14ac:dyDescent="0.25">
      <c r="A128" s="860" t="s">
        <v>499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500</v>
      </c>
      <c r="X128" s="862"/>
      <c r="Y128" s="862"/>
      <c r="Z128" s="863"/>
      <c r="AA128" s="864">
        <v>437208</v>
      </c>
      <c r="AB128" s="865"/>
      <c r="AC128" s="865"/>
      <c r="AD128" s="865"/>
      <c r="AE128" s="866"/>
      <c r="AF128" s="867">
        <v>516481</v>
      </c>
      <c r="AG128" s="865"/>
      <c r="AH128" s="865"/>
      <c r="AI128" s="865"/>
      <c r="AJ128" s="866"/>
      <c r="AK128" s="867">
        <v>497464</v>
      </c>
      <c r="AL128" s="865"/>
      <c r="AM128" s="865"/>
      <c r="AN128" s="865"/>
      <c r="AO128" s="866"/>
      <c r="AP128" s="868"/>
      <c r="AQ128" s="869"/>
      <c r="AR128" s="869"/>
      <c r="AS128" s="869"/>
      <c r="AT128" s="870"/>
      <c r="AU128" s="228"/>
      <c r="AV128" s="228"/>
      <c r="AW128" s="228"/>
      <c r="AX128" s="871" t="s">
        <v>501</v>
      </c>
      <c r="AY128" s="872"/>
      <c r="AZ128" s="872"/>
      <c r="BA128" s="872"/>
      <c r="BB128" s="872"/>
      <c r="BC128" s="872"/>
      <c r="BD128" s="872"/>
      <c r="BE128" s="873"/>
      <c r="BF128" s="850" t="s">
        <v>481</v>
      </c>
      <c r="BG128" s="851"/>
      <c r="BH128" s="851"/>
      <c r="BI128" s="851"/>
      <c r="BJ128" s="851"/>
      <c r="BK128" s="851"/>
      <c r="BL128" s="874"/>
      <c r="BM128" s="850">
        <v>12.87</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502</v>
      </c>
      <c r="CQ128" s="794"/>
      <c r="CR128" s="794"/>
      <c r="CS128" s="794"/>
      <c r="CT128" s="794"/>
      <c r="CU128" s="794"/>
      <c r="CV128" s="794"/>
      <c r="CW128" s="794"/>
      <c r="CX128" s="794"/>
      <c r="CY128" s="794"/>
      <c r="CZ128" s="794"/>
      <c r="DA128" s="794"/>
      <c r="DB128" s="794"/>
      <c r="DC128" s="794"/>
      <c r="DD128" s="794"/>
      <c r="DE128" s="794"/>
      <c r="DF128" s="795"/>
      <c r="DG128" s="854" t="s">
        <v>475</v>
      </c>
      <c r="DH128" s="855"/>
      <c r="DI128" s="855"/>
      <c r="DJ128" s="855"/>
      <c r="DK128" s="855"/>
      <c r="DL128" s="855" t="s">
        <v>475</v>
      </c>
      <c r="DM128" s="855"/>
      <c r="DN128" s="855"/>
      <c r="DO128" s="855"/>
      <c r="DP128" s="855"/>
      <c r="DQ128" s="855" t="s">
        <v>481</v>
      </c>
      <c r="DR128" s="855"/>
      <c r="DS128" s="855"/>
      <c r="DT128" s="855"/>
      <c r="DU128" s="855"/>
      <c r="DV128" s="856" t="s">
        <v>481</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503</v>
      </c>
      <c r="X129" s="841"/>
      <c r="Y129" s="841"/>
      <c r="Z129" s="842"/>
      <c r="AA129" s="843">
        <v>12790434</v>
      </c>
      <c r="AB129" s="844"/>
      <c r="AC129" s="844"/>
      <c r="AD129" s="844"/>
      <c r="AE129" s="845"/>
      <c r="AF129" s="846">
        <v>13297126</v>
      </c>
      <c r="AG129" s="844"/>
      <c r="AH129" s="844"/>
      <c r="AI129" s="844"/>
      <c r="AJ129" s="845"/>
      <c r="AK129" s="846">
        <v>13887299</v>
      </c>
      <c r="AL129" s="844"/>
      <c r="AM129" s="844"/>
      <c r="AN129" s="844"/>
      <c r="AO129" s="845"/>
      <c r="AP129" s="847"/>
      <c r="AQ129" s="848"/>
      <c r="AR129" s="848"/>
      <c r="AS129" s="848"/>
      <c r="AT129" s="849"/>
      <c r="AU129" s="229"/>
      <c r="AV129" s="229"/>
      <c r="AW129" s="229"/>
      <c r="AX129" s="815" t="s">
        <v>504</v>
      </c>
      <c r="AY129" s="816"/>
      <c r="AZ129" s="816"/>
      <c r="BA129" s="816"/>
      <c r="BB129" s="816"/>
      <c r="BC129" s="816"/>
      <c r="BD129" s="816"/>
      <c r="BE129" s="817"/>
      <c r="BF129" s="834" t="s">
        <v>481</v>
      </c>
      <c r="BG129" s="835"/>
      <c r="BH129" s="835"/>
      <c r="BI129" s="835"/>
      <c r="BJ129" s="835"/>
      <c r="BK129" s="835"/>
      <c r="BL129" s="836"/>
      <c r="BM129" s="834">
        <v>17.87</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505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506</v>
      </c>
      <c r="X130" s="841"/>
      <c r="Y130" s="841"/>
      <c r="Z130" s="842"/>
      <c r="AA130" s="843">
        <v>1814062</v>
      </c>
      <c r="AB130" s="844"/>
      <c r="AC130" s="844"/>
      <c r="AD130" s="844"/>
      <c r="AE130" s="845"/>
      <c r="AF130" s="846">
        <v>1777697</v>
      </c>
      <c r="AG130" s="844"/>
      <c r="AH130" s="844"/>
      <c r="AI130" s="844"/>
      <c r="AJ130" s="845"/>
      <c r="AK130" s="846">
        <v>1751488</v>
      </c>
      <c r="AL130" s="844"/>
      <c r="AM130" s="844"/>
      <c r="AN130" s="844"/>
      <c r="AO130" s="845"/>
      <c r="AP130" s="847"/>
      <c r="AQ130" s="848"/>
      <c r="AR130" s="848"/>
      <c r="AS130" s="848"/>
      <c r="AT130" s="849"/>
      <c r="AU130" s="229"/>
      <c r="AV130" s="229"/>
      <c r="AW130" s="229"/>
      <c r="AX130" s="815" t="s">
        <v>507</v>
      </c>
      <c r="AY130" s="816"/>
      <c r="AZ130" s="816"/>
      <c r="BA130" s="816"/>
      <c r="BB130" s="816"/>
      <c r="BC130" s="816"/>
      <c r="BD130" s="816"/>
      <c r="BE130" s="817"/>
      <c r="BF130" s="818">
        <v>2.5</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508</v>
      </c>
      <c r="X131" s="825"/>
      <c r="Y131" s="825"/>
      <c r="Z131" s="826"/>
      <c r="AA131" s="827">
        <v>10976372</v>
      </c>
      <c r="AB131" s="828"/>
      <c r="AC131" s="828"/>
      <c r="AD131" s="828"/>
      <c r="AE131" s="829"/>
      <c r="AF131" s="830">
        <v>11519429</v>
      </c>
      <c r="AG131" s="828"/>
      <c r="AH131" s="828"/>
      <c r="AI131" s="828"/>
      <c r="AJ131" s="829"/>
      <c r="AK131" s="830">
        <v>12135811</v>
      </c>
      <c r="AL131" s="828"/>
      <c r="AM131" s="828"/>
      <c r="AN131" s="828"/>
      <c r="AO131" s="829"/>
      <c r="AP131" s="831"/>
      <c r="AQ131" s="832"/>
      <c r="AR131" s="832"/>
      <c r="AS131" s="832"/>
      <c r="AT131" s="833"/>
      <c r="AU131" s="229"/>
      <c r="AV131" s="229"/>
      <c r="AW131" s="229"/>
      <c r="AX131" s="793" t="s">
        <v>509</v>
      </c>
      <c r="AY131" s="794"/>
      <c r="AZ131" s="794"/>
      <c r="BA131" s="794"/>
      <c r="BB131" s="794"/>
      <c r="BC131" s="794"/>
      <c r="BD131" s="794"/>
      <c r="BE131" s="795"/>
      <c r="BF131" s="796" t="s">
        <v>471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510</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511</v>
      </c>
      <c r="W132" s="806"/>
      <c r="X132" s="806"/>
      <c r="Y132" s="806"/>
      <c r="Z132" s="807"/>
      <c r="AA132" s="808">
        <v>2.8503316029999999</v>
      </c>
      <c r="AB132" s="809"/>
      <c r="AC132" s="809"/>
      <c r="AD132" s="809"/>
      <c r="AE132" s="810"/>
      <c r="AF132" s="811">
        <v>1.99844975</v>
      </c>
      <c r="AG132" s="809"/>
      <c r="AH132" s="809"/>
      <c r="AI132" s="809"/>
      <c r="AJ132" s="810"/>
      <c r="AK132" s="811">
        <v>2.7435578879999998</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512</v>
      </c>
      <c r="W133" s="785"/>
      <c r="X133" s="785"/>
      <c r="Y133" s="785"/>
      <c r="Z133" s="786"/>
      <c r="AA133" s="787">
        <v>1.8</v>
      </c>
      <c r="AB133" s="788"/>
      <c r="AC133" s="788"/>
      <c r="AD133" s="788"/>
      <c r="AE133" s="789"/>
      <c r="AF133" s="787">
        <v>2</v>
      </c>
      <c r="AG133" s="788"/>
      <c r="AH133" s="788"/>
      <c r="AI133" s="788"/>
      <c r="AJ133" s="789"/>
      <c r="AK133" s="787">
        <v>2.5</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TzyRKrrtId6SDzTZ4XAkoB33i9J6XcSMfi1k3zfIiQb2EcYDLXG8x5TiydOwDqBfg9DkggRFiTu2jEfBjsasA==" saltValue="QWqm9AOxndK2epN/kLZL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jogSQbADTUE/JhM4roLrxYnWoOLG+bm34K5zAF8iBtQ1a06uVs4PDzCfGfZ8C9wrqvDN7i8Z7Mg+SaEH1jskw==" saltValue="/Qm0aAaJkGxxDs8fGxs/7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516</v>
      </c>
      <c r="AP7" s="268"/>
      <c r="AQ7" s="269" t="s">
        <v>517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518</v>
      </c>
      <c r="AQ8" s="275" t="s">
        <v>519</v>
      </c>
      <c r="AR8" s="276" t="s">
        <v>520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521</v>
      </c>
      <c r="AL9" s="1195"/>
      <c r="AM9" s="1195"/>
      <c r="AN9" s="1196"/>
      <c r="AO9" s="277">
        <v>4875513</v>
      </c>
      <c r="AP9" s="277">
        <v>98619</v>
      </c>
      <c r="AQ9" s="278">
        <v>87308</v>
      </c>
      <c r="AR9" s="279">
        <v>13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522</v>
      </c>
      <c r="AL10" s="1195"/>
      <c r="AM10" s="1195"/>
      <c r="AN10" s="1196"/>
      <c r="AO10" s="280">
        <v>4921</v>
      </c>
      <c r="AP10" s="280">
        <v>100</v>
      </c>
      <c r="AQ10" s="281">
        <v>7758</v>
      </c>
      <c r="AR10" s="282">
        <v>-98.7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523</v>
      </c>
      <c r="AL11" s="1195"/>
      <c r="AM11" s="1195"/>
      <c r="AN11" s="1196"/>
      <c r="AO11" s="280">
        <v>79973</v>
      </c>
      <c r="AP11" s="280">
        <v>1618</v>
      </c>
      <c r="AQ11" s="281">
        <v>2064</v>
      </c>
      <c r="AR11" s="282">
        <v>-21.6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524</v>
      </c>
      <c r="AL12" s="1195"/>
      <c r="AM12" s="1195"/>
      <c r="AN12" s="1196"/>
      <c r="AO12" s="280" t="s">
        <v>525</v>
      </c>
      <c r="AP12" s="280" t="s">
        <v>525</v>
      </c>
      <c r="AQ12" s="281">
        <v>9</v>
      </c>
      <c r="AR12" s="282" t="s">
        <v>525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526</v>
      </c>
      <c r="AL13" s="1195"/>
      <c r="AM13" s="1195"/>
      <c r="AN13" s="1196"/>
      <c r="AO13" s="280">
        <v>135774</v>
      </c>
      <c r="AP13" s="280">
        <v>2746</v>
      </c>
      <c r="AQ13" s="281">
        <v>2858</v>
      </c>
      <c r="AR13" s="282">
        <v>-3.9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527</v>
      </c>
      <c r="AL14" s="1195"/>
      <c r="AM14" s="1195"/>
      <c r="AN14" s="1196"/>
      <c r="AO14" s="280">
        <v>68910</v>
      </c>
      <c r="AP14" s="280">
        <v>1394</v>
      </c>
      <c r="AQ14" s="281">
        <v>1616</v>
      </c>
      <c r="AR14" s="282">
        <v>-13.7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528</v>
      </c>
      <c r="AL15" s="1198"/>
      <c r="AM15" s="1198"/>
      <c r="AN15" s="1199"/>
      <c r="AO15" s="280">
        <v>-308125</v>
      </c>
      <c r="AP15" s="280">
        <v>-6233</v>
      </c>
      <c r="AQ15" s="281">
        <v>-6164</v>
      </c>
      <c r="AR15" s="282">
        <v>1.1000000000000001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189</v>
      </c>
      <c r="AL16" s="1198"/>
      <c r="AM16" s="1198"/>
      <c r="AN16" s="1199"/>
      <c r="AO16" s="280">
        <v>4856966</v>
      </c>
      <c r="AP16" s="280">
        <v>98244</v>
      </c>
      <c r="AQ16" s="281">
        <v>95448</v>
      </c>
      <c r="AR16" s="282">
        <v>2.9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530</v>
      </c>
      <c r="AP20" s="289" t="s">
        <v>531</v>
      </c>
      <c r="AQ20" s="290" t="s">
        <v>532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533</v>
      </c>
      <c r="AL21" s="1201"/>
      <c r="AM21" s="1201"/>
      <c r="AN21" s="1202"/>
      <c r="AO21" s="293">
        <v>9.14</v>
      </c>
      <c r="AP21" s="294">
        <v>8.85</v>
      </c>
      <c r="AQ21" s="295">
        <v>0.28999999999999998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534</v>
      </c>
      <c r="AL22" s="1201"/>
      <c r="AM22" s="1201"/>
      <c r="AN22" s="1202"/>
      <c r="AO22" s="298">
        <v>99.8</v>
      </c>
      <c r="AP22" s="299">
        <v>97.5</v>
      </c>
      <c r="AQ22" s="300">
        <v>2.2999999999999998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535</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536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516</v>
      </c>
      <c r="AP30" s="268"/>
      <c r="AQ30" s="269" t="s">
        <v>517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518</v>
      </c>
      <c r="AQ31" s="275" t="s">
        <v>519</v>
      </c>
      <c r="AR31" s="276" t="s">
        <v>520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538</v>
      </c>
      <c r="AL32" s="1185"/>
      <c r="AM32" s="1185"/>
      <c r="AN32" s="1186"/>
      <c r="AO32" s="308">
        <v>1903237</v>
      </c>
      <c r="AP32" s="308">
        <v>38497</v>
      </c>
      <c r="AQ32" s="309">
        <v>54035</v>
      </c>
      <c r="AR32" s="310">
        <v>-28.8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539</v>
      </c>
      <c r="AL33" s="1185"/>
      <c r="AM33" s="1185"/>
      <c r="AN33" s="1186"/>
      <c r="AO33" s="308" t="s">
        <v>525</v>
      </c>
      <c r="AP33" s="308" t="s">
        <v>525</v>
      </c>
      <c r="AQ33" s="309" t="s">
        <v>525</v>
      </c>
      <c r="AR33" s="310" t="s">
        <v>525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540</v>
      </c>
      <c r="AL34" s="1185"/>
      <c r="AM34" s="1185"/>
      <c r="AN34" s="1186"/>
      <c r="AO34" s="308">
        <v>4373</v>
      </c>
      <c r="AP34" s="308">
        <v>88</v>
      </c>
      <c r="AQ34" s="309">
        <v>20</v>
      </c>
      <c r="AR34" s="310">
        <v>340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541</v>
      </c>
      <c r="AL35" s="1185"/>
      <c r="AM35" s="1185"/>
      <c r="AN35" s="1186"/>
      <c r="AO35" s="308">
        <v>674295</v>
      </c>
      <c r="AP35" s="308">
        <v>13639</v>
      </c>
      <c r="AQ35" s="309">
        <v>18791</v>
      </c>
      <c r="AR35" s="310">
        <v>-27.4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542</v>
      </c>
      <c r="AL36" s="1185"/>
      <c r="AM36" s="1185"/>
      <c r="AN36" s="1186"/>
      <c r="AO36" s="308" t="s">
        <v>525</v>
      </c>
      <c r="AP36" s="308" t="s">
        <v>525</v>
      </c>
      <c r="AQ36" s="309">
        <v>2664</v>
      </c>
      <c r="AR36" s="310" t="s">
        <v>525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543</v>
      </c>
      <c r="AL37" s="1185"/>
      <c r="AM37" s="1185"/>
      <c r="AN37" s="1186"/>
      <c r="AO37" s="308" t="s">
        <v>525</v>
      </c>
      <c r="AP37" s="308" t="s">
        <v>525</v>
      </c>
      <c r="AQ37" s="309">
        <v>620</v>
      </c>
      <c r="AR37" s="310" t="s">
        <v>525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544</v>
      </c>
      <c r="AL38" s="1188"/>
      <c r="AM38" s="1188"/>
      <c r="AN38" s="1189"/>
      <c r="AO38" s="311" t="s">
        <v>525</v>
      </c>
      <c r="AP38" s="311" t="s">
        <v>525</v>
      </c>
      <c r="AQ38" s="312">
        <v>2</v>
      </c>
      <c r="AR38" s="300" t="s">
        <v>525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545</v>
      </c>
      <c r="AL39" s="1188"/>
      <c r="AM39" s="1188"/>
      <c r="AN39" s="1189"/>
      <c r="AO39" s="308">
        <v>-497464</v>
      </c>
      <c r="AP39" s="308">
        <v>-10062</v>
      </c>
      <c r="AQ39" s="309">
        <v>-4196</v>
      </c>
      <c r="AR39" s="310">
        <v>139.80000000000001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546</v>
      </c>
      <c r="AL40" s="1185"/>
      <c r="AM40" s="1185"/>
      <c r="AN40" s="1186"/>
      <c r="AO40" s="308">
        <v>-1751488</v>
      </c>
      <c r="AP40" s="308">
        <v>-35428</v>
      </c>
      <c r="AQ40" s="309">
        <v>-50476</v>
      </c>
      <c r="AR40" s="310">
        <v>-29.8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300</v>
      </c>
      <c r="AL41" s="1191"/>
      <c r="AM41" s="1191"/>
      <c r="AN41" s="1192"/>
      <c r="AO41" s="308">
        <v>332953</v>
      </c>
      <c r="AP41" s="308">
        <v>6735</v>
      </c>
      <c r="AQ41" s="309">
        <v>21460</v>
      </c>
      <c r="AR41" s="310">
        <v>-68.599999999999994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516</v>
      </c>
      <c r="AN49" s="1179" t="s">
        <v>550</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551</v>
      </c>
      <c r="AO50" s="325" t="s">
        <v>552</v>
      </c>
      <c r="AP50" s="326" t="s">
        <v>553</v>
      </c>
      <c r="AQ50" s="327" t="s">
        <v>554</v>
      </c>
      <c r="AR50" s="328" t="s">
        <v>555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556</v>
      </c>
      <c r="AL51" s="321"/>
      <c r="AM51" s="329">
        <v>2602616</v>
      </c>
      <c r="AN51" s="330">
        <v>52110</v>
      </c>
      <c r="AO51" s="331">
        <v>19.2</v>
      </c>
      <c r="AP51" s="332">
        <v>54110</v>
      </c>
      <c r="AQ51" s="333">
        <v>-5.6</v>
      </c>
      <c r="AR51" s="334">
        <v>24.8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557</v>
      </c>
      <c r="AM52" s="337">
        <v>2059770</v>
      </c>
      <c r="AN52" s="338">
        <v>41241</v>
      </c>
      <c r="AO52" s="339">
        <v>18.5</v>
      </c>
      <c r="AP52" s="340">
        <v>30620</v>
      </c>
      <c r="AQ52" s="341">
        <v>-6.6</v>
      </c>
      <c r="AR52" s="342">
        <v>25.1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558</v>
      </c>
      <c r="AL53" s="321"/>
      <c r="AM53" s="329">
        <v>2185067</v>
      </c>
      <c r="AN53" s="330">
        <v>44003</v>
      </c>
      <c r="AO53" s="331">
        <v>-15.6</v>
      </c>
      <c r="AP53" s="332">
        <v>54684</v>
      </c>
      <c r="AQ53" s="333">
        <v>1.1000000000000001</v>
      </c>
      <c r="AR53" s="334">
        <v>-16.7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557</v>
      </c>
      <c r="AM54" s="337">
        <v>1876438</v>
      </c>
      <c r="AN54" s="338">
        <v>37788</v>
      </c>
      <c r="AO54" s="339">
        <v>-8.4</v>
      </c>
      <c r="AP54" s="340">
        <v>32829</v>
      </c>
      <c r="AQ54" s="341">
        <v>7.2</v>
      </c>
      <c r="AR54" s="342">
        <v>-15.6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559</v>
      </c>
      <c r="AL55" s="321"/>
      <c r="AM55" s="329">
        <v>2812721</v>
      </c>
      <c r="AN55" s="330">
        <v>56571</v>
      </c>
      <c r="AO55" s="331">
        <v>28.6</v>
      </c>
      <c r="AP55" s="332">
        <v>62383</v>
      </c>
      <c r="AQ55" s="333">
        <v>14.1</v>
      </c>
      <c r="AR55" s="334">
        <v>14.5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557</v>
      </c>
      <c r="AM56" s="337">
        <v>1440702</v>
      </c>
      <c r="AN56" s="338">
        <v>28976</v>
      </c>
      <c r="AO56" s="339">
        <v>-23.3</v>
      </c>
      <c r="AP56" s="340">
        <v>35325</v>
      </c>
      <c r="AQ56" s="341">
        <v>7.6</v>
      </c>
      <c r="AR56" s="342">
        <v>-30.9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560</v>
      </c>
      <c r="AL57" s="321"/>
      <c r="AM57" s="329">
        <v>2729554</v>
      </c>
      <c r="AN57" s="330">
        <v>55071</v>
      </c>
      <c r="AO57" s="331">
        <v>-2.7</v>
      </c>
      <c r="AP57" s="332">
        <v>76347</v>
      </c>
      <c r="AQ57" s="333">
        <v>22.4</v>
      </c>
      <c r="AR57" s="334">
        <v>-25.1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557</v>
      </c>
      <c r="AM58" s="337">
        <v>1355552</v>
      </c>
      <c r="AN58" s="338">
        <v>27350</v>
      </c>
      <c r="AO58" s="339">
        <v>-5.6</v>
      </c>
      <c r="AP58" s="340">
        <v>41762</v>
      </c>
      <c r="AQ58" s="341">
        <v>18.2</v>
      </c>
      <c r="AR58" s="342">
        <v>-23.8</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561</v>
      </c>
      <c r="AL59" s="321"/>
      <c r="AM59" s="329">
        <v>2899435</v>
      </c>
      <c r="AN59" s="330">
        <v>58648</v>
      </c>
      <c r="AO59" s="331">
        <v>6.5</v>
      </c>
      <c r="AP59" s="332">
        <v>69604</v>
      </c>
      <c r="AQ59" s="333">
        <v>-8.8000000000000007</v>
      </c>
      <c r="AR59" s="334">
        <v>15.3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557</v>
      </c>
      <c r="AM60" s="337">
        <v>1096827</v>
      </c>
      <c r="AN60" s="338">
        <v>22186</v>
      </c>
      <c r="AO60" s="339">
        <v>-18.899999999999999</v>
      </c>
      <c r="AP60" s="340">
        <v>36247</v>
      </c>
      <c r="AQ60" s="341">
        <v>-13.2</v>
      </c>
      <c r="AR60" s="342">
        <v>-5.7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562</v>
      </c>
      <c r="AL61" s="343"/>
      <c r="AM61" s="344">
        <v>2645879</v>
      </c>
      <c r="AN61" s="345">
        <v>53281</v>
      </c>
      <c r="AO61" s="346">
        <v>7.2</v>
      </c>
      <c r="AP61" s="347">
        <v>63426</v>
      </c>
      <c r="AQ61" s="348">
        <v>4.5999999999999996</v>
      </c>
      <c r="AR61" s="334">
        <v>2.6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557</v>
      </c>
      <c r="AM62" s="337">
        <v>1565858</v>
      </c>
      <c r="AN62" s="338">
        <v>31508</v>
      </c>
      <c r="AO62" s="339">
        <v>-7.5</v>
      </c>
      <c r="AP62" s="340">
        <v>35357</v>
      </c>
      <c r="AQ62" s="341">
        <v>2.6</v>
      </c>
      <c r="AR62" s="342">
        <v>-10.1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XG9e1Qq2bDZMPJsvE5MhRbqjBkpvwNuxbBNVYUJGP1Lj5aQEWgofbtD7TvtCgyq+zsnzrtEPl+Pr/L91XJEk9g==" saltValue="DI+C/qBpDPG5xIjwXaU+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564</v>
      </c>
    </row>
    <row r="120" spans="125:125" ht="13.5" hidden="1" customHeight="1" x14ac:dyDescent="0.2"/>
    <row r="121" spans="125:125" ht="13.5" hidden="1" customHeight="1" x14ac:dyDescent="0.2">
      <c r="DU121" s="255"/>
    </row>
  </sheetData>
  <sheetProtection algorithmName="SHA-512" hashValue="IRwmMZYeKZYCnsYLgo3kA5khGaENMswCwFHMoaTtzo2v8F952mtPgUmdyaPi6l/VDMR2aUOGVrPqcsYo+C2xDQ==" saltValue="AOeOyegv8wVWsmPRtte2Y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565</v>
      </c>
    </row>
  </sheetData>
  <sheetProtection algorithmName="SHA-512" hashValue="SW/JVHsT/rl8zyrt1EQklUIuL7XhBSjpWhcDwz5X1+xsWbeVnjL3fKxighoZCFKZJnLDwZV6XJdFLJc5n5TTag==" saltValue="Do1ZTmqYR7SPleFzusnF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203" t="s">
        <v>3</v>
      </c>
      <c r="D47" s="1203"/>
      <c r="E47" s="1204"/>
      <c r="F47" s="11">
        <v>27.15</v>
      </c>
      <c r="G47" s="12">
        <v>22.59</v>
      </c>
      <c r="H47" s="12">
        <v>21.96</v>
      </c>
      <c r="I47" s="12">
        <v>17.93</v>
      </c>
      <c r="J47" s="13">
        <v>17.12</v>
      </c>
    </row>
    <row r="48" spans="2:10" ht="57.75" customHeight="1" x14ac:dyDescent="0.2">
      <c r="B48" s="14"/>
      <c r="C48" s="1205" t="s">
        <v>4</v>
      </c>
      <c r="D48" s="1205"/>
      <c r="E48" s="1206"/>
      <c r="F48" s="15">
        <v>5.25</v>
      </c>
      <c r="G48" s="16">
        <v>7.73</v>
      </c>
      <c r="H48" s="16">
        <v>5.1100000000000003</v>
      </c>
      <c r="I48" s="16">
        <v>6.75</v>
      </c>
      <c r="J48" s="17">
        <v>7.88</v>
      </c>
    </row>
    <row r="49" spans="2:10" ht="57.75" customHeight="1" thickBot="1" x14ac:dyDescent="0.25">
      <c r="B49" s="18"/>
      <c r="C49" s="1207" t="s">
        <v>5</v>
      </c>
      <c r="D49" s="1207"/>
      <c r="E49" s="1208"/>
      <c r="F49" s="19" t="s">
        <v>571</v>
      </c>
      <c r="G49" s="20" t="s">
        <v>572</v>
      </c>
      <c r="H49" s="20" t="s">
        <v>573</v>
      </c>
      <c r="I49" s="20" t="s">
        <v>574</v>
      </c>
      <c r="J49" s="21" t="s">
        <v>575</v>
      </c>
    </row>
    <row r="50" spans="2:10" ht="13.2" x14ac:dyDescent="0.2"/>
  </sheetData>
  <sheetProtection algorithmName="SHA-512" hashValue="84eohHvhMB5KOAG9JWwYXCCDgTdb9Wbp1JVFa/7HGVG0axQFOBJ1QF9qDbB/jCHDgK7itXpUAP5fytitaO/rTw==" saltValue="7EDmhZTao7ZPJykRNzBK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