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1464" yWindow="0" windowWidth="15360" windowHeight="7644"/>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CO39"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<sst xmlns="http://schemas.openxmlformats.org/spreadsheetml/2006/main" count="1197" uniqueCount="649">
  <si>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</si>
  <si>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</si>
  <si>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</si>
  <si>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</si>
  <si>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</si>
  <si>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</si>
  <si>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</si>
  <si>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</si>
  <si>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</si>
  <si>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</si>
  <si>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</si>
  <si>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</si>
  <si>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</si>
  <si>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</si>
  <si>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</si>
  <si>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</si>
  <si>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</si>
  <si>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</si>
  <si>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</si>
  <si>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</si>
  <si>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</si>
  <si>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</si>
  <si>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</si>
  <si>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</si>
  <si>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</si>
  <si>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</si>
  <si>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</si>
  <si>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</si>
  <si>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</si>
  <si>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</si>
  <si>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</si>
  <si>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</si>
  <si>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</si>
  <si>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</si>
  <si>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</si>
  <si>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</si>
  <si>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</si>
  <si>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</si>
  <si>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</si>
  <si>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</si>
  <si>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</si>
  <si>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</si>
  <si>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</si>
  <si>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</si>
  <si>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</si>
  <si>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</si>
  <si>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</si>
  <si>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</si>
  <si>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</si>
  <si>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</si>
  <si>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</si>
  <si>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</si>
  <si>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</si>
  <si>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</si>
  <si>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</si>
  <si>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</si>
  <si>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</si>
  <si>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</si>
  <si>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</si>
  <si>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</si>
  <si>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</si>
  <si>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</si>
  <si>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</si>
  <si>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</si>
  <si>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</si>
  <si>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</si>
  <si>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</si>
  <si>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</si>
  <si>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</si>
  <si>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</si>
  <si>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</si>
  <si>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</si>
  <si>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</si>
  <si>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</si>
  <si>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</si>
  <si>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</si>
  <si>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</si>
  <si>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</si>
  <si>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</si>
  <si>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</si>
  <si>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</si>
  <si>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</si>
  <si>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</si>
  <si>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</si>
  <si>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</si>
  <si>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</si>
  <si>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</si>
  <si>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</si>
  <si>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</si>
  <si>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</si>
  <si>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</si>
  <si>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</si>
  <si>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</si>
  <si>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</si>
  <si>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</si>
  <si>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</si>
  <si>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</si>
  <si>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</si>
  <si>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松阪市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</si>
  <si>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</si>
  <si>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</si>
  <si>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</si>
  <si>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</si>
  <si>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</si>
  <si>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</si>
  <si>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</si>
  <si>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</si>
  <si>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</si>
  <si>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</si>
  <si>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</si>
  <si>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</si>
  <si>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</si>
  <si>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</si>
  <si>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</si>
  <si>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</si>
  <si>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</si>
  <si>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</si>
  <si>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</si>
  <si>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</si>
  <si>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</si>
  <si>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</si>
  <si>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</si>
  <si>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</si>
  <si>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</si>
  <si>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</si>
  <si>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</si>
  <si>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</si>
  <si>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</si>
  <si>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</si>
  <si>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</si>
  <si>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</si>
  <si>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</si>
  <si>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</si>
  <si>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</si>
  <si>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</si>
  <si>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</si>
  <si>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</si>
  <si>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</si>
  <si>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</si>
  <si>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</si>
  <si>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</si>
  <si>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</si>
  <si>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</si>
  <si>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</si>
  <si>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</si>
  <si>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</si>
  <si>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</si>
  <si>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</si>
  <si>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</si>
  <si>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</si>
  <si>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</si>
  <si>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</si>
  <si>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</si>
  <si>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</si>
  <si>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</si>
  <si>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</si>
  <si>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</si>
  <si>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</si>
  <si>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</si>
  <si>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</si>
  <si>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</si>
  <si>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</si>
  <si>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</si>
  <si>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</si>
  <si>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</si>
  <si>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</si>
  <si>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</si>
  <si>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</si>
  <si>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</si>
  <si>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</si>
  <si>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</si>
  <si>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</si>
  <si>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</si>
  <si>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</si>
  <si>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</si>
  <si>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</si>
  <si>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</si>
  <si>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</si>
  <si>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</si>
  <si>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</si>
  <si>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</si>
  <si>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</si>
  <si>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</si>
  <si>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</si>
  <si>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</si>
  <si>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</si>
  <si>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</si>
  <si>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</si>
  <si>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</si>
  <si>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</si>
  <si>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</si>
  <si>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</si>
  <si>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</si>
  <si>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</si>
  <si>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</si>
  <si>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</si>
  <si>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</si>
  <si>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</si>
  <si>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</si>
  <si>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</si>
  <si>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</si>
  <si>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</si>
  <si>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</si>
  <si>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</si>
  <si>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</si>
  <si>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</si>
  <si>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</si>
  <si>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</si>
  <si>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</si>
  <si>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</si>
  <si>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</si>
  <si>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</si>
  <si>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</si>
  <si>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</si>
  <si>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</si>
  <si>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三重県松阪市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</si>
  <si>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</si>
  <si>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</si>
  <si>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</si>
  <si>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</si>
  <si>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</si>
  <si>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</si>
  <si>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</si>
  <si>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</si>
  <si>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</si>
  <si>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</si>
  <si>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</si>
  <si>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</si>
  <si>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</si>
  <si>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</si>
  <si>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</si>
  <si>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</si>
  <si>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</si>
  <si>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</si>
  <si>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</si>
  <si>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</si>
  <si>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</si>
  <si>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</si>
  <si>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</si>
  <si>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</si>
  <si>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</si>
  <si>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</si>
  <si>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</si>
  <si>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</si>
  <si>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</si>
  <si>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</si>
  <si>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</si>
  <si>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</si>
  <si>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</si>
  <si>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</si>
  <si>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</si>
  <si>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</si>
  <si>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</si>
  <si>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</si>
  <si>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</si>
  <si>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</si>
  <si>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</si>
  <si>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</si>
  <si>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</si>
  <si>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</si>
  <si>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</si>
  <si>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</si>
  <si>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</si>
  <si>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</si>
  <si>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</si>
  <si>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</si>
  <si>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</si>
  <si>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</si>
  <si>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</si>
  <si>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</si>
  <si>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</si>
  <si>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</si>
  <si>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</si>
  <si>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</si>
  <si>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</si>
  <si>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</si>
  <si>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</si>
  <si>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</si>
  <si>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</si>
  <si>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</si>
  <si>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</si>
  <si>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</si>
  <si>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</si>
  <si>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</si>
  <si>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</si>
  <si>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</si>
  <si>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</si>
  <si>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</si>
  <si>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</si>
  <si>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</si>
  <si>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</si>
  <si>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</si>
  <si>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</si>
  <si>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</si>
  <si>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</si>
  <si>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</si>
  <si>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</si>
  <si>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</si>
  <si>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</si>
  <si>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</si>
  <si>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</si>
  <si>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</si>
  <si>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</si>
  <si>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</si>
  <si>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</si>
  <si>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</si>
  <si>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</si>
  <si>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</si>
  <si>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</si>
  <si>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</si>
  <si>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</si>
  <si>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</si>
  <si>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</si>
  <si>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</si>
  <si>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</si>
  <si>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</si>
  <si>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</si>
  <si>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</si>
  <si>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</si>
  <si>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</si>
  <si>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</si>
  <si>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</si>
  <si>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</si>
  <si>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</si>
  <si>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</si>
  <si>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</si>
  <si>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</si>
  <si>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</si>
  <si>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</si>
  <si>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</si>
  <si>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</si>
  <si>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</si>
  <si>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</si>
  <si>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</si>
  <si>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</si>
  <si>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</si>
  <si>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</si>
  <si>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</si>
  <si>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</si>
  <si>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</si>
  <si>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</si>
  <si>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</si>
  <si>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</si>
  <si>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</si>
  <si>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</si>
  <si>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</si>
  <si>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</si>
  <si>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</si>
  <si>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</si>
  <si>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</si>
  <si>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</si>
  <si>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</si>
  <si>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</si>
  <si>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</si>
  <si>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</si>
  <si>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</si>
  <si>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</si>
  <si>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</si>
  <si>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</si>
  <si>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</si>
  <si>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</si>
  <si>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</si>
  <si>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</si>
  <si>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</si>
  <si>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</si>
  <si>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</si>
  <si>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</si>
  <si>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</si>
  <si>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</si>
  <si>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三重県松阪市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</si>
  <si>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</si>
  <si>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</si>
  <si>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</si>
  <si>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</si>
  <si>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</si>
  <si>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</si>
  <si>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</si>
  <si>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</si>
  <si>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</si>
  <si>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</si>
  <si>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</si>
  <si>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</si>
  <si>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</si>
  <si>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</si>
  <si>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</si>
  <si>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</si>
  <si>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</si>
  <si>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</si>
  <si>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</si>
  <si>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</si>
  <si>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</si>
  <si>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</si>
  <si>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</si>
  <si>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</si>
  <si>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</si>
  <si>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</si>
  <si>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</si>
  <si>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</si>
  <si>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</si>
  <si>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</si>
  <si>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</si>
  <si>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</si>
  <si>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</si>
  <si>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</si>
  <si>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競輪事業特別会計</t>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</si>
  <si>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</si>
  <si>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</si>
  <si>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</si>
  <si>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</si>
  <si>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</si>
  <si>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公共下水道事業会計</t>
    <phoneticPr fontId="5"/>
  </si>
  <si>
    <t>松阪市民病院事業会計</t>
    <phoneticPr fontId="5"/>
  </si>
  <si>
    <t>法適用企業</t>
    <phoneticPr fontId="5"/>
  </si>
  <si>
    <t>簡易水道事業特別会計</t>
    <phoneticPr fontId="5"/>
  </si>
  <si>
    <t>法非適用企業</t>
    <phoneticPr fontId="5"/>
  </si>
  <si>
    <t>戸別合併処理浄化槽整備事業特別会計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</si>
  <si>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</si>
  <si>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</si>
  <si>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</si>
  <si>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</si>
  <si>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</si>
  <si>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</si>
  <si>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</si>
  <si>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</si>
  <si>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</si>
  <si>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</si>
  <si>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</si>
  <si>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</si>
  <si>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</si>
  <si>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</si>
  <si>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</si>
  <si>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</si>
  <si>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</si>
  <si>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</si>
  <si>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</si>
  <si>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</si>
  <si>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</si>
  <si>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</si>
  <si>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</si>
  <si>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</si>
  <si>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</si>
  <si>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</si>
  <si>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</si>
  <si>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</si>
  <si>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</si>
  <si>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</si>
  <si>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</si>
  <si>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</si>
  <si>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</si>
  <si>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</si>
  <si>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</si>
  <si>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</si>
  <si>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</si>
  <si>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</si>
  <si>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</si>
  <si>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</si>
  <si>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</si>
  <si>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</si>
  <si>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</si>
  <si>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</si>
  <si>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</si>
  <si>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</si>
  <si>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</si>
  <si>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</si>
  <si>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</si>
  <si>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</si>
  <si>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</si>
  <si>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</si>
  <si>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</si>
  <si>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</si>
  <si>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</si>
  <si>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</si>
  <si>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</si>
  <si>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</si>
  <si>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</si>
  <si>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戸別合併処理浄化槽整備事業特別会計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</si>
  <si>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</si>
  <si>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</si>
  <si>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</si>
  <si>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</si>
  <si>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</si>
  <si>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</si>
  <si>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</si>
  <si>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</si>
  <si>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</si>
  <si>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</si>
  <si>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</si>
  <si>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</si>
  <si>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</si>
  <si>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</si>
  <si>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</si>
  <si>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</si>
  <si>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</si>
  <si>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</si>
  <si>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</si>
  <si>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</si>
  <si>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</si>
  <si>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</si>
  <si>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</si>
  <si>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</si>
  <si>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</si>
  <si>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</si>
  <si>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</si>
  <si>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</si>
  <si>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</si>
  <si>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</si>
  <si>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</si>
  <si>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</si>
  <si>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</si>
  <si>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</si>
  <si>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</si>
  <si>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</si>
  <si>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</si>
  <si>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</si>
  <si>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</si>
  <si>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</si>
  <si>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</si>
  <si>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</si>
  <si>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</si>
  <si>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</si>
  <si>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</si>
  <si>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</si>
  <si>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</si>
  <si>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</si>
  <si>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</si>
  <si>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</si>
  <si>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</si>
  <si>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</si>
  <si>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</si>
  <si>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</si>
  <si>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</si>
  <si>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</si>
  <si>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</si>
  <si>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</si>
  <si>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</si>
  <si>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</si>
  <si>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</si>
  <si>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</si>
  <si>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</si>
  <si>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</si>
  <si>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</si>
  <si>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</si>
  <si>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</si>
  <si>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</si>
  <si>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</si>
  <si>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</si>
  <si>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</si>
  <si>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</si>
  <si>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</si>
  <si>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</si>
  <si>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</si>
  <si>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</si>
  <si>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</si>
  <si>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</si>
  <si>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</si>
  <si>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</si>
  <si>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</si>
  <si>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</si>
  <si>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</si>
  <si>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</si>
  <si>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</si>
  <si>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</si>
  <si>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</si>
  <si>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4.25</t>
  </si>
  <si>
    <t>松阪市民病院事業会計</t>
  </si>
  <si>
    <t>水道事業会計</t>
  </si>
  <si>
    <t>一般会計</t>
  </si>
  <si>
    <t>競輪事業特別会計</t>
  </si>
  <si>
    <t>公共下水道事業会計</t>
  </si>
  <si>
    <t>介護保険事業特別会計</t>
  </si>
  <si>
    <t>国民健康保険事業特別会計</t>
  </si>
  <si>
    <t>後期高齢者医療事業特別会計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</si>
  <si>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</si>
  <si>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</si>
  <si>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</si>
  <si>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</si>
  <si>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</si>
  <si>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</si>
  <si>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</si>
  <si>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</si>
  <si>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</si>
  <si>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</si>
  <si>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</si>
  <si>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</si>
  <si>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</si>
  <si>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</si>
  <si>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</si>
  <si>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</si>
  <si>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</si>
  <si>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</si>
  <si>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</si>
  <si>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三重県多気郡多気町松阪市学校組合</t>
    <rPh sb="0" eb="3">
      <t>ミエケン</t>
    </rPh>
    <rPh sb="3" eb="6">
      <t>タキグン</t>
    </rPh>
    <rPh sb="6" eb="9">
      <t>タキチョウ</t>
    </rPh>
    <rPh sb="9" eb="12">
      <t>マツサカシ</t>
    </rPh>
    <rPh sb="12" eb="14">
      <t>ガッコウ</t>
    </rPh>
    <rPh sb="14" eb="16">
      <t>クミアイ</t>
    </rPh>
    <phoneticPr fontId="2"/>
  </si>
  <si>
    <t>宮川福祉施設組合　一般会計</t>
    <rPh sb="0" eb="2">
      <t>ミヤガワ</t>
    </rPh>
    <rPh sb="2" eb="4">
      <t>フクシ</t>
    </rPh>
    <rPh sb="4" eb="6">
      <t>シセツ</t>
    </rPh>
    <rPh sb="6" eb="8">
      <t>クミアイ</t>
    </rPh>
    <rPh sb="9" eb="11">
      <t>イッパン</t>
    </rPh>
    <rPh sb="11" eb="13">
      <t>カイケイ</t>
    </rPh>
    <phoneticPr fontId="2"/>
  </si>
  <si>
    <t>宮川福祉施設組合　介護サービス事業特別会計</t>
    <rPh sb="0" eb="2">
      <t>ミヤガワ</t>
    </rPh>
    <rPh sb="2" eb="4">
      <t>フクシ</t>
    </rPh>
    <rPh sb="4" eb="6">
      <t>シセツ</t>
    </rPh>
    <rPh sb="6" eb="8">
      <t>クミアイ</t>
    </rPh>
    <rPh sb="9" eb="11">
      <t>カイゴ</t>
    </rPh>
    <rPh sb="15" eb="17">
      <t>ジギョウ</t>
    </rPh>
    <rPh sb="17" eb="19">
      <t>トクベツ</t>
    </rPh>
    <rPh sb="19" eb="21">
      <t>カイケイ</t>
    </rPh>
    <phoneticPr fontId="2"/>
  </si>
  <si>
    <t>松阪地区広域衛生組合</t>
    <rPh sb="0" eb="2">
      <t>マツサカ</t>
    </rPh>
    <rPh sb="2" eb="4">
      <t>チク</t>
    </rPh>
    <rPh sb="4" eb="6">
      <t>コウイキ</t>
    </rPh>
    <rPh sb="6" eb="8">
      <t>エイセイ</t>
    </rPh>
    <rPh sb="8" eb="10">
      <t>クミアイ</t>
    </rPh>
    <phoneticPr fontId="2"/>
  </si>
  <si>
    <t>松阪地区広域消防組合</t>
    <rPh sb="0" eb="2">
      <t>マツサカ</t>
    </rPh>
    <rPh sb="2" eb="4">
      <t>チク</t>
    </rPh>
    <rPh sb="4" eb="6">
      <t>コウイキ</t>
    </rPh>
    <rPh sb="6" eb="8">
      <t>ショウボウ</t>
    </rPh>
    <rPh sb="8" eb="10">
      <t>クミアイ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</si>
  <si>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</si>
  <si>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13" eb="15">
      <t>キョウドウ</t>
    </rPh>
    <rPh sb="15" eb="17">
      <t>ケンシュウ</t>
    </rPh>
    <rPh sb="17" eb="19">
      <t>トクベツ</t>
    </rPh>
    <rPh sb="19" eb="21">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</si>
  <si>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</si>
  <si>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12" eb="14">
      <t>ブッピン</t>
    </rPh>
    <rPh sb="14" eb="16">
      <t>トクベツ</t>
    </rPh>
    <rPh sb="16" eb="18">
      <t>カイケイ</t>
    </rPh>
    <phoneticPr fontId="2"/>
  </si>
  <si>
    <t>三重県市町総合事務組合  退職手当特別会計</t>
    <rPh sb="13" eb="15">
      <t>タイショク</t>
    </rPh>
    <rPh sb="15" eb="17">
      <t>テアテ</t>
    </rPh>
    <rPh sb="17" eb="19">
      <t>トクベツ</t>
    </rPh>
    <rPh sb="19" eb="21">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</si>
  <si>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</si>
  <si>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</si>
  <si>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</si>
  <si>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</si>
  <si>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</si>
  <si>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松阪市勤労者サービスセンター</t>
    <rPh sb="0" eb="3">
      <t>マツサカシ</t>
    </rPh>
    <rPh sb="3" eb="6">
      <t>キンロウシャ</t>
    </rPh>
    <phoneticPr fontId="2"/>
  </si>
  <si>
    <t>松阪スポーツ振興研修センター</t>
    <rPh sb="0" eb="2">
      <t>マツサカ</t>
    </rPh>
    <rPh sb="6" eb="8">
      <t>シンコウ</t>
    </rPh>
    <rPh sb="8" eb="10">
      <t>ケンシュウ</t>
    </rPh>
    <phoneticPr fontId="2"/>
  </si>
  <si>
    <t>松阪街づくり公社</t>
    <rPh sb="0" eb="2">
      <t>マツサカ</t>
    </rPh>
    <rPh sb="2" eb="3">
      <t>マチ</t>
    </rPh>
    <rPh sb="6" eb="8">
      <t>コウシャ</t>
    </rPh>
    <phoneticPr fontId="2"/>
  </si>
  <si>
    <t>松阪土地開発公社</t>
    <rPh sb="0" eb="2">
      <t>マツサカ</t>
    </rPh>
    <rPh sb="2" eb="4">
      <t>トチ</t>
    </rPh>
    <rPh sb="4" eb="6">
      <t>カイハツ</t>
    </rPh>
    <rPh sb="6" eb="8">
      <t>コウシャ</t>
    </rPh>
    <phoneticPr fontId="2"/>
  </si>
  <si>
    <t>飯高駅</t>
    <rPh sb="0" eb="2">
      <t>イイタカ</t>
    </rPh>
    <rPh sb="2" eb="3">
      <t>エキ</t>
    </rPh>
    <phoneticPr fontId="2"/>
  </si>
  <si>
    <t>松阪新電力</t>
    <rPh sb="0" eb="2">
      <t>マツサカ</t>
    </rPh>
    <rPh sb="2" eb="3">
      <t>シン</t>
    </rPh>
    <rPh sb="3" eb="5">
      <t>デンリョク</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</si>
  <si>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</si>
  <si>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</si>
  <si>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</si>
  <si>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</si>
  <si>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</si>
  <si>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</si>
  <si>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</si>
  <si>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</si>
  <si>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</si>
  <si>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</si>
  <si>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公共施設マネジメント基金</t>
    <rPh sb="0" eb="2">
      <t>コウキョウ</t>
    </rPh>
    <rPh sb="2" eb="4">
      <t>シセツ</t>
    </rPh>
    <rPh sb="10" eb="12">
      <t>キキン</t>
    </rPh>
    <phoneticPr fontId="5"/>
  </si>
  <si>
    <t>未来投資基金</t>
    <rPh sb="0" eb="2">
      <t>ミライ</t>
    </rPh>
    <rPh sb="2" eb="4">
      <t>トウシ</t>
    </rPh>
    <rPh sb="4" eb="6">
      <t>キキン</t>
    </rPh>
    <phoneticPr fontId="5"/>
  </si>
  <si>
    <t>ふるさと応援基金</t>
    <rPh sb="4" eb="6">
      <t>オウエン</t>
    </rPh>
    <rPh sb="6" eb="8">
      <t>キキン</t>
    </rPh>
    <phoneticPr fontId="5"/>
  </si>
  <si>
    <t>松阪市民病院建設基金</t>
    <rPh sb="0" eb="2">
      <t>マツサカ</t>
    </rPh>
    <rPh sb="2" eb="4">
      <t>シミン</t>
    </rPh>
    <rPh sb="4" eb="6">
      <t>ビョウイン</t>
    </rPh>
    <rPh sb="6" eb="8">
      <t>ケンセツ</t>
    </rPh>
    <rPh sb="8" eb="10">
      <t>キキン</t>
    </rPh>
    <phoneticPr fontId="5"/>
  </si>
  <si>
    <t>みえ松阪マラソン応援基金</t>
    <rPh sb="2" eb="4">
      <t>マツサカ</t>
    </rPh>
    <rPh sb="8" eb="10">
      <t>オウエン</t>
    </rPh>
    <rPh sb="10" eb="12">
      <t>キキン</t>
    </rPh>
    <phoneticPr fontId="5"/>
  </si>
  <si>
    <t>-</t>
    <phoneticPr fontId="2"/>
  </si>
  <si>
    <t>-</t>
    <phoneticPr fontId="2"/>
  </si>
  <si>
    <t>-</t>
    <phoneticPr fontId="2"/>
  </si>
  <si>
    <t>-</t>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</si>
  <si>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</si>
  <si>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</si>
  <si>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</si>
  <si>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</si>
  <si>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</si>
  <si>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</si>
  <si>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</si>
  <si>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</si>
  <si>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</si>
  <si>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</si>
  <si>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</si>
  <si>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</si>
  <si>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</si>
  <si>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</si>
  <si>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</si>
  <si>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</si>
  <si>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延長前の合併特例事業債の発行期限である令和2年度を終期とした複数の大型事業を平成29年度から令和元年度に集中して実施したために、合併特例事業債をはじめとした起債発行額が増加していたが、令和3年度は短期償還分が大幅に減少したため実質公債費比率が改善している。なお、地方債残高の増加による影響を抑制するため、平成30年度より、合併特例事業債の償還について従来の償還期間を見直し、指標悪化の期間を短期間に留めるよう努めた。</t>
    <rPh sb="84" eb="86">
      <t>ゾウカ</t>
    </rPh>
    <rPh sb="98" eb="100">
      <t>タンキ</t>
    </rPh>
    <rPh sb="102" eb="103">
      <t>ブン</t>
    </rPh>
    <rPh sb="104" eb="106">
      <t>オオハバ</t>
    </rPh>
    <rPh sb="121" eb="123">
      <t>カイゼン</t>
    </rPh>
    <phoneticPr fontId="5"/>
  </si>
  <si>
    <t>近年、本市の将来負担比率は分子が負数となりバー表示である。これは、本市においては平成29年度から令和元年度までの3年間を集中投資期間とし、地方債を財源とした各種施設の大規模更新を実施したが、地方債残高の増加による影響を抑制するため、平成30年度より、合併特例事業債の償還について従来の償還期間を見直し、指標悪化の期間を短期間に留めるよう努めた。令和3年度は基金積立による借り入れのため地方債残高は増加したものの、基金等の充当可能財源が増加したことが要因と考えられる。</t>
    <rPh sb="178" eb="180">
      <t>キキン</t>
    </rPh>
    <rPh sb="180" eb="182">
      <t>ツミタテ</t>
    </rPh>
    <rPh sb="185" eb="186">
      <t>カ</t>
    </rPh>
    <rPh sb="187" eb="188">
      <t>イ</t>
    </rPh>
    <rPh sb="198" eb="200">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</si>
</sst>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6"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51875</c:v>
                </c:pt>
                <c:pt idx="1">
                  <c:v>48064</c:v>
                </c:pt>
                <c:pt idx="2">
                  <c:v>56662</c:v>
                </c:pt>
                <c:pt idx="3">
                  <c:v>60285</c:v>
                </c:pt>
                <c:pt idx="4">
                  <c:v>52714</c:v>
                </c:pt>
              </c:numCache>
            </c:numRef>
          </c:val>
          <c:smooth val="0"/>
          <c:extLst>
            <c:ext xmlns:c16="http://schemas.microsoft.com/office/drawing/2014/chart" uri="{C3380CC4-5D6E-409C-BE32-E72D297353CC}">
              <c16:uniqueId val="{00000000-9B81-4647-BF17-7C01820229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29281</c:v>
                </c:pt>
                <c:pt idx="1">
                  <c:v>54248</c:v>
                </c:pt>
                <c:pt idx="2">
                  <c:v>54791</c:v>
                </c:pt>
                <c:pt idx="3">
                  <c:v>34465</c:v>
                </c:pt>
                <c:pt idx="4">
                  <c:v>31066</c:v>
                </c:pt>
              </c:numCache>
            </c:numRef>
          </c:val>
          <c:smooth val="0"/>
          <c:extLst>
            <c:ext xmlns:c16="http://schemas.microsoft.com/office/drawing/2014/chart" uri="{C3380CC4-5D6E-409C-BE32-E72D297353CC}">
              <c16:uniqueId val="{00000001-9B81-4647-BF17-7C01820229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4.12</c:v>
                </c:pt>
                <c:pt idx="1">
                  <c:v>5.76</c:v>
                </c:pt>
                <c:pt idx="2">
                  <c:v>4.79</c:v>
                </c:pt>
                <c:pt idx="3">
                  <c:v>6.21</c:v>
                </c:pt>
                <c:pt idx="4">
                  <c:v>4.75</c:v>
                </c:pt>
              </c:numCache>
            </c:numRef>
          </c:val>
          <c:extLst>
            <c:ext xmlns:c16="http://schemas.microsoft.com/office/drawing/2014/chart" uri="{C3380CC4-5D6E-409C-BE32-E72D297353CC}">
              <c16:uniqueId val="{00000000-A5AC-45AF-9ECC-3E79F83B8A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25.51</c:v>
                </c:pt>
                <c:pt idx="1">
                  <c:v>24.42</c:v>
                </c:pt>
                <c:pt idx="2">
                  <c:v>20.04</c:v>
                </c:pt>
                <c:pt idx="3">
                  <c:v>17.89</c:v>
                </c:pt>
                <c:pt idx="4">
                  <c:v>26.46</c:v>
                </c:pt>
              </c:numCache>
            </c:numRef>
          </c:val>
          <c:extLst>
            <c:ext xmlns:c16="http://schemas.microsoft.com/office/drawing/2014/chart" uri="{C3380CC4-5D6E-409C-BE32-E72D297353CC}">
              <c16:uniqueId val="{00000001-A5AC-45AF-9ECC-3E79F83B8A0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1.1599999999999999</c:v>
                </c:pt>
                <c:pt idx="1">
                  <c:v>1.25</c:v>
                </c:pt>
                <c:pt idx="2">
                  <c:v>-4.25</c:v>
                </c:pt>
                <c:pt idx="3">
                  <c:v>0.66</c:v>
                </c:pt>
                <c:pt idx="4">
                  <c:v>6.31</c:v>
                </c:pt>
              </c:numCache>
            </c:numRef>
          </c:val>
          <c:smooth val="0"/>
          <c:extLst>
            <c:ext xmlns:c16="http://schemas.microsoft.com/office/drawing/2014/chart" uri="{C3380CC4-5D6E-409C-BE32-E72D297353CC}">
              <c16:uniqueId val="{00000002-A5AC-45AF-9ECC-3E79F83B8A0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0.01</c:v>
                </c:pt>
                <c:pt idx="8">
                  <c:v>#N/A</c:v>
                </c:pt>
                <c:pt idx="9">
                  <c:v>0.02</c:v>
                </c:pt>
              </c:numCache>
            </c:numRef>
          </c:val>
          <c:extLst>
            <c:ext xmlns:c16="http://schemas.microsoft.com/office/drawing/2014/chart" uri="{C3380CC4-5D6E-409C-BE32-E72D297353CC}">
              <c16:uniqueId val="{00000000-5CB1-403B-8BE8-847FEE5139D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CB1-403B-8BE8-847FEE5139DF}"/>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c:v>
                </c:pt>
                <c:pt idx="2">
                  <c:v>#N/A</c:v>
                </c:pt>
                <c:pt idx="3">
                  <c:v>0.09</c:v>
                </c:pt>
                <c:pt idx="4">
                  <c:v>#N/A</c:v>
                </c:pt>
                <c:pt idx="5">
                  <c:v>0.08</c:v>
                </c:pt>
                <c:pt idx="6">
                  <c:v>#N/A</c:v>
                </c:pt>
                <c:pt idx="7">
                  <c:v>7.0000000000000007E-2</c:v>
                </c:pt>
                <c:pt idx="8">
                  <c:v>#N/A</c:v>
                </c:pt>
                <c:pt idx="9">
                  <c:v>0.1</c:v>
                </c:pt>
              </c:numCache>
            </c:numRef>
          </c:val>
          <c:extLst>
            <c:ext xmlns:c16="http://schemas.microsoft.com/office/drawing/2014/chart" uri="{C3380CC4-5D6E-409C-BE32-E72D297353CC}">
              <c16:uniqueId val="{00000002-5CB1-403B-8BE8-847FEE5139DF}"/>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3.15</c:v>
                </c:pt>
                <c:pt idx="2">
                  <c:v>#N/A</c:v>
                </c:pt>
                <c:pt idx="3">
                  <c:v>0.87</c:v>
                </c:pt>
                <c:pt idx="4">
                  <c:v>#N/A</c:v>
                </c:pt>
                <c:pt idx="5">
                  <c:v>1.36</c:v>
                </c:pt>
                <c:pt idx="6">
                  <c:v>#N/A</c:v>
                </c:pt>
                <c:pt idx="7">
                  <c:v>2.0699999999999998</c:v>
                </c:pt>
                <c:pt idx="8">
                  <c:v>#N/A</c:v>
                </c:pt>
                <c:pt idx="9">
                  <c:v>1.03</c:v>
                </c:pt>
              </c:numCache>
            </c:numRef>
          </c:val>
          <c:extLst>
            <c:ext xmlns:c16="http://schemas.microsoft.com/office/drawing/2014/chart" uri="{C3380CC4-5D6E-409C-BE32-E72D297353CC}">
              <c16:uniqueId val="{00000003-5CB1-403B-8BE8-847FEE5139D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0.74</c:v>
                </c:pt>
                <c:pt idx="2">
                  <c:v>#N/A</c:v>
                </c:pt>
                <c:pt idx="3">
                  <c:v>1.29</c:v>
                </c:pt>
                <c:pt idx="4">
                  <c:v>#N/A</c:v>
                </c:pt>
                <c:pt idx="5">
                  <c:v>1.01</c:v>
                </c:pt>
                <c:pt idx="6">
                  <c:v>#N/A</c:v>
                </c:pt>
                <c:pt idx="7">
                  <c:v>0.81</c:v>
                </c:pt>
                <c:pt idx="8">
                  <c:v>#N/A</c:v>
                </c:pt>
                <c:pt idx="9">
                  <c:v>1.23</c:v>
                </c:pt>
              </c:numCache>
            </c:numRef>
          </c:val>
          <c:extLst>
            <c:ext xmlns:c16="http://schemas.microsoft.com/office/drawing/2014/chart" uri="{C3380CC4-5D6E-409C-BE32-E72D297353CC}">
              <c16:uniqueId val="{00000004-5CB1-403B-8BE8-847FEE5139DF}"/>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1.62</c:v>
                </c:pt>
                <c:pt idx="2">
                  <c:v>#N/A</c:v>
                </c:pt>
                <c:pt idx="3">
                  <c:v>2.25</c:v>
                </c:pt>
                <c:pt idx="4">
                  <c:v>#N/A</c:v>
                </c:pt>
                <c:pt idx="5">
                  <c:v>1.9</c:v>
                </c:pt>
                <c:pt idx="6">
                  <c:v>#N/A</c:v>
                </c:pt>
                <c:pt idx="7">
                  <c:v>1.66</c:v>
                </c:pt>
                <c:pt idx="8">
                  <c:v>#N/A</c:v>
                </c:pt>
                <c:pt idx="9">
                  <c:v>1.94</c:v>
                </c:pt>
              </c:numCache>
            </c:numRef>
          </c:val>
          <c:extLst>
            <c:ext xmlns:c16="http://schemas.microsoft.com/office/drawing/2014/chart" uri="{C3380CC4-5D6E-409C-BE32-E72D297353CC}">
              <c16:uniqueId val="{00000005-5CB1-403B-8BE8-847FEE5139DF}"/>
            </c:ext>
          </c:extLst>
        </c:ser>
        <c:ser>
          <c:idx val="6"/>
          <c:order val="6"/>
          <c:tx>
            <c:strRef>
              <c:f>データシート!$A$33</c:f>
              <c:strCache>
                <c:ptCount val="1"/>
                <c:pt idx="0">
                  <c:v>競輪事業特別会計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0.77</c:v>
                </c:pt>
                <c:pt idx="2">
                  <c:v>#N/A</c:v>
                </c:pt>
                <c:pt idx="3">
                  <c:v>1.08</c:v>
                </c:pt>
                <c:pt idx="4">
                  <c:v>#N/A</c:v>
                </c:pt>
                <c:pt idx="5">
                  <c:v>1.57</c:v>
                </c:pt>
                <c:pt idx="6">
                  <c:v>#N/A</c:v>
                </c:pt>
                <c:pt idx="7">
                  <c:v>2.52</c:v>
                </c:pt>
                <c:pt idx="8">
                  <c:v>#N/A</c:v>
                </c:pt>
                <c:pt idx="9">
                  <c:v>2.9</c:v>
                </c:pt>
              </c:numCache>
            </c:numRef>
          </c:val>
          <c:extLst>
            <c:ext xmlns:c16="http://schemas.microsoft.com/office/drawing/2014/chart" uri="{C3380CC4-5D6E-409C-BE32-E72D297353CC}">
              <c16:uniqueId val="{00000006-5CB1-403B-8BE8-847FEE5139D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4.04</c:v>
                </c:pt>
                <c:pt idx="2">
                  <c:v>#N/A</c:v>
                </c:pt>
                <c:pt idx="3">
                  <c:v>5.75</c:v>
                </c:pt>
                <c:pt idx="4">
                  <c:v>#N/A</c:v>
                </c:pt>
                <c:pt idx="5">
                  <c:v>4.79</c:v>
                </c:pt>
                <c:pt idx="6">
                  <c:v>#N/A</c:v>
                </c:pt>
                <c:pt idx="7">
                  <c:v>6.19</c:v>
                </c:pt>
                <c:pt idx="8">
                  <c:v>#N/A</c:v>
                </c:pt>
                <c:pt idx="9">
                  <c:v>4.74</c:v>
                </c:pt>
              </c:numCache>
            </c:numRef>
          </c:val>
          <c:extLst>
            <c:ext xmlns:c16="http://schemas.microsoft.com/office/drawing/2014/chart" uri="{C3380CC4-5D6E-409C-BE32-E72D297353CC}">
              <c16:uniqueId val="{00000007-5CB1-403B-8BE8-847FEE5139D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8.19</c:v>
                </c:pt>
                <c:pt idx="2">
                  <c:v>#N/A</c:v>
                </c:pt>
                <c:pt idx="3">
                  <c:v>8.4</c:v>
                </c:pt>
                <c:pt idx="4">
                  <c:v>#N/A</c:v>
                </c:pt>
                <c:pt idx="5">
                  <c:v>8.7899999999999991</c:v>
                </c:pt>
                <c:pt idx="6">
                  <c:v>#N/A</c:v>
                </c:pt>
                <c:pt idx="7">
                  <c:v>9.0399999999999991</c:v>
                </c:pt>
                <c:pt idx="8">
                  <c:v>#N/A</c:v>
                </c:pt>
                <c:pt idx="9">
                  <c:v>9.98</c:v>
                </c:pt>
              </c:numCache>
            </c:numRef>
          </c:val>
          <c:extLst>
            <c:ext xmlns:c16="http://schemas.microsoft.com/office/drawing/2014/chart" uri="{C3380CC4-5D6E-409C-BE32-E72D297353CC}">
              <c16:uniqueId val="{00000008-5CB1-403B-8BE8-847FEE5139DF}"/>
            </c:ext>
          </c:extLst>
        </c:ser>
        <c:ser>
          <c:idx val="9"/>
          <c:order val="9"/>
          <c:tx>
            <c:strRef>
              <c:f>データシート!$A$36</c:f>
              <c:strCache>
                <c:ptCount val="1"/>
                <c:pt idx="0">
                  <c:v>松阪市民病院事業会計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6.56</c:v>
                </c:pt>
                <c:pt idx="2">
                  <c:v>#N/A</c:v>
                </c:pt>
                <c:pt idx="3">
                  <c:v>6.61</c:v>
                </c:pt>
                <c:pt idx="4">
                  <c:v>#N/A</c:v>
                </c:pt>
                <c:pt idx="5">
                  <c:v>6.55</c:v>
                </c:pt>
                <c:pt idx="6">
                  <c:v>#N/A</c:v>
                </c:pt>
                <c:pt idx="7">
                  <c:v>8.56</c:v>
                </c:pt>
                <c:pt idx="8">
                  <c:v>#N/A</c:v>
                </c:pt>
                <c:pt idx="9">
                  <c:v>11.91</c:v>
                </c:pt>
              </c:numCache>
            </c:numRef>
          </c:val>
          <c:extLst>
            <c:ext xmlns:c16="http://schemas.microsoft.com/office/drawing/2014/chart" uri="{C3380CC4-5D6E-409C-BE32-E72D297353CC}">
              <c16:uniqueId val="{00000009-5CB1-403B-8BE8-847FEE5139D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7014</c:v>
                </c:pt>
                <c:pt idx="5">
                  <c:v>7918</c:v>
                </c:pt>
                <c:pt idx="8">
                  <c:v>10083</c:v>
                </c:pt>
                <c:pt idx="11">
                  <c:v>10831</c:v>
                </c:pt>
                <c:pt idx="14">
                  <c:v>8242</c:v>
                </c:pt>
              </c:numCache>
            </c:numRef>
          </c:val>
          <c:extLst>
            <c:ext xmlns:c16="http://schemas.microsoft.com/office/drawing/2014/chart" uri="{C3380CC4-5D6E-409C-BE32-E72D297353CC}">
              <c16:uniqueId val="{00000000-A541-4DDB-9155-CDF29FC7B4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41-4DDB-9155-CDF29FC7B4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541-4DDB-9155-CDF29FC7B4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75</c:v>
                </c:pt>
                <c:pt idx="3">
                  <c:v>79</c:v>
                </c:pt>
                <c:pt idx="6">
                  <c:v>84</c:v>
                </c:pt>
                <c:pt idx="9">
                  <c:v>84</c:v>
                </c:pt>
                <c:pt idx="12">
                  <c:v>92</c:v>
                </c:pt>
              </c:numCache>
            </c:numRef>
          </c:val>
          <c:extLst>
            <c:ext xmlns:c16="http://schemas.microsoft.com/office/drawing/2014/chart" uri="{C3380CC4-5D6E-409C-BE32-E72D297353CC}">
              <c16:uniqueId val="{00000003-A541-4DDB-9155-CDF29FC7B4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2765</c:v>
                </c:pt>
                <c:pt idx="3">
                  <c:v>2977</c:v>
                </c:pt>
                <c:pt idx="6">
                  <c:v>2935</c:v>
                </c:pt>
                <c:pt idx="9">
                  <c:v>2621</c:v>
                </c:pt>
                <c:pt idx="12">
                  <c:v>2728</c:v>
                </c:pt>
              </c:numCache>
            </c:numRef>
          </c:val>
          <c:extLst>
            <c:ext xmlns:c16="http://schemas.microsoft.com/office/drawing/2014/chart" uri="{C3380CC4-5D6E-409C-BE32-E72D297353CC}">
              <c16:uniqueId val="{00000004-A541-4DDB-9155-CDF29FC7B4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41-4DDB-9155-CDF29FC7B4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41-4DDB-9155-CDF29FC7B4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4715</c:v>
                </c:pt>
                <c:pt idx="3">
                  <c:v>5774</c:v>
                </c:pt>
                <c:pt idx="6">
                  <c:v>8775</c:v>
                </c:pt>
                <c:pt idx="9">
                  <c:v>9569</c:v>
                </c:pt>
                <c:pt idx="12">
                  <c:v>5917</c:v>
                </c:pt>
              </c:numCache>
            </c:numRef>
          </c:val>
          <c:extLst>
            <c:ext xmlns:c16="http://schemas.microsoft.com/office/drawing/2014/chart" uri="{C3380CC4-5D6E-409C-BE32-E72D297353CC}">
              <c16:uniqueId val="{00000007-A541-4DDB-9155-CDF29FC7B4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541</c:v>
                </c:pt>
                <c:pt idx="2">
                  <c:v>#N/A</c:v>
                </c:pt>
                <c:pt idx="3">
                  <c:v>#N/A</c:v>
                </c:pt>
                <c:pt idx="4">
                  <c:v>912</c:v>
                </c:pt>
                <c:pt idx="5">
                  <c:v>#N/A</c:v>
                </c:pt>
                <c:pt idx="6">
                  <c:v>#N/A</c:v>
                </c:pt>
                <c:pt idx="7">
                  <c:v>1711</c:v>
                </c:pt>
                <c:pt idx="8">
                  <c:v>#N/A</c:v>
                </c:pt>
                <c:pt idx="9">
                  <c:v>#N/A</c:v>
                </c:pt>
                <c:pt idx="10">
                  <c:v>1443</c:v>
                </c:pt>
                <c:pt idx="11">
                  <c:v>#N/A</c:v>
                </c:pt>
                <c:pt idx="12">
                  <c:v>#N/A</c:v>
                </c:pt>
                <c:pt idx="13">
                  <c:v>495</c:v>
                </c:pt>
                <c:pt idx="14">
                  <c:v>#N/A</c:v>
                </c:pt>
              </c:numCache>
            </c:numRef>
          </c:val>
          <c:smooth val="0"/>
          <c:extLst>
            <c:ext xmlns:c16="http://schemas.microsoft.com/office/drawing/2014/chart" uri="{C3380CC4-5D6E-409C-BE32-E72D297353CC}">
              <c16:uniqueId val="{00000008-A541-4DDB-9155-CDF29FC7B4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72197</c:v>
                </c:pt>
                <c:pt idx="5">
                  <c:v>72572</c:v>
                </c:pt>
                <c:pt idx="8">
                  <c:v>72024</c:v>
                </c:pt>
                <c:pt idx="11">
                  <c:v>68287</c:v>
                </c:pt>
                <c:pt idx="14">
                  <c:v>66830</c:v>
                </c:pt>
              </c:numCache>
            </c:numRef>
          </c:val>
          <c:extLst>
            <c:ext xmlns:c16="http://schemas.microsoft.com/office/drawing/2014/chart" uri="{C3380CC4-5D6E-409C-BE32-E72D297353CC}">
              <c16:uniqueId val="{00000000-3687-4D8E-B560-54093FC94F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12761</c:v>
                </c:pt>
                <c:pt idx="5">
                  <c:v>13948</c:v>
                </c:pt>
                <c:pt idx="8">
                  <c:v>13315</c:v>
                </c:pt>
                <c:pt idx="11">
                  <c:v>12912</c:v>
                </c:pt>
                <c:pt idx="14">
                  <c:v>11407</c:v>
                </c:pt>
              </c:numCache>
            </c:numRef>
          </c:val>
          <c:extLst>
            <c:ext xmlns:c16="http://schemas.microsoft.com/office/drawing/2014/chart" uri="{C3380CC4-5D6E-409C-BE32-E72D297353CC}">
              <c16:uniqueId val="{00000001-3687-4D8E-B560-54093FC94F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16556</c:v>
                </c:pt>
                <c:pt idx="5">
                  <c:v>17220</c:v>
                </c:pt>
                <c:pt idx="8">
                  <c:v>15740</c:v>
                </c:pt>
                <c:pt idx="11">
                  <c:v>16305</c:v>
                </c:pt>
                <c:pt idx="14">
                  <c:v>21078</c:v>
                </c:pt>
              </c:numCache>
            </c:numRef>
          </c:val>
          <c:extLst>
            <c:ext xmlns:c16="http://schemas.microsoft.com/office/drawing/2014/chart" uri="{C3380CC4-5D6E-409C-BE32-E72D297353CC}">
              <c16:uniqueId val="{00000002-3687-4D8E-B560-54093FC94F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687-4D8E-B560-54093FC94F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687-4D8E-B560-54093FC94F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87-4D8E-B560-54093FC94F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12090</c:v>
                </c:pt>
                <c:pt idx="3">
                  <c:v>11447</c:v>
                </c:pt>
                <c:pt idx="6">
                  <c:v>10128</c:v>
                </c:pt>
                <c:pt idx="9">
                  <c:v>10019</c:v>
                </c:pt>
                <c:pt idx="12">
                  <c:v>9952</c:v>
                </c:pt>
              </c:numCache>
            </c:numRef>
          </c:val>
          <c:extLst>
            <c:ext xmlns:c16="http://schemas.microsoft.com/office/drawing/2014/chart" uri="{C3380CC4-5D6E-409C-BE32-E72D297353CC}">
              <c16:uniqueId val="{00000006-3687-4D8E-B560-54093FC94F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573</c:v>
                </c:pt>
                <c:pt idx="3">
                  <c:v>602</c:v>
                </c:pt>
                <c:pt idx="6">
                  <c:v>557</c:v>
                </c:pt>
                <c:pt idx="9">
                  <c:v>482</c:v>
                </c:pt>
                <c:pt idx="12">
                  <c:v>508</c:v>
                </c:pt>
              </c:numCache>
            </c:numRef>
          </c:val>
          <c:extLst>
            <c:ext xmlns:c16="http://schemas.microsoft.com/office/drawing/2014/chart" uri="{C3380CC4-5D6E-409C-BE32-E72D297353CC}">
              <c16:uniqueId val="{00000007-3687-4D8E-B560-54093FC94F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34833</c:v>
                </c:pt>
                <c:pt idx="3">
                  <c:v>38395</c:v>
                </c:pt>
                <c:pt idx="6">
                  <c:v>36959</c:v>
                </c:pt>
                <c:pt idx="9">
                  <c:v>35500</c:v>
                </c:pt>
                <c:pt idx="12">
                  <c:v>31974</c:v>
                </c:pt>
              </c:numCache>
            </c:numRef>
          </c:val>
          <c:extLst>
            <c:ext xmlns:c16="http://schemas.microsoft.com/office/drawing/2014/chart" uri="{C3380CC4-5D6E-409C-BE32-E72D297353CC}">
              <c16:uniqueId val="{00000008-3687-4D8E-B560-54093FC94F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687-4D8E-B560-54093FC94F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45829</c:v>
                </c:pt>
                <c:pt idx="3">
                  <c:v>47692</c:v>
                </c:pt>
                <c:pt idx="6">
                  <c:v>47601</c:v>
                </c:pt>
                <c:pt idx="9">
                  <c:v>44044</c:v>
                </c:pt>
                <c:pt idx="12">
                  <c:v>45606</c:v>
                </c:pt>
              </c:numCache>
            </c:numRef>
          </c:val>
          <c:extLst>
            <c:ext xmlns:c16="http://schemas.microsoft.com/office/drawing/2014/chart" uri="{C3380CC4-5D6E-409C-BE32-E72D297353CC}">
              <c16:uniqueId val="{0000000A-3687-4D8E-B560-54093FC94F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687-4D8E-B560-54093FC94F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8383</c:v>
                </c:pt>
                <c:pt idx="1">
                  <c:v>7902</c:v>
                </c:pt>
                <c:pt idx="2">
                  <c:v>11311</c:v>
                </c:pt>
              </c:numCache>
            </c:numRef>
          </c:val>
          <c:extLst>
            <c:ext xmlns:c16="http://schemas.microsoft.com/office/drawing/2014/chart" uri="{C3380CC4-5D6E-409C-BE32-E72D297353CC}">
              <c16:uniqueId val="{00000000-96BF-4E68-BA9F-7AEFD32EB2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172</c:v>
                </c:pt>
                <c:pt idx="1">
                  <c:v>171</c:v>
                </c:pt>
                <c:pt idx="2">
                  <c:v>177</c:v>
                </c:pt>
              </c:numCache>
            </c:numRef>
          </c:val>
          <c:extLst>
            <c:ext xmlns:c16="http://schemas.microsoft.com/office/drawing/2014/chart" uri="{C3380CC4-5D6E-409C-BE32-E72D297353CC}">
              <c16:uniqueId val="{00000001-96BF-4E68-BA9F-7AEFD32EB2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4001</c:v>
                </c:pt>
                <c:pt idx="1">
                  <c:v>4758</c:v>
                </c:pt>
                <c:pt idx="2">
                  <c:v>7185</c:v>
                </c:pt>
              </c:numCache>
            </c:numRef>
          </c:val>
          <c:extLst>
            <c:ext xmlns:c16="http://schemas.microsoft.com/office/drawing/2014/chart" uri="{C3380CC4-5D6E-409C-BE32-E72D297353CC}">
              <c16:uniqueId val="{00000002-96BF-4E68-BA9F-7AEFD32EB2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{D69961F5-6621-40DC-9182-D8C633861197}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A45C-4EC1-A0AE-3DD654A8AB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{7E41DA3D-5018-4829-A361-8BCA6F676AA6}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5C-4EC1-A0AE-3DD654A8AB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{BAECB6D9-AF9A-4E00-8DF1-BA07C722960C}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5C-4EC1-A0AE-3DD654A8AB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{9232DA00-6503-4961-888A-F7206AB79A2A}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5C-4EC1-A0AE-3DD654A8AB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{E06D4FA9-B2CD-4BB1-A5B4-871637D25402}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5C-4EC1-A0AE-3DD654A8AB4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{153AE95C-E924-4581-993A-6BB55A5EE07B}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A45C-4EC1-A0AE-3DD654A8AB4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{6AAF81E0-7C9C-4DD6-BA1C-301A95BAF7D9}</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A45C-4EC1-A0AE-3DD654A8AB4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{79081567-8EEF-4B36-8DF9-E2941638EA9D}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A45C-4EC1-A0AE-3DD654A8AB4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{FF459618-8468-489A-A8B5-E535DEF28F0E}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A45C-4EC1-A0AE-3DD654A8AB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68.099999999999994</c:v>
                </c:pt>
                <c:pt idx="8">
                  <c:v>68.599999999999994</c:v>
                </c:pt>
                <c:pt idx="16">
                  <c:v>67.900000000000006</c:v>
                </c:pt>
                <c:pt idx="24">
                  <c:v>68.400000000000006</c:v>
                </c:pt>
                <c:pt idx="32">
                  <c:v>69.2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45C-4EC1-A0AE-3DD654A8AB4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{DB5D9144-1DCB-4D3A-8BD9-4EFB55274B57}</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A45C-4EC1-A0AE-3DD654A8AB4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{5CF779A8-387C-4C89-9A53-C4D4EE5D4482}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5C-4EC1-A0AE-3DD654A8AB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{F8037921-DC0E-4CE8-9C07-51037B8BAA15}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5C-4EC1-A0AE-3DD654A8AB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{3F041F0D-8AF5-4F4F-B9B1-E245AB660FEE}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5C-4EC1-A0AE-3DD654A8AB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{87341132-ECE5-446A-811F-986E6FEA2345}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5C-4EC1-A0AE-3DD654A8AB4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{1275DE7E-F9F9-4EF4-A778-5AB221331432}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A45C-4EC1-A0AE-3DD654A8AB4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{3605F76C-A9B8-4C19-9F06-EEE77454B651}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A45C-4EC1-A0AE-3DD654A8AB4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{ECE47100-B92C-4BE6-A6D9-F1DADA214856}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A45C-4EC1-A0AE-3DD654A8AB4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{9B35043D-EFCD-471B-A7D4-F03F79C05E59}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A45C-4EC1-A0AE-3DD654A8AB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58.8</c:v>
                </c:pt>
                <c:pt idx="16">
                  <c:v>59.8</c:v>
                </c:pt>
                <c:pt idx="24">
                  <c:v>60.2</c:v>
                </c:pt>
                <c:pt idx="32">
                  <c:v>58.6</c:v>
                </c:pt>
              </c:numCache>
            </c:numRef>
          </c:xVal>
          <c:yVal>
            <c:numRef>
              <c:f>公会計指標分析・財政指標組合せ分析表!$BP$55:$DC$55</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A45C-4EC1-A0AE-3DD654A8AB4D}"/>
            </c:ext>
          </c:extLst>
        </c:ser>
        <c:dLbls>
          <c:showLegendKey val="0"/>
          <c:showVal val="1"/>
          <c:showCatName val="0"/>
          <c:showSerName val="0"/>
          <c:showPercent val="0"/>
          <c:showBubbleSize val="0"/>
        </c:dLbls>
        <c:axId val="46179840"/>
        <c:axId val="46181760"/>
      </c:scatterChart>
      <c:valAx>
        <c:axId val="46179840"/>
        <c:scaling>
          <c:orientation val="maxMin"/>
          <c:max val="61"/>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{A2CB4CBF-1D32-4ECB-BFE4-769A2CF4B6AF}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615-4733-8DB8-38D33E17DA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{BD607786-70A8-4388-9CC7-F55B47E2C294}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615-4733-8DB8-38D33E17DA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{A5D9E46A-67B7-4AE0-9F0A-10C9B52ADBFA}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615-4733-8DB8-38D33E17DA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{64EFA070-B5B6-4A3D-A259-E3123A79847B}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615-4733-8DB8-38D33E17DA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{E7A7625F-7E63-4119-ADDC-924A6FE6C0C9}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615-4733-8DB8-38D33E17DA1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{28E91C6E-437C-4393-A0FF-AA9ED194D4E8}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615-4733-8DB8-38D33E17DA1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{19E5FA10-9CD3-4E7F-8AB6-9A94D73B13B8}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615-4733-8DB8-38D33E17DA1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{55E6A95E-3566-4CC9-B7B1-5C44E68F80DB}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615-4733-8DB8-38D33E17DA1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{A0AC2999-017B-4E04-8363-85946CEB1455}</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615-4733-8DB8-38D33E17DA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2.2000000000000002</c:v>
                </c:pt>
                <c:pt idx="16">
                  <c:v>3.1</c:v>
                </c:pt>
                <c:pt idx="24">
                  <c:v>4</c:v>
                </c:pt>
                <c:pt idx="32">
                  <c:v>3.6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615-4733-8DB8-38D33E17DA1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{CBFF2495-B865-4B29-A127-EE17FE04DCD3}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615-4733-8DB8-38D33E17DA1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{94C972C7-CA60-4045-86D0-639971B06168}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615-4733-8DB8-38D33E17DA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{8F97B662-AF7D-4D39-B9A4-9BAF306D3756}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615-4733-8DB8-38D33E17DA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{12E110E4-D20B-4233-B4C4-2FB3A08A636F}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615-4733-8DB8-38D33E17DA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{8284ED9F-9FF0-4DCD-B100-82C6943B2D4F}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615-4733-8DB8-38D33E17DA1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{0CA643E2-75A8-477B-B06E-5C09F93A6AC3}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615-4733-8DB8-38D33E17DA1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{BFD3F9F3-E4DB-4B07-985D-2D579D086C29}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615-4733-8DB8-38D33E17DA1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{DE9EA2A6-64A4-450F-841F-37DEDA0016EB}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615-4733-8DB8-38D33E17DA1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{781C0CA0-3E2B-40EC-AC7D-055CDE74B1AB}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615-4733-8DB8-38D33E17DA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5.3</c:v>
                </c:pt>
                <c:pt idx="16">
                  <c:v>5</c:v>
                </c:pt>
                <c:pt idx="24">
                  <c:v>4.3</c:v>
                </c:pt>
                <c:pt idx="32">
                  <c:v>3.9</c:v>
                </c:pt>
              </c:numCache>
            </c:numRef>
          </c:xVal>
          <c:yVal>
            <c:numRef>
              <c:f>公会計指標分析・財政指標組合せ分析表!$BP$77:$DC$77</c:f>
              <c:numCache>
                <c:formatCode>#,##0.0;"▲ "#,##0.0</c:formatCode>
                <c:ptCount val="40"/>
                <c:pt idx="0">
                  <c:v>20.100000000000001</c:v>
                </c:pt>
                <c:pt idx="8">
                  <c:v>16</c:v>
                </c:pt>
                <c:pt idx="16">
                  <c:v>18.399999999999999</c:v>
                </c:pt>
                <c:pt idx="24">
                  <c:v>13.5</c:v>
                </c:pt>
                <c:pt idx="32">
                  <c:v>1.5</c:v>
                </c:pt>
              </c:numCache>
            </c:numRef>
          </c:yVal>
          <c:smooth val="0"/>
          <c:extLst>
            <c:ext xmlns:c16="http://schemas.microsoft.com/office/drawing/2014/chart" uri="{C3380CC4-5D6E-409C-BE32-E72D297353CC}">
              <c16:uniqueId val="{00000013-9615-4733-8DB8-38D33E17DA1C}"/>
            </c:ext>
          </c:extLst>
        </c:ser>
        <c:dLbls>
          <c:showLegendKey val="0"/>
          <c:showVal val="1"/>
          <c:showCatName val="0"/>
          <c:showSerName val="0"/>
          <c:showPercent val="0"/>
          <c:showBubbleSize val="0"/>
        </c:dLbls>
        <c:axId val="84219776"/>
        <c:axId val="84234240"/>
      </c:scatterChart>
      <c:valAx>
        <c:axId val="84219776"/>
        <c:scaling>
          <c:orientation val="maxMin"/>
          <c:max val="6"/>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年度から令和元年度までを集中投資期間として大型の投資的事業を実施してきたことにより、その財源として市債借入が大幅に増額した。</a:t>
          </a:r>
        </a:p>
        <a:p>
          <a:r>
            <a:rPr kumimoji="1" lang="ja-JP" altLang="en-US" sz="1300">
              <a:latin typeface="ＭＳ ゴシック" pitchFamily="49" charset="-128"/>
              <a:ea typeface="ＭＳ ゴシック" pitchFamily="49" charset="-128"/>
            </a:rPr>
            <a:t>　これに伴う公債費関連の指標悪化を一時的なものとするべく、平成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年度から起債残高抑制のために財政調整基金を活用することで、短期間での償還を実施したことにより、元利償還金が大幅に増加した。令和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年度は短期償還分の元利償還金が減少したことにより平成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年度と同規模となっている。</a:t>
          </a:r>
        </a:p>
        <a:p>
          <a:r>
            <a:rPr kumimoji="1" lang="ja-JP" altLang="en-US" sz="1300">
              <a:latin typeface="ＭＳ ゴシック" pitchFamily="49" charset="-128"/>
              <a:ea typeface="ＭＳ ゴシック" pitchFamily="49" charset="-128"/>
            </a:rPr>
            <a:t>　なお、集中投資期間において活用した市債は主に合併特例事業債で、短期償還を実施したのも合併特例事業債であるため、元利償還金の増減に併せて算入公債費も増減している。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年度では地方債残高は若干の増（＋</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億円）となったものの、公営企業債等繰入見込額の減（△</a:t>
          </a:r>
          <a:r>
            <a:rPr kumimoji="1" lang="en-US" altLang="ja-JP" sz="1400">
              <a:latin typeface="ＭＳ ゴシック" pitchFamily="49" charset="-128"/>
              <a:ea typeface="ＭＳ ゴシック" pitchFamily="49" charset="-128"/>
            </a:rPr>
            <a:t>35.3</a:t>
          </a:r>
          <a:r>
            <a:rPr kumimoji="1" lang="ja-JP" altLang="en-US" sz="1400">
              <a:latin typeface="ＭＳ ゴシック" pitchFamily="49" charset="-128"/>
              <a:ea typeface="ＭＳ ゴシック" pitchFamily="49" charset="-128"/>
            </a:rPr>
            <a:t>億円）等により引き続き分子がマイナスとなり非表示となった。</a:t>
          </a:r>
        </a:p>
        <a:p>
          <a:r>
            <a:rPr kumimoji="1" lang="ja-JP" altLang="en-US" sz="1400">
              <a:latin typeface="ＭＳ ゴシック" pitchFamily="49" charset="-128"/>
              <a:ea typeface="ＭＳ ゴシック" pitchFamily="49" charset="-128"/>
            </a:rPr>
            <a:t>　将来負担比率の分子については、令和元年度までの集中投資期間中に実施した大規模事業にかかる起債発行による指標悪化を避けるため、同期間中にかかる合併特例事業債の償還については短期償還を実施していくこととしており、短期償還には財政調整基金を一部原資とすることから充当可能基金の減少を見込んで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年度に引き続き、新型コロナウイルス感染症の影響による事業の中止や延期もあり、財政調整基金の大幅な減少には至らなかった。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三重県松阪市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年度に基金全体について今後の見込、整理の可否等の視点から見直しを実施し、整理を行った。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整理の主な内容は基金を整理し、今後も存続していくもの、時限的に一定期間後までは継続していくもの（例：スポーツ振興基金については国体まで存続し、それまでに残額を全て事業に充当させる等）、定額運用基金の金額の変更等の整理を行った。整理後廃止等による基金残高については、新規に公共施設マネジメント基金を造成し、今後需要の見込まれる施設の除却、複合化等、公共施設マネジメントに寄与する事業に充当することと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今回の前年度比で大幅に増額となったのは、財政調整基金の増額に加えて、その他特定目的基金において、未来投資基金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億円を新たに造成したこと、公共施設マネジメント基金、松阪市民病院建設基金、及び、みえ松阪マラソン応援基金等において積立金が繰入金を上回ったことによるものである。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年度の整理に従い、一部の基金を除き、順次その他特定目的基金は事業充当されて廃止されていくものと考えている。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公共施設マネジメント基金について、その効果が全庁的に広まったこともあり、大きく繰入を行うこととなった。今後もその需要が増すことが予想され、事業繰入は増加傾向にあるため、クリーンセンター売電収入の一部を毎年積み立てるとともに、充当事業に関する要件を整理して一気に枯渇しないよう手当を施す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新たに造成した未来投資基金は、合併特例事業債を最大限に活用するべく、令和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億円の積み立てを予定している。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公共施設マネジメント基金：公共施設マネジメント（施設の集約、複合化、転用、除却）に係る事業に充当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未来投資基金：新市建設計画に基づく事業に充当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ふるさと応援基金：ふるさと応援寄附者の意向に沿って事業充当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松阪市民病院建設基金：松阪市民病院の建設改良に要する松阪市民病院事業会計への繰出金に充当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みえ松阪マラソン応援基金：みえ松阪マラソン事業に充当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万円積立（クリーンセンター売電収入等）、約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万円繰入（中郷文化財保管庫解体事業等）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未来投資基金：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億円積立（合併特例事業債等）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万円積立（ふるさと応援寄附金）、約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万円繰入（新たな学びの創造事業事業等）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松阪市民病院建設基金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万円繰入（建設改良に要する松阪市民病院事業会計への繰出金）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万円積立（ふるさと応援寄附金等）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万円繰入（みえ松阪マラソン事業）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公共施設マネジメント基金：今後需要は増加する見込みであることから定期的に積立を実施（クリーンセンター売電収入）し、できる限り公共施設の延命化を図っていく。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未来投資基金：令和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年度と同額の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億円の積立を実施し、償還分を新市建設計画に基づく事業に充当していく。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ふるさと応援基金：ふるさと応援寄附、返礼品分を控除した部分について寄附者の意向に沿った事業に充当していく。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松阪市民病院建設基金：松阪市民病院の建設改良に要する松阪市民病院事業会計への繰出金に充当していく。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みえ松阪マラソン応援基金：ふるさと納税制度等による寄附金を積み立て、みえ松阪マラソン事業に充当していく。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を集中投資期間と位置づけ、従来から計画的に進めてきた大規模事業や新たな課題懸案事項（小中学校エアコン整備）等について、大規模な投資をしていくことから、事業費や完成後の公債費増加に備えるため、財政調整基金を積み増していた。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集中投資期間に要した合併特例事業債の短期償還を財政調整基金を活用し実施すること、加えて、新型コロナウイルス感染症の影響による税収等の減や感染症対策に要する経費の増加の見込みもあ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も残高は減少する見込みであったが、実際には感染症による税収等への影響はあまり見られず、また、新型コロナウイルス感染症の影響でイベント等の事業は制限され、感染症への対策事業は、国の新型コロナウイルス感染症対応地方創生臨時交付金を活用することができたこと等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集中投資期間による短期償還は終了するものの、新たに造成した未来投資基金の積み立てに要した合併特例事業債の償還が必要となり、関係する財政指標の悪化や将来世代への負担増が懸念される。そのため、本基金を活用して公債費を増額し、影響を数年に留めるよう対応することとしている。但し、一定程度以下に残高がならないよう注意を払っていく必要があると考え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本市の減債基金は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種に分かれ、移動通信用鉄塔整備事業債に係るものと、消防本部において整備された消防救急デジタル無線の活動波整備費用に係るものと、特定の目的ではないものである。前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者は県や公益財団法人からの交付金等を財源としており、該当事業の償還額に合せて繰入れているものである。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目的が定まっているものについては、その償還額等に応じて繰入を実施していくものである。また、特定目的が定まっていないものについては、今後繰上償還を実施する際の原資として充当していく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160,624
156,125
623.58
80,239,349
77,932,803
2,032,417
42,752,690
45,606,181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県平均、全国平均、類団平均と比較すると、全てに対して本市の有形固定資産減価償却率は高い数値を示しており、上昇傾向にある。令和元年度は大規模な施設整備により指標の改善が見られたが、</a:t>
          </a:r>
          <a:r>
            <a:rPr kumimoji="1" lang="ja-JP" altLang="ja-JP" sz="1050">
              <a:solidFill>
                <a:sysClr val="windowText" lastClr="000000"/>
              </a:solidFill>
              <a:effectLst/>
              <a:latin typeface="+mn-lt"/>
              <a:ea typeface="+mn-ea"/>
              <a:cs typeface="+mn-cs"/>
            </a:rPr>
            <a:t>令和</a:t>
          </a:r>
          <a:r>
            <a:rPr kumimoji="1" lang="en-US" altLang="ja-JP" sz="1050">
              <a:solidFill>
                <a:sysClr val="windowText" lastClr="000000"/>
              </a:solidFill>
              <a:effectLst/>
              <a:latin typeface="+mn-lt"/>
              <a:ea typeface="+mn-ea"/>
              <a:cs typeface="+mn-cs"/>
            </a:rPr>
            <a:t>2</a:t>
          </a:r>
          <a:r>
            <a:rPr kumimoji="1" lang="ja-JP" altLang="ja-JP" sz="1050">
              <a:solidFill>
                <a:sysClr val="windowText" lastClr="000000"/>
              </a:solidFill>
              <a:effectLst/>
              <a:latin typeface="+mn-lt"/>
              <a:ea typeface="+mn-ea"/>
              <a:cs typeface="+mn-cs"/>
            </a:rPr>
            <a:t>年度</a:t>
          </a:r>
          <a:r>
            <a:rPr kumimoji="1" lang="ja-JP" altLang="en-US" sz="1050">
              <a:solidFill>
                <a:sysClr val="windowText" lastClr="000000"/>
              </a:solidFill>
              <a:effectLst/>
              <a:latin typeface="+mn-lt"/>
              <a:ea typeface="+mn-ea"/>
              <a:cs typeface="+mn-cs"/>
            </a:rPr>
            <a:t>より</a:t>
          </a:r>
          <a:r>
            <a:rPr kumimoji="1" lang="ja-JP" altLang="ja-JP" sz="1050">
              <a:solidFill>
                <a:sysClr val="windowText" lastClr="000000"/>
              </a:solidFill>
              <a:effectLst/>
              <a:latin typeface="+mn-lt"/>
              <a:ea typeface="+mn-ea"/>
              <a:cs typeface="+mn-cs"/>
            </a:rPr>
            <a:t>悪化</a:t>
          </a:r>
          <a:r>
            <a:rPr kumimoji="1" lang="ja-JP" altLang="en-US" sz="1050">
              <a:solidFill>
                <a:sysClr val="windowText" lastClr="000000"/>
              </a:solidFill>
              <a:effectLst/>
              <a:latin typeface="+mn-lt"/>
              <a:ea typeface="+mn-ea"/>
              <a:cs typeface="+mn-cs"/>
            </a:rPr>
            <a:t>傾向にある</a:t>
          </a:r>
          <a:r>
            <a:rPr kumimoji="1" lang="ja-JP" altLang="ja-JP" sz="1050">
              <a:solidFill>
                <a:sysClr val="windowText" lastClr="000000"/>
              </a:solidFill>
              <a:effectLst/>
              <a:latin typeface="+mn-lt"/>
              <a:ea typeface="+mn-ea"/>
              <a:cs typeface="+mn-cs"/>
            </a:rPr>
            <a:t>。これは老朽施設が多く、更新が滞っている状況を示して</a:t>
          </a:r>
          <a:r>
            <a:rPr kumimoji="1" lang="ja-JP" altLang="ja-JP" sz="1050">
              <a:solidFill>
                <a:schemeClr val="dk1"/>
              </a:solidFill>
              <a:effectLst/>
              <a:latin typeface="+mn-lt"/>
              <a:ea typeface="+mn-ea"/>
              <a:cs typeface="+mn-cs"/>
            </a:rPr>
            <a:t>おり、公共施設等総合管理計画に基づき公共施設マネジメントを早急に進めなければならない状況である。</a:t>
          </a:r>
          <a:endParaRPr lang="ja-JP" altLang="ja-JP" sz="105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33</xdr:row>
      <xdr:rowOff>39243</xdr:rowOff>
    </xdr:to>
    <xdr:cxnSp macro="">
      <xdr:nvCxnSpPr>
        <xdr:cNvPr id="73" name="直線コネクタ 72"/>
        <xdr:cNvCxnSpPr/>
      </xdr:nvCxnSpPr>
      <xdr:spPr>
        <a:xfrm flipV="1">
          <a:off x="4760595" y="5320030"/>
          <a:ext cx="1270" cy="114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7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75" name="直線コネクタ 7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6" name="有形固定資産減価償却率最大値テキスト"/>
        <xdr:cNvSpPr txBox="1"/>
      </xdr:nvSpPr>
      <xdr:spPr>
        <a:xfrm>
          <a:off x="4813300" y="509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7" name="直線コネクタ 76"/>
        <xdr:cNvCxnSpPr/>
      </xdr:nvCxnSpPr>
      <xdr:spPr>
        <a:xfrm>
          <a:off x="4673600" y="532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27</xdr:row>
      <xdr:rowOff>156100</xdr:rowOff>
    </xdr:from>
    <xdr:ext cx="405111" cy="259045"/>
    <xdr:sp macro="" textlink="">
      <xdr:nvSpPr>
        <xdr:cNvPr id="78" name="有形固定資産減価償却率平均値テキスト"/>
        <xdr:cNvSpPr txBox="1"/>
      </xdr:nvSpPr>
      <xdr:spPr>
        <a:xfrm>
          <a:off x="4813300" y="5556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133223</xdr:rowOff>
    </xdr:from>
    <xdr:to>
      <xdr:col>23</xdr:col>
      <xdr:colOff>136525</xdr:colOff>
      <xdr:row>29</xdr:row>
      <xdr:rowOff>63373</xdr:rowOff>
    </xdr:to>
    <xdr:sp macro="" textlink="">
      <xdr:nvSpPr>
        <xdr:cNvPr id="79" name="フローチャート: 判断 78"/>
        <xdr:cNvSpPr/>
      </xdr:nvSpPr>
      <xdr:spPr>
        <a:xfrm>
          <a:off x="47117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80" name="フローチャート: 判断 7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81" name="フローチャート: 判断 8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141859</xdr:rowOff>
    </xdr:from>
    <xdr:to>
      <xdr:col>11</xdr:col>
      <xdr:colOff>187325</xdr:colOff>
      <xdr:row>29</xdr:row>
      <xdr:rowOff>72009</xdr:rowOff>
    </xdr:to>
    <xdr:sp macro="" textlink="">
      <xdr:nvSpPr>
        <xdr:cNvPr id="82" name="フローチャート: 判断 81"/>
        <xdr:cNvSpPr/>
      </xdr:nvSpPr>
      <xdr:spPr>
        <a:xfrm>
          <a:off x="2476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94361</xdr:rowOff>
    </xdr:from>
    <xdr:to>
      <xdr:col>7</xdr:col>
      <xdr:colOff>187325</xdr:colOff>
      <xdr:row>29</xdr:row>
      <xdr:rowOff>24511</xdr:rowOff>
    </xdr:to>
    <xdr:sp macro="" textlink="">
      <xdr:nvSpPr>
        <xdr:cNvPr id="83" name="フローチャート: 判断 82"/>
        <xdr:cNvSpPr/>
      </xdr:nvSpPr>
      <xdr:spPr>
        <a:xfrm>
          <a:off x="1714500" y="566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89" name="楕円 88"/>
        <xdr:cNvSpPr/>
      </xdr:nvSpPr>
      <xdr:spPr>
        <a:xfrm>
          <a:off x="47117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55008</xdr:rowOff>
    </xdr:from>
    <xdr:ext cx="405111" cy="259045"/>
    <xdr:sp macro="" textlink="">
      <xdr:nvSpPr>
        <xdr:cNvPr id="90" name="有形固定資産減価償却率該当値テキスト"/>
        <xdr:cNvSpPr txBox="1"/>
      </xdr:nvSpPr>
      <xdr:spPr>
        <a:xfrm>
          <a:off x="4813300" y="6141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42037</xdr:rowOff>
    </xdr:from>
    <xdr:to>
      <xdr:col>19</xdr:col>
      <xdr:colOff>187325</xdr:colOff>
      <xdr:row>31</xdr:row>
      <xdr:rowOff>143637</xdr:rowOff>
    </xdr:to>
    <xdr:sp macro="" textlink="">
      <xdr:nvSpPr>
        <xdr:cNvPr id="91" name="楕円 90"/>
        <xdr:cNvSpPr/>
      </xdr:nvSpPr>
      <xdr:spPr>
        <a:xfrm>
          <a:off x="40005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92837</xdr:rowOff>
    </xdr:from>
    <xdr:to>
      <xdr:col>23</xdr:col>
      <xdr:colOff>85725</xdr:colOff>
      <xdr:row>31</xdr:row>
      <xdr:rowOff>127381</xdr:rowOff>
    </xdr:to>
    <xdr:cxnSp macro="">
      <xdr:nvCxnSpPr>
        <xdr:cNvPr id="92" name="直線コネクタ 91"/>
        <xdr:cNvCxnSpPr/>
      </xdr:nvCxnSpPr>
      <xdr:spPr>
        <a:xfrm>
          <a:off x="4051300" y="6179312"/>
          <a:ext cx="7112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20447</xdr:rowOff>
    </xdr:from>
    <xdr:to>
      <xdr:col>15</xdr:col>
      <xdr:colOff>187325</xdr:colOff>
      <xdr:row>31</xdr:row>
      <xdr:rowOff>122047</xdr:rowOff>
    </xdr:to>
    <xdr:sp macro="" textlink="">
      <xdr:nvSpPr>
        <xdr:cNvPr id="93" name="楕円 92"/>
        <xdr:cNvSpPr/>
      </xdr:nvSpPr>
      <xdr:spPr>
        <a:xfrm>
          <a:off x="3238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71247</xdr:rowOff>
    </xdr:from>
    <xdr:to>
      <xdr:col>19</xdr:col>
      <xdr:colOff>136525</xdr:colOff>
      <xdr:row>31</xdr:row>
      <xdr:rowOff>92837</xdr:rowOff>
    </xdr:to>
    <xdr:cxnSp macro="">
      <xdr:nvCxnSpPr>
        <xdr:cNvPr id="94" name="直線コネクタ 93"/>
        <xdr:cNvCxnSpPr/>
      </xdr:nvCxnSpPr>
      <xdr:spPr>
        <a:xfrm>
          <a:off x="3289300" y="6157722"/>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50673</xdr:rowOff>
    </xdr:from>
    <xdr:to>
      <xdr:col>11</xdr:col>
      <xdr:colOff>187325</xdr:colOff>
      <xdr:row>31</xdr:row>
      <xdr:rowOff>152273</xdr:rowOff>
    </xdr:to>
    <xdr:sp macro="" textlink="">
      <xdr:nvSpPr>
        <xdr:cNvPr id="95" name="楕円 94"/>
        <xdr:cNvSpPr/>
      </xdr:nvSpPr>
      <xdr:spPr>
        <a:xfrm>
          <a:off x="2476500" y="613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71247</xdr:rowOff>
    </xdr:from>
    <xdr:to>
      <xdr:col>15</xdr:col>
      <xdr:colOff>136525</xdr:colOff>
      <xdr:row>31</xdr:row>
      <xdr:rowOff>101473</xdr:rowOff>
    </xdr:to>
    <xdr:cxnSp macro="">
      <xdr:nvCxnSpPr>
        <xdr:cNvPr id="96" name="直線コネクタ 95"/>
        <xdr:cNvCxnSpPr/>
      </xdr:nvCxnSpPr>
      <xdr:spPr>
        <a:xfrm flipV="1">
          <a:off x="2527300" y="615772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29083</xdr:rowOff>
    </xdr:from>
    <xdr:to>
      <xdr:col>7</xdr:col>
      <xdr:colOff>187325</xdr:colOff>
      <xdr:row>31</xdr:row>
      <xdr:rowOff>130683</xdr:rowOff>
    </xdr:to>
    <xdr:sp macro="" textlink="">
      <xdr:nvSpPr>
        <xdr:cNvPr id="97" name="楕円 96"/>
        <xdr:cNvSpPr/>
      </xdr:nvSpPr>
      <xdr:spPr>
        <a:xfrm>
          <a:off x="17145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79883</xdr:rowOff>
    </xdr:from>
    <xdr:to>
      <xdr:col>11</xdr:col>
      <xdr:colOff>136525</xdr:colOff>
      <xdr:row>31</xdr:row>
      <xdr:rowOff>101473</xdr:rowOff>
    </xdr:to>
    <xdr:cxnSp macro="">
      <xdr:nvCxnSpPr>
        <xdr:cNvPr id="98" name="直線コネクタ 97"/>
        <xdr:cNvCxnSpPr/>
      </xdr:nvCxnSpPr>
      <xdr:spPr>
        <a:xfrm>
          <a:off x="1765300" y="616635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148988</xdr:rowOff>
    </xdr:from>
    <xdr:ext cx="405111" cy="259045"/>
    <xdr:sp macro="" textlink="">
      <xdr:nvSpPr>
        <xdr:cNvPr id="99" name="n_1aveValue有形固定資産減価償却率"/>
        <xdr:cNvSpPr txBox="1"/>
      </xdr:nvSpPr>
      <xdr:spPr>
        <a:xfrm>
          <a:off x="38360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100" name="n_2ave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88536</xdr:rowOff>
    </xdr:from>
    <xdr:ext cx="405111" cy="259045"/>
    <xdr:sp macro="" textlink="">
      <xdr:nvSpPr>
        <xdr:cNvPr id="101" name="n_3aveValue有形固定資産減価償却率"/>
        <xdr:cNvSpPr txBox="1"/>
      </xdr:nvSpPr>
      <xdr:spPr>
        <a:xfrm>
          <a:off x="2324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41038</xdr:rowOff>
    </xdr:from>
    <xdr:ext cx="405111" cy="259045"/>
    <xdr:sp macro="" textlink="">
      <xdr:nvSpPr>
        <xdr:cNvPr id="102" name="n_4aveValue有形固定資産減価償却率"/>
        <xdr:cNvSpPr txBox="1"/>
      </xdr:nvSpPr>
      <xdr:spPr>
        <a:xfrm>
          <a:off x="1562744" y="544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134764</xdr:rowOff>
    </xdr:from>
    <xdr:ext cx="405111" cy="259045"/>
    <xdr:sp macro="" textlink="">
      <xdr:nvSpPr>
        <xdr:cNvPr id="103" name="n_1mainValue有形固定資産減価償却率"/>
        <xdr:cNvSpPr txBox="1"/>
      </xdr:nvSpPr>
      <xdr:spPr>
        <a:xfrm>
          <a:off x="3836044" y="622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113174</xdr:rowOff>
    </xdr:from>
    <xdr:ext cx="405111" cy="259045"/>
    <xdr:sp macro="" textlink="">
      <xdr:nvSpPr>
        <xdr:cNvPr id="104" name="n_2mainValue有形固定資産減価償却率"/>
        <xdr:cNvSpPr txBox="1"/>
      </xdr:nvSpPr>
      <xdr:spPr>
        <a:xfrm>
          <a:off x="3086744" y="619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105" name="n_3mainValue有形固定資産減価償却率"/>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121810</xdr:rowOff>
    </xdr:from>
    <xdr:ext cx="405111" cy="259045"/>
    <xdr:sp macro="" textlink="">
      <xdr:nvSpPr>
        <xdr:cNvPr id="106" name="n_4mainValue有形固定資産減価償却率"/>
        <xdr:cNvSpPr txBox="1"/>
      </xdr:nvSpPr>
      <xdr:spPr>
        <a:xfrm>
          <a:off x="1562744" y="620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類団平均、全国平均、県平均と比較して低くなっている。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29</a:t>
          </a:r>
          <a:r>
            <a:rPr kumimoji="1" lang="ja-JP" altLang="ja-JP" sz="1050">
              <a:solidFill>
                <a:sysClr val="windowText" lastClr="000000"/>
              </a:solidFill>
              <a:effectLst/>
              <a:latin typeface="+mn-lt"/>
              <a:ea typeface="+mn-ea"/>
              <a:cs typeface="+mn-cs"/>
            </a:rPr>
            <a:t>年度から令和元年度までの</a:t>
          </a:r>
          <a:r>
            <a:rPr kumimoji="1" lang="en-US" altLang="ja-JP" sz="1050">
              <a:solidFill>
                <a:sysClr val="windowText" lastClr="000000"/>
              </a:solidFill>
              <a:effectLst/>
              <a:latin typeface="+mn-lt"/>
              <a:ea typeface="+mn-ea"/>
              <a:cs typeface="+mn-cs"/>
            </a:rPr>
            <a:t>3</a:t>
          </a:r>
          <a:r>
            <a:rPr kumimoji="1" lang="ja-JP" altLang="ja-JP" sz="1050">
              <a:solidFill>
                <a:sysClr val="windowText" lastClr="000000"/>
              </a:solidFill>
              <a:effectLst/>
              <a:latin typeface="+mn-lt"/>
              <a:ea typeface="+mn-ea"/>
              <a:cs typeface="+mn-cs"/>
            </a:rPr>
            <a:t>年間を集中投資期間とし、地方債を</a:t>
          </a:r>
          <a:r>
            <a:rPr kumimoji="1" lang="ja-JP" altLang="ja-JP" sz="1050" baseline="0">
              <a:solidFill>
                <a:sysClr val="windowText" lastClr="000000"/>
              </a:solidFill>
              <a:effectLst/>
              <a:latin typeface="+mn-lt"/>
              <a:ea typeface="+mn-ea"/>
              <a:cs typeface="+mn-cs"/>
            </a:rPr>
            <a:t>財源</a:t>
          </a:r>
          <a:r>
            <a:rPr kumimoji="1" lang="ja-JP" altLang="ja-JP" sz="1050">
              <a:solidFill>
                <a:sysClr val="windowText" lastClr="000000"/>
              </a:solidFill>
              <a:effectLst/>
              <a:latin typeface="+mn-lt"/>
              <a:ea typeface="+mn-ea"/>
              <a:cs typeface="+mn-cs"/>
            </a:rPr>
            <a:t>とした各種施設の大規模更新を実施した短期償還</a:t>
          </a:r>
          <a:r>
            <a:rPr kumimoji="1" lang="ja-JP" altLang="en-US" sz="1050">
              <a:solidFill>
                <a:sysClr val="windowText" lastClr="000000"/>
              </a:solidFill>
              <a:effectLst/>
              <a:latin typeface="+mn-lt"/>
              <a:ea typeface="+mn-ea"/>
              <a:cs typeface="+mn-cs"/>
            </a:rPr>
            <a:t>分が大幅に減少したため債務償還比率も減少した</a:t>
          </a:r>
          <a:r>
            <a:rPr kumimoji="1" lang="ja-JP" altLang="ja-JP" sz="1050">
              <a:solidFill>
                <a:sysClr val="windowText" lastClr="000000"/>
              </a:solidFill>
              <a:effectLst/>
              <a:latin typeface="+mn-lt"/>
              <a:ea typeface="+mn-ea"/>
              <a:cs typeface="+mn-cs"/>
            </a:rPr>
            <a:t>。また、基金等の充当可能財源が増加していることも要因と考えられる。今後は、地方債残高を適正な範囲にとどめるべく、借入と償還のバランスに注視し、対応策を検討していく必要がある。</a:t>
          </a:r>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117147</xdr:rowOff>
    </xdr:to>
    <xdr:cxnSp macro="">
      <xdr:nvCxnSpPr>
        <xdr:cNvPr id="135" name="直線コネクタ 134"/>
        <xdr:cNvCxnSpPr/>
      </xdr:nvCxnSpPr>
      <xdr:spPr>
        <a:xfrm flipV="1">
          <a:off x="14793595" y="5312833"/>
          <a:ext cx="1269" cy="1233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120974</xdr:rowOff>
    </xdr:from>
    <xdr:ext cx="469744" cy="259045"/>
    <xdr:sp macro="" textlink="">
      <xdr:nvSpPr>
        <xdr:cNvPr id="136" name="債務償還比率最小値テキスト"/>
        <xdr:cNvSpPr txBox="1"/>
      </xdr:nvSpPr>
      <xdr:spPr>
        <a:xfrm>
          <a:off x="14846300" y="65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117147</xdr:rowOff>
    </xdr:from>
    <xdr:to>
      <xdr:col>76</xdr:col>
      <xdr:colOff>111125</xdr:colOff>
      <xdr:row>33</xdr:row>
      <xdr:rowOff>117147</xdr:rowOff>
    </xdr:to>
    <xdr:cxnSp macro="">
      <xdr:nvCxnSpPr>
        <xdr:cNvPr id="137" name="直線コネクタ 136"/>
        <xdr:cNvCxnSpPr/>
      </xdr:nvCxnSpPr>
      <xdr:spPr>
        <a:xfrm>
          <a:off x="14706600" y="6546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72269</xdr:rowOff>
    </xdr:from>
    <xdr:ext cx="469744" cy="259045"/>
    <xdr:sp macro="" textlink="">
      <xdr:nvSpPr>
        <xdr:cNvPr id="140" name="債務償還比率平均値テキスト"/>
        <xdr:cNvSpPr txBox="1"/>
      </xdr:nvSpPr>
      <xdr:spPr>
        <a:xfrm>
          <a:off x="14846300" y="59872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93842</xdr:rowOff>
    </xdr:from>
    <xdr:to>
      <xdr:col>76</xdr:col>
      <xdr:colOff>73025</xdr:colOff>
      <xdr:row>31</xdr:row>
      <xdr:rowOff>23992</xdr:rowOff>
    </xdr:to>
    <xdr:sp macro="" textlink="">
      <xdr:nvSpPr>
        <xdr:cNvPr id="141" name="フローチャート: 判断 140"/>
        <xdr:cNvSpPr/>
      </xdr:nvSpPr>
      <xdr:spPr>
        <a:xfrm>
          <a:off x="14744700" y="600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106627</xdr:rowOff>
    </xdr:from>
    <xdr:to>
      <xdr:col>72</xdr:col>
      <xdr:colOff>123825</xdr:colOff>
      <xdr:row>32</xdr:row>
      <xdr:rowOff>36777</xdr:rowOff>
    </xdr:to>
    <xdr:sp macro="" textlink="">
      <xdr:nvSpPr>
        <xdr:cNvPr id="142" name="フローチャート: 判断 141"/>
        <xdr:cNvSpPr/>
      </xdr:nvSpPr>
      <xdr:spPr>
        <a:xfrm>
          <a:off x="14033500" y="619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144409</xdr:rowOff>
    </xdr:from>
    <xdr:to>
      <xdr:col>68</xdr:col>
      <xdr:colOff>123825</xdr:colOff>
      <xdr:row>32</xdr:row>
      <xdr:rowOff>74559</xdr:rowOff>
    </xdr:to>
    <xdr:sp macro="" textlink="">
      <xdr:nvSpPr>
        <xdr:cNvPr id="143" name="フローチャート: 判断 142"/>
        <xdr:cNvSpPr/>
      </xdr:nvSpPr>
      <xdr:spPr>
        <a:xfrm>
          <a:off x="13271500" y="623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124799</xdr:rowOff>
    </xdr:from>
    <xdr:to>
      <xdr:col>64</xdr:col>
      <xdr:colOff>123825</xdr:colOff>
      <xdr:row>32</xdr:row>
      <xdr:rowOff>54949</xdr:rowOff>
    </xdr:to>
    <xdr:sp macro="" textlink="">
      <xdr:nvSpPr>
        <xdr:cNvPr id="144" name="フローチャート: 判断 143"/>
        <xdr:cNvSpPr/>
      </xdr:nvSpPr>
      <xdr:spPr>
        <a:xfrm>
          <a:off x="12509500" y="6211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166899</xdr:rowOff>
    </xdr:from>
    <xdr:to>
      <xdr:col>60</xdr:col>
      <xdr:colOff>123825</xdr:colOff>
      <xdr:row>32</xdr:row>
      <xdr:rowOff>97049</xdr:rowOff>
    </xdr:to>
    <xdr:sp macro="" textlink="">
      <xdr:nvSpPr>
        <xdr:cNvPr id="145" name="フローチャート: 判断 144"/>
        <xdr:cNvSpPr/>
      </xdr:nvSpPr>
      <xdr:spPr>
        <a:xfrm>
          <a:off x="11747500" y="625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4964</xdr:rowOff>
    </xdr:from>
    <xdr:to>
      <xdr:col>76</xdr:col>
      <xdr:colOff>73025</xdr:colOff>
      <xdr:row>30</xdr:row>
      <xdr:rowOff>106564</xdr:rowOff>
    </xdr:to>
    <xdr:sp macro="" textlink="">
      <xdr:nvSpPr>
        <xdr:cNvPr id="151" name="楕円 150"/>
        <xdr:cNvSpPr/>
      </xdr:nvSpPr>
      <xdr:spPr>
        <a:xfrm>
          <a:off x="14744700" y="59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27841</xdr:rowOff>
    </xdr:from>
    <xdr:ext cx="469744" cy="259045"/>
    <xdr:sp macro="" textlink="">
      <xdr:nvSpPr>
        <xdr:cNvPr id="152" name="債務償還比率該当値テキスト"/>
        <xdr:cNvSpPr txBox="1"/>
      </xdr:nvSpPr>
      <xdr:spPr>
        <a:xfrm>
          <a:off x="14846300" y="577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44905</xdr:rowOff>
    </xdr:from>
    <xdr:to>
      <xdr:col>72</xdr:col>
      <xdr:colOff>123825</xdr:colOff>
      <xdr:row>30</xdr:row>
      <xdr:rowOff>146505</xdr:rowOff>
    </xdr:to>
    <xdr:sp macro="" textlink="">
      <xdr:nvSpPr>
        <xdr:cNvPr id="153" name="楕円 152"/>
        <xdr:cNvSpPr/>
      </xdr:nvSpPr>
      <xdr:spPr>
        <a:xfrm>
          <a:off x="14033500" y="595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55764</xdr:rowOff>
    </xdr:from>
    <xdr:to>
      <xdr:col>76</xdr:col>
      <xdr:colOff>22225</xdr:colOff>
      <xdr:row>30</xdr:row>
      <xdr:rowOff>95705</xdr:rowOff>
    </xdr:to>
    <xdr:cxnSp macro="">
      <xdr:nvCxnSpPr>
        <xdr:cNvPr id="154" name="直線コネクタ 153"/>
        <xdr:cNvCxnSpPr/>
      </xdr:nvCxnSpPr>
      <xdr:spPr>
        <a:xfrm flipV="1">
          <a:off x="14084300" y="5970789"/>
          <a:ext cx="711200" cy="3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66685</xdr:rowOff>
    </xdr:from>
    <xdr:to>
      <xdr:col>68</xdr:col>
      <xdr:colOff>123825</xdr:colOff>
      <xdr:row>31</xdr:row>
      <xdr:rowOff>168285</xdr:rowOff>
    </xdr:to>
    <xdr:sp macro="" textlink="">
      <xdr:nvSpPr>
        <xdr:cNvPr id="155" name="楕円 154"/>
        <xdr:cNvSpPr/>
      </xdr:nvSpPr>
      <xdr:spPr>
        <a:xfrm>
          <a:off x="13271500" y="615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95705</xdr:rowOff>
    </xdr:from>
    <xdr:to>
      <xdr:col>72</xdr:col>
      <xdr:colOff>73025</xdr:colOff>
      <xdr:row>31</xdr:row>
      <xdr:rowOff>117485</xdr:rowOff>
    </xdr:to>
    <xdr:cxnSp macro="">
      <xdr:nvCxnSpPr>
        <xdr:cNvPr id="156" name="直線コネクタ 155"/>
        <xdr:cNvCxnSpPr/>
      </xdr:nvCxnSpPr>
      <xdr:spPr>
        <a:xfrm flipV="1">
          <a:off x="13322300" y="6010730"/>
          <a:ext cx="762000" cy="19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90974</xdr:rowOff>
    </xdr:from>
    <xdr:to>
      <xdr:col>64</xdr:col>
      <xdr:colOff>123825</xdr:colOff>
      <xdr:row>32</xdr:row>
      <xdr:rowOff>21124</xdr:rowOff>
    </xdr:to>
    <xdr:sp macro="" textlink="">
      <xdr:nvSpPr>
        <xdr:cNvPr id="157" name="楕円 156"/>
        <xdr:cNvSpPr/>
      </xdr:nvSpPr>
      <xdr:spPr>
        <a:xfrm>
          <a:off x="12509500" y="61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117485</xdr:rowOff>
    </xdr:from>
    <xdr:to>
      <xdr:col>68</xdr:col>
      <xdr:colOff>73025</xdr:colOff>
      <xdr:row>31</xdr:row>
      <xdr:rowOff>141774</xdr:rowOff>
    </xdr:to>
    <xdr:cxnSp macro="">
      <xdr:nvCxnSpPr>
        <xdr:cNvPr id="158" name="直線コネクタ 157"/>
        <xdr:cNvCxnSpPr/>
      </xdr:nvCxnSpPr>
      <xdr:spPr>
        <a:xfrm flipV="1">
          <a:off x="12560300" y="6203960"/>
          <a:ext cx="762000" cy="2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126238</xdr:rowOff>
    </xdr:from>
    <xdr:to>
      <xdr:col>60</xdr:col>
      <xdr:colOff>123825</xdr:colOff>
      <xdr:row>32</xdr:row>
      <xdr:rowOff>56388</xdr:rowOff>
    </xdr:to>
    <xdr:sp macro="" textlink="">
      <xdr:nvSpPr>
        <xdr:cNvPr id="159" name="楕円 158"/>
        <xdr:cNvSpPr/>
      </xdr:nvSpPr>
      <xdr:spPr>
        <a:xfrm>
          <a:off x="11747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141774</xdr:rowOff>
    </xdr:from>
    <xdr:to>
      <xdr:col>64</xdr:col>
      <xdr:colOff>73025</xdr:colOff>
      <xdr:row>32</xdr:row>
      <xdr:rowOff>5588</xdr:rowOff>
    </xdr:to>
    <xdr:cxnSp macro="">
      <xdr:nvCxnSpPr>
        <xdr:cNvPr id="160" name="直線コネクタ 159"/>
        <xdr:cNvCxnSpPr/>
      </xdr:nvCxnSpPr>
      <xdr:spPr>
        <a:xfrm flipV="1">
          <a:off x="11798300" y="6228249"/>
          <a:ext cx="7620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27904</xdr:rowOff>
    </xdr:from>
    <xdr:ext cx="469744" cy="259045"/>
    <xdr:sp macro="" textlink="">
      <xdr:nvSpPr>
        <xdr:cNvPr id="161" name="n_1aveValue債務償還比率"/>
        <xdr:cNvSpPr txBox="1"/>
      </xdr:nvSpPr>
      <xdr:spPr>
        <a:xfrm>
          <a:off x="13836727" y="628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65686</xdr:rowOff>
    </xdr:from>
    <xdr:ext cx="469744" cy="259045"/>
    <xdr:sp macro="" textlink="">
      <xdr:nvSpPr>
        <xdr:cNvPr id="162" name="n_2aveValue債務償還比率"/>
        <xdr:cNvSpPr txBox="1"/>
      </xdr:nvSpPr>
      <xdr:spPr>
        <a:xfrm>
          <a:off x="13087427" y="632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46076</xdr:rowOff>
    </xdr:from>
    <xdr:ext cx="469744" cy="259045"/>
    <xdr:sp macro="" textlink="">
      <xdr:nvSpPr>
        <xdr:cNvPr id="163" name="n_3aveValue債務償還比率"/>
        <xdr:cNvSpPr txBox="1"/>
      </xdr:nvSpPr>
      <xdr:spPr>
        <a:xfrm>
          <a:off x="12325427" y="6304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88176</xdr:rowOff>
    </xdr:from>
    <xdr:ext cx="469744" cy="259045"/>
    <xdr:sp macro="" textlink="">
      <xdr:nvSpPr>
        <xdr:cNvPr id="164" name="n_4aveValue債務償還比率"/>
        <xdr:cNvSpPr txBox="1"/>
      </xdr:nvSpPr>
      <xdr:spPr>
        <a:xfrm>
          <a:off x="11563427" y="634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163032</xdr:rowOff>
    </xdr:from>
    <xdr:ext cx="469744" cy="259045"/>
    <xdr:sp macro="" textlink="">
      <xdr:nvSpPr>
        <xdr:cNvPr id="165" name="n_1mainValue債務償還比率"/>
        <xdr:cNvSpPr txBox="1"/>
      </xdr:nvSpPr>
      <xdr:spPr>
        <a:xfrm>
          <a:off x="13836727" y="57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13362</xdr:rowOff>
    </xdr:from>
    <xdr:ext cx="469744" cy="259045"/>
    <xdr:sp macro="" textlink="">
      <xdr:nvSpPr>
        <xdr:cNvPr id="166" name="n_2mainValue債務償還比率"/>
        <xdr:cNvSpPr txBox="1"/>
      </xdr:nvSpPr>
      <xdr:spPr>
        <a:xfrm>
          <a:off x="13087427" y="592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37651</xdr:rowOff>
    </xdr:from>
    <xdr:ext cx="469744" cy="259045"/>
    <xdr:sp macro="" textlink="">
      <xdr:nvSpPr>
        <xdr:cNvPr id="167" name="n_3mainValue債務償還比率"/>
        <xdr:cNvSpPr txBox="1"/>
      </xdr:nvSpPr>
      <xdr:spPr>
        <a:xfrm>
          <a:off x="12325427" y="5952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72915</xdr:rowOff>
    </xdr:from>
    <xdr:ext cx="469744" cy="259045"/>
    <xdr:sp macro="" textlink="">
      <xdr:nvSpPr>
        <xdr:cNvPr id="168" name="n_4mainValue債務償還比率"/>
        <xdr:cNvSpPr txBox="1"/>
      </xdr:nvSpPr>
      <xdr:spPr>
        <a:xfrm>
          <a:off x="11563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160,624
156,125
623.58
80,239,349
77,932,803
2,032,417
42,752,690
45,606,181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xdr:rowOff>
    </xdr:from>
    <xdr:to>
      <xdr:col>24</xdr:col>
      <xdr:colOff>62865</xdr:colOff>
      <xdr:row>41</xdr:row>
      <xdr:rowOff>53340</xdr:rowOff>
    </xdr:to>
    <xdr:cxnSp macro="">
      <xdr:nvCxnSpPr>
        <xdr:cNvPr id="55" name="直線コネクタ 54"/>
        <xdr:cNvCxnSpPr/>
      </xdr:nvCxnSpPr>
      <xdr:spPr>
        <a:xfrm flipV="1">
          <a:off x="4634865" y="566089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6"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7" name="直線コネクタ 56"/>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121175</xdr:rowOff>
    </xdr:from>
    <xdr:ext cx="405111" cy="259045"/>
    <xdr:sp macro="" textlink="">
      <xdr:nvSpPr>
        <xdr:cNvPr id="58" name="【道路】&#10;有形固定資産減価償却率最大値テキスト"/>
        <xdr:cNvSpPr txBox="1"/>
      </xdr:nvSpPr>
      <xdr:spPr>
        <a:xfrm>
          <a:off x="4673600" y="543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xdr:rowOff>
    </xdr:from>
    <xdr:to>
      <xdr:col>24</xdr:col>
      <xdr:colOff>152400</xdr:colOff>
      <xdr:row>33</xdr:row>
      <xdr:rowOff>3048</xdr:rowOff>
    </xdr:to>
    <xdr:cxnSp macro="">
      <xdr:nvCxnSpPr>
        <xdr:cNvPr id="59" name="直線コネクタ 58"/>
        <xdr:cNvCxnSpPr/>
      </xdr:nvCxnSpPr>
      <xdr:spPr>
        <a:xfrm>
          <a:off x="4546600" y="566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4843</xdr:rowOff>
    </xdr:from>
    <xdr:ext cx="405111" cy="259045"/>
    <xdr:sp macro="" textlink="">
      <xdr:nvSpPr>
        <xdr:cNvPr id="60" name="【道路】&#10;有形固定資産減価償却率平均値テキスト"/>
        <xdr:cNvSpPr txBox="1"/>
      </xdr:nvSpPr>
      <xdr:spPr>
        <a:xfrm>
          <a:off x="4673600" y="6005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153416</xdr:rowOff>
    </xdr:from>
    <xdr:to>
      <xdr:col>24</xdr:col>
      <xdr:colOff>114300</xdr:colOff>
      <xdr:row>36</xdr:row>
      <xdr:rowOff>83566</xdr:rowOff>
    </xdr:to>
    <xdr:sp macro="" textlink="">
      <xdr:nvSpPr>
        <xdr:cNvPr id="61" name="フローチャート: 判断 60"/>
        <xdr:cNvSpPr/>
      </xdr:nvSpPr>
      <xdr:spPr>
        <a:xfrm>
          <a:off x="4584700" y="615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57404</xdr:rowOff>
    </xdr:from>
    <xdr:to>
      <xdr:col>20</xdr:col>
      <xdr:colOff>38100</xdr:colOff>
      <xdr:row>36</xdr:row>
      <xdr:rowOff>159004</xdr:rowOff>
    </xdr:to>
    <xdr:sp macro="" textlink="">
      <xdr:nvSpPr>
        <xdr:cNvPr id="62" name="フローチャート: 判断 61"/>
        <xdr:cNvSpPr/>
      </xdr:nvSpPr>
      <xdr:spPr>
        <a:xfrm>
          <a:off x="3746500" y="62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16256</xdr:rowOff>
    </xdr:from>
    <xdr:to>
      <xdr:col>15</xdr:col>
      <xdr:colOff>101600</xdr:colOff>
      <xdr:row>36</xdr:row>
      <xdr:rowOff>117856</xdr:rowOff>
    </xdr:to>
    <xdr:sp macro="" textlink="">
      <xdr:nvSpPr>
        <xdr:cNvPr id="63" name="フローチャート: 判断 62"/>
        <xdr:cNvSpPr/>
      </xdr:nvSpPr>
      <xdr:spPr>
        <a:xfrm>
          <a:off x="2857500" y="618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157988</xdr:rowOff>
    </xdr:from>
    <xdr:to>
      <xdr:col>10</xdr:col>
      <xdr:colOff>165100</xdr:colOff>
      <xdr:row>36</xdr:row>
      <xdr:rowOff>88138</xdr:rowOff>
    </xdr:to>
    <xdr:sp macro="" textlink="">
      <xdr:nvSpPr>
        <xdr:cNvPr id="64" name="フローチャート: 判断 63"/>
        <xdr:cNvSpPr/>
      </xdr:nvSpPr>
      <xdr:spPr>
        <a:xfrm>
          <a:off x="1968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121412</xdr:rowOff>
    </xdr:from>
    <xdr:to>
      <xdr:col>6</xdr:col>
      <xdr:colOff>38100</xdr:colOff>
      <xdr:row>36</xdr:row>
      <xdr:rowOff>51562</xdr:rowOff>
    </xdr:to>
    <xdr:sp macro="" textlink="">
      <xdr:nvSpPr>
        <xdr:cNvPr id="65" name="フローチャート: 判断 64"/>
        <xdr:cNvSpPr/>
      </xdr:nvSpPr>
      <xdr:spPr>
        <a:xfrm>
          <a:off x="10795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2540</xdr:rowOff>
    </xdr:from>
    <xdr:to>
      <xdr:col>24</xdr:col>
      <xdr:colOff>114300</xdr:colOff>
      <xdr:row>41</xdr:row>
      <xdr:rowOff>104140</xdr:rowOff>
    </xdr:to>
    <xdr:sp macro="" textlink="">
      <xdr:nvSpPr>
        <xdr:cNvPr id="71" name="楕円 70"/>
        <xdr:cNvSpPr/>
      </xdr:nvSpPr>
      <xdr:spPr>
        <a:xfrm>
          <a:off x="4584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88917</xdr:rowOff>
    </xdr:from>
    <xdr:ext cx="405111" cy="259045"/>
    <xdr:sp macro="" textlink="">
      <xdr:nvSpPr>
        <xdr:cNvPr id="72" name="【道路】&#10;有形固定資産減価償却率該当値テキスト"/>
        <xdr:cNvSpPr txBox="1"/>
      </xdr:nvSpPr>
      <xdr:spPr>
        <a:xfrm>
          <a:off x="4673600" y="694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9398</xdr:rowOff>
    </xdr:from>
    <xdr:to>
      <xdr:col>20</xdr:col>
      <xdr:colOff>38100</xdr:colOff>
      <xdr:row>41</xdr:row>
      <xdr:rowOff>110998</xdr:rowOff>
    </xdr:to>
    <xdr:sp macro="" textlink="">
      <xdr:nvSpPr>
        <xdr:cNvPr id="73" name="楕円 72"/>
        <xdr:cNvSpPr/>
      </xdr:nvSpPr>
      <xdr:spPr>
        <a:xfrm>
          <a:off x="3746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53340</xdr:rowOff>
    </xdr:from>
    <xdr:to>
      <xdr:col>24</xdr:col>
      <xdr:colOff>63500</xdr:colOff>
      <xdr:row>41</xdr:row>
      <xdr:rowOff>60198</xdr:rowOff>
    </xdr:to>
    <xdr:cxnSp macro="">
      <xdr:nvCxnSpPr>
        <xdr:cNvPr id="74" name="直線コネクタ 73"/>
        <xdr:cNvCxnSpPr/>
      </xdr:nvCxnSpPr>
      <xdr:spPr>
        <a:xfrm flipV="1">
          <a:off x="3797300" y="708279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9398</xdr:rowOff>
    </xdr:from>
    <xdr:to>
      <xdr:col>15</xdr:col>
      <xdr:colOff>101600</xdr:colOff>
      <xdr:row>41</xdr:row>
      <xdr:rowOff>110998</xdr:rowOff>
    </xdr:to>
    <xdr:sp macro="" textlink="">
      <xdr:nvSpPr>
        <xdr:cNvPr id="75" name="楕円 74"/>
        <xdr:cNvSpPr/>
      </xdr:nvSpPr>
      <xdr:spPr>
        <a:xfrm>
          <a:off x="2857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60198</xdr:rowOff>
    </xdr:from>
    <xdr:to>
      <xdr:col>19</xdr:col>
      <xdr:colOff>177800</xdr:colOff>
      <xdr:row>41</xdr:row>
      <xdr:rowOff>60198</xdr:rowOff>
    </xdr:to>
    <xdr:cxnSp macro="">
      <xdr:nvCxnSpPr>
        <xdr:cNvPr id="76" name="直線コネクタ 75"/>
        <xdr:cNvCxnSpPr/>
      </xdr:nvCxnSpPr>
      <xdr:spPr>
        <a:xfrm>
          <a:off x="2908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4826</xdr:rowOff>
    </xdr:from>
    <xdr:to>
      <xdr:col>10</xdr:col>
      <xdr:colOff>165100</xdr:colOff>
      <xdr:row>41</xdr:row>
      <xdr:rowOff>106426</xdr:rowOff>
    </xdr:to>
    <xdr:sp macro="" textlink="">
      <xdr:nvSpPr>
        <xdr:cNvPr id="77" name="楕円 76"/>
        <xdr:cNvSpPr/>
      </xdr:nvSpPr>
      <xdr:spPr>
        <a:xfrm>
          <a:off x="1968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55626</xdr:rowOff>
    </xdr:from>
    <xdr:to>
      <xdr:col>15</xdr:col>
      <xdr:colOff>50800</xdr:colOff>
      <xdr:row>41</xdr:row>
      <xdr:rowOff>60198</xdr:rowOff>
    </xdr:to>
    <xdr:cxnSp macro="">
      <xdr:nvCxnSpPr>
        <xdr:cNvPr id="78" name="直線コネクタ 77"/>
        <xdr:cNvCxnSpPr/>
      </xdr:nvCxnSpPr>
      <xdr:spPr>
        <a:xfrm>
          <a:off x="2019300" y="70850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82550</xdr:rowOff>
    </xdr:from>
    <xdr:to>
      <xdr:col>6</xdr:col>
      <xdr:colOff>38100</xdr:colOff>
      <xdr:row>41</xdr:row>
      <xdr:rowOff>12700</xdr:rowOff>
    </xdr:to>
    <xdr:sp macro="" textlink="">
      <xdr:nvSpPr>
        <xdr:cNvPr id="79" name="楕円 78"/>
        <xdr:cNvSpPr/>
      </xdr:nvSpPr>
      <xdr:spPr>
        <a:xfrm>
          <a:off x="1079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133350</xdr:rowOff>
    </xdr:from>
    <xdr:to>
      <xdr:col>10</xdr:col>
      <xdr:colOff>114300</xdr:colOff>
      <xdr:row>41</xdr:row>
      <xdr:rowOff>55626</xdr:rowOff>
    </xdr:to>
    <xdr:cxnSp macro="">
      <xdr:nvCxnSpPr>
        <xdr:cNvPr id="80" name="直線コネクタ 79"/>
        <xdr:cNvCxnSpPr/>
      </xdr:nvCxnSpPr>
      <xdr:spPr>
        <a:xfrm>
          <a:off x="1130300" y="6991350"/>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4081</xdr:rowOff>
    </xdr:from>
    <xdr:ext cx="405111" cy="259045"/>
    <xdr:sp macro="" textlink="">
      <xdr:nvSpPr>
        <xdr:cNvPr id="81" name="n_1aveValue【道路】&#10;有形固定資産減価償却率"/>
        <xdr:cNvSpPr txBox="1"/>
      </xdr:nvSpPr>
      <xdr:spPr>
        <a:xfrm>
          <a:off x="3582044" y="600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134383</xdr:rowOff>
    </xdr:from>
    <xdr:ext cx="405111" cy="259045"/>
    <xdr:sp macro="" textlink="">
      <xdr:nvSpPr>
        <xdr:cNvPr id="82" name="n_2aveValue【道路】&#10;有形固定資産減価償却率"/>
        <xdr:cNvSpPr txBox="1"/>
      </xdr:nvSpPr>
      <xdr:spPr>
        <a:xfrm>
          <a:off x="27057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104665</xdr:rowOff>
    </xdr:from>
    <xdr:ext cx="405111" cy="259045"/>
    <xdr:sp macro="" textlink="">
      <xdr:nvSpPr>
        <xdr:cNvPr id="83" name="n_3aveValue【道路】&#10;有形固定資産減価償却率"/>
        <xdr:cNvSpPr txBox="1"/>
      </xdr:nvSpPr>
      <xdr:spPr>
        <a:xfrm>
          <a:off x="1816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68089</xdr:rowOff>
    </xdr:from>
    <xdr:ext cx="405111" cy="259045"/>
    <xdr:sp macro="" textlink="">
      <xdr:nvSpPr>
        <xdr:cNvPr id="84" name="n_4aveValue【道路】&#10;有形固定資産減価償却率"/>
        <xdr:cNvSpPr txBox="1"/>
      </xdr:nvSpPr>
      <xdr:spPr>
        <a:xfrm>
          <a:off x="927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102125</xdr:rowOff>
    </xdr:from>
    <xdr:ext cx="405111" cy="259045"/>
    <xdr:sp macro="" textlink="">
      <xdr:nvSpPr>
        <xdr:cNvPr id="85" name="n_1mainValue【道路】&#10;有形固定資産減価償却率"/>
        <xdr:cNvSpPr txBox="1"/>
      </xdr:nvSpPr>
      <xdr:spPr>
        <a:xfrm>
          <a:off x="3582044"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102125</xdr:rowOff>
    </xdr:from>
    <xdr:ext cx="405111" cy="259045"/>
    <xdr:sp macro="" textlink="">
      <xdr:nvSpPr>
        <xdr:cNvPr id="86" name="n_2mainValue【道路】&#10;有形固定資産減価償却率"/>
        <xdr:cNvSpPr txBox="1"/>
      </xdr:nvSpPr>
      <xdr:spPr>
        <a:xfrm>
          <a:off x="2705744" y="713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97553</xdr:rowOff>
    </xdr:from>
    <xdr:ext cx="405111" cy="259045"/>
    <xdr:sp macro="" textlink="">
      <xdr:nvSpPr>
        <xdr:cNvPr id="87" name="n_3mainValue【道路】&#10;有形固定資産減価償却率"/>
        <xdr:cNvSpPr txBox="1"/>
      </xdr:nvSpPr>
      <xdr:spPr>
        <a:xfrm>
          <a:off x="1816744" y="712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3827</xdr:rowOff>
    </xdr:from>
    <xdr:ext cx="405111" cy="259045"/>
    <xdr:sp macro="" textlink="">
      <xdr:nvSpPr>
        <xdr:cNvPr id="88" name="n_4mainValue【道路】&#10;有形固定資産減価償却率"/>
        <xdr:cNvSpPr txBox="1"/>
      </xdr:nvSpPr>
      <xdr:spPr>
        <a:xfrm>
          <a:off x="927744" y="703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7" name="テキスト ボックス 106"/>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9" name="テキスト ボックス 108"/>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1" name="テキスト ボックス 110"/>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17744</xdr:rowOff>
    </xdr:from>
    <xdr:to>
      <xdr:col>54</xdr:col>
      <xdr:colOff>189865</xdr:colOff>
      <xdr:row>41</xdr:row>
      <xdr:rowOff>95304</xdr:rowOff>
    </xdr:to>
    <xdr:cxnSp macro="">
      <xdr:nvCxnSpPr>
        <xdr:cNvPr id="115" name="直線コネクタ 114"/>
        <xdr:cNvCxnSpPr/>
      </xdr:nvCxnSpPr>
      <xdr:spPr>
        <a:xfrm flipV="1">
          <a:off x="10476865" y="5675594"/>
          <a:ext cx="0" cy="1449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99131</xdr:rowOff>
    </xdr:from>
    <xdr:ext cx="469744" cy="259045"/>
    <xdr:sp macro="" textlink="">
      <xdr:nvSpPr>
        <xdr:cNvPr id="116" name="【道路】&#10;一人当たり延長最小値テキスト"/>
        <xdr:cNvSpPr txBox="1"/>
      </xdr:nvSpPr>
      <xdr:spPr>
        <a:xfrm>
          <a:off x="10515600" y="71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95304</xdr:rowOff>
    </xdr:from>
    <xdr:to>
      <xdr:col>55</xdr:col>
      <xdr:colOff>88900</xdr:colOff>
      <xdr:row>41</xdr:row>
      <xdr:rowOff>95304</xdr:rowOff>
    </xdr:to>
    <xdr:cxnSp macro="">
      <xdr:nvCxnSpPr>
        <xdr:cNvPr id="117" name="直線コネクタ 116"/>
        <xdr:cNvCxnSpPr/>
      </xdr:nvCxnSpPr>
      <xdr:spPr>
        <a:xfrm>
          <a:off x="10388600" y="712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135871</xdr:rowOff>
    </xdr:from>
    <xdr:ext cx="534377" cy="259045"/>
    <xdr:sp macro="" textlink="">
      <xdr:nvSpPr>
        <xdr:cNvPr id="118" name="【道路】&#10;一人当たり延長最大値テキスト"/>
        <xdr:cNvSpPr txBox="1"/>
      </xdr:nvSpPr>
      <xdr:spPr>
        <a:xfrm>
          <a:off x="10515600" y="54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17744</xdr:rowOff>
    </xdr:from>
    <xdr:to>
      <xdr:col>55</xdr:col>
      <xdr:colOff>88900</xdr:colOff>
      <xdr:row>33</xdr:row>
      <xdr:rowOff>17744</xdr:rowOff>
    </xdr:to>
    <xdr:cxnSp macro="">
      <xdr:nvCxnSpPr>
        <xdr:cNvPr id="119" name="直線コネクタ 118"/>
        <xdr:cNvCxnSpPr/>
      </xdr:nvCxnSpPr>
      <xdr:spPr>
        <a:xfrm>
          <a:off x="10388600" y="5675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90042</xdr:rowOff>
    </xdr:from>
    <xdr:ext cx="469744" cy="259045"/>
    <xdr:sp macro="" textlink="">
      <xdr:nvSpPr>
        <xdr:cNvPr id="120" name="【道路】&#10;一人当たり延長平均値テキスト"/>
        <xdr:cNvSpPr txBox="1"/>
      </xdr:nvSpPr>
      <xdr:spPr>
        <a:xfrm>
          <a:off x="10515600" y="626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111615</xdr:rowOff>
    </xdr:from>
    <xdr:to>
      <xdr:col>55</xdr:col>
      <xdr:colOff>50800</xdr:colOff>
      <xdr:row>37</xdr:row>
      <xdr:rowOff>41765</xdr:rowOff>
    </xdr:to>
    <xdr:sp macro="" textlink="">
      <xdr:nvSpPr>
        <xdr:cNvPr id="121" name="フローチャート: 判断 120"/>
        <xdr:cNvSpPr/>
      </xdr:nvSpPr>
      <xdr:spPr>
        <a:xfrm>
          <a:off x="10426700" y="628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49076</xdr:rowOff>
    </xdr:from>
    <xdr:to>
      <xdr:col>50</xdr:col>
      <xdr:colOff>165100</xdr:colOff>
      <xdr:row>36</xdr:row>
      <xdr:rowOff>150676</xdr:rowOff>
    </xdr:to>
    <xdr:sp macro="" textlink="">
      <xdr:nvSpPr>
        <xdr:cNvPr id="122" name="フローチャート: 判断 121"/>
        <xdr:cNvSpPr/>
      </xdr:nvSpPr>
      <xdr:spPr>
        <a:xfrm>
          <a:off x="9588500" y="622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17073</xdr:rowOff>
    </xdr:from>
    <xdr:to>
      <xdr:col>46</xdr:col>
      <xdr:colOff>38100</xdr:colOff>
      <xdr:row>36</xdr:row>
      <xdr:rowOff>118673</xdr:rowOff>
    </xdr:to>
    <xdr:sp macro="" textlink="">
      <xdr:nvSpPr>
        <xdr:cNvPr id="123" name="フローチャート: 判断 122"/>
        <xdr:cNvSpPr/>
      </xdr:nvSpPr>
      <xdr:spPr>
        <a:xfrm>
          <a:off x="8699500" y="618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25237</xdr:rowOff>
    </xdr:from>
    <xdr:to>
      <xdr:col>41</xdr:col>
      <xdr:colOff>101600</xdr:colOff>
      <xdr:row>36</xdr:row>
      <xdr:rowOff>126837</xdr:rowOff>
    </xdr:to>
    <xdr:sp macro="" textlink="">
      <xdr:nvSpPr>
        <xdr:cNvPr id="124" name="フローチャート: 判断 123"/>
        <xdr:cNvSpPr/>
      </xdr:nvSpPr>
      <xdr:spPr>
        <a:xfrm>
          <a:off x="7810500" y="61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30625</xdr:rowOff>
    </xdr:from>
    <xdr:to>
      <xdr:col>36</xdr:col>
      <xdr:colOff>165100</xdr:colOff>
      <xdr:row>36</xdr:row>
      <xdr:rowOff>132225</xdr:rowOff>
    </xdr:to>
    <xdr:sp macro="" textlink="">
      <xdr:nvSpPr>
        <xdr:cNvPr id="125" name="フローチャート: 判断 124"/>
        <xdr:cNvSpPr/>
      </xdr:nvSpPr>
      <xdr:spPr>
        <a:xfrm>
          <a:off x="6921500" y="62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125657</xdr:rowOff>
    </xdr:from>
    <xdr:to>
      <xdr:col>55</xdr:col>
      <xdr:colOff>50800</xdr:colOff>
      <xdr:row>35</xdr:row>
      <xdr:rowOff>55807</xdr:rowOff>
    </xdr:to>
    <xdr:sp macro="" textlink="">
      <xdr:nvSpPr>
        <xdr:cNvPr id="131" name="楕円 130"/>
        <xdr:cNvSpPr/>
      </xdr:nvSpPr>
      <xdr:spPr>
        <a:xfrm>
          <a:off x="10426700" y="595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148534</xdr:rowOff>
    </xdr:from>
    <xdr:ext cx="534377" cy="259045"/>
    <xdr:sp macro="" textlink="">
      <xdr:nvSpPr>
        <xdr:cNvPr id="132" name="【道路】&#10;一人当たり延長該当値テキスト"/>
        <xdr:cNvSpPr txBox="1"/>
      </xdr:nvSpPr>
      <xdr:spPr>
        <a:xfrm>
          <a:off x="10515600" y="580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145578</xdr:rowOff>
    </xdr:from>
    <xdr:to>
      <xdr:col>50</xdr:col>
      <xdr:colOff>165100</xdr:colOff>
      <xdr:row>35</xdr:row>
      <xdr:rowOff>75728</xdr:rowOff>
    </xdr:to>
    <xdr:sp macro="" textlink="">
      <xdr:nvSpPr>
        <xdr:cNvPr id="133" name="楕円 132"/>
        <xdr:cNvSpPr/>
      </xdr:nvSpPr>
      <xdr:spPr>
        <a:xfrm>
          <a:off x="9588500" y="5974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5007</xdr:rowOff>
    </xdr:from>
    <xdr:to>
      <xdr:col>55</xdr:col>
      <xdr:colOff>0</xdr:colOff>
      <xdr:row>35</xdr:row>
      <xdr:rowOff>24928</xdr:rowOff>
    </xdr:to>
    <xdr:cxnSp macro="">
      <xdr:nvCxnSpPr>
        <xdr:cNvPr id="134" name="直線コネクタ 133"/>
        <xdr:cNvCxnSpPr/>
      </xdr:nvCxnSpPr>
      <xdr:spPr>
        <a:xfrm flipV="1">
          <a:off x="9639300" y="6005757"/>
          <a:ext cx="838200" cy="1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165009</xdr:rowOff>
    </xdr:from>
    <xdr:to>
      <xdr:col>46</xdr:col>
      <xdr:colOff>38100</xdr:colOff>
      <xdr:row>35</xdr:row>
      <xdr:rowOff>95159</xdr:rowOff>
    </xdr:to>
    <xdr:sp macro="" textlink="">
      <xdr:nvSpPr>
        <xdr:cNvPr id="135" name="楕円 134"/>
        <xdr:cNvSpPr/>
      </xdr:nvSpPr>
      <xdr:spPr>
        <a:xfrm>
          <a:off x="8699500" y="59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24928</xdr:rowOff>
    </xdr:from>
    <xdr:to>
      <xdr:col>50</xdr:col>
      <xdr:colOff>114300</xdr:colOff>
      <xdr:row>35</xdr:row>
      <xdr:rowOff>44359</xdr:rowOff>
    </xdr:to>
    <xdr:cxnSp macro="">
      <xdr:nvCxnSpPr>
        <xdr:cNvPr id="136" name="直線コネクタ 135"/>
        <xdr:cNvCxnSpPr/>
      </xdr:nvCxnSpPr>
      <xdr:spPr>
        <a:xfrm flipV="1">
          <a:off x="8750300" y="6025678"/>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11357</xdr:rowOff>
    </xdr:from>
    <xdr:to>
      <xdr:col>41</xdr:col>
      <xdr:colOff>101600</xdr:colOff>
      <xdr:row>35</xdr:row>
      <xdr:rowOff>112957</xdr:rowOff>
    </xdr:to>
    <xdr:sp macro="" textlink="">
      <xdr:nvSpPr>
        <xdr:cNvPr id="137" name="楕円 136"/>
        <xdr:cNvSpPr/>
      </xdr:nvSpPr>
      <xdr:spPr>
        <a:xfrm>
          <a:off x="7810500" y="601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44359</xdr:rowOff>
    </xdr:from>
    <xdr:to>
      <xdr:col>45</xdr:col>
      <xdr:colOff>177800</xdr:colOff>
      <xdr:row>35</xdr:row>
      <xdr:rowOff>62157</xdr:rowOff>
    </xdr:to>
    <xdr:cxnSp macro="">
      <xdr:nvCxnSpPr>
        <xdr:cNvPr id="138" name="直線コネクタ 137"/>
        <xdr:cNvCxnSpPr/>
      </xdr:nvCxnSpPr>
      <xdr:spPr>
        <a:xfrm flipV="1">
          <a:off x="7861300" y="6045109"/>
          <a:ext cx="889000" cy="1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26870</xdr:rowOff>
    </xdr:from>
    <xdr:to>
      <xdr:col>36</xdr:col>
      <xdr:colOff>165100</xdr:colOff>
      <xdr:row>35</xdr:row>
      <xdr:rowOff>128470</xdr:rowOff>
    </xdr:to>
    <xdr:sp macro="" textlink="">
      <xdr:nvSpPr>
        <xdr:cNvPr id="139" name="楕円 138"/>
        <xdr:cNvSpPr/>
      </xdr:nvSpPr>
      <xdr:spPr>
        <a:xfrm>
          <a:off x="6921500" y="602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62157</xdr:rowOff>
    </xdr:from>
    <xdr:to>
      <xdr:col>41</xdr:col>
      <xdr:colOff>50800</xdr:colOff>
      <xdr:row>35</xdr:row>
      <xdr:rowOff>77670</xdr:rowOff>
    </xdr:to>
    <xdr:cxnSp macro="">
      <xdr:nvCxnSpPr>
        <xdr:cNvPr id="140" name="直線コネクタ 139"/>
        <xdr:cNvCxnSpPr/>
      </xdr:nvCxnSpPr>
      <xdr:spPr>
        <a:xfrm flipV="1">
          <a:off x="6972300" y="6062907"/>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141803</xdr:rowOff>
    </xdr:from>
    <xdr:ext cx="534377" cy="259045"/>
    <xdr:sp macro="" textlink="">
      <xdr:nvSpPr>
        <xdr:cNvPr id="141" name="n_1aveValue【道路】&#10;一人当たり延長"/>
        <xdr:cNvSpPr txBox="1"/>
      </xdr:nvSpPr>
      <xdr:spPr>
        <a:xfrm>
          <a:off x="9359411" y="63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109800</xdr:rowOff>
    </xdr:from>
    <xdr:ext cx="534377" cy="259045"/>
    <xdr:sp macro="" textlink="">
      <xdr:nvSpPr>
        <xdr:cNvPr id="142" name="n_2aveValue【道路】&#10;一人当たり延長"/>
        <xdr:cNvSpPr txBox="1"/>
      </xdr:nvSpPr>
      <xdr:spPr>
        <a:xfrm>
          <a:off x="8483111" y="6282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117964</xdr:rowOff>
    </xdr:from>
    <xdr:ext cx="534377" cy="259045"/>
    <xdr:sp macro="" textlink="">
      <xdr:nvSpPr>
        <xdr:cNvPr id="143" name="n_3aveValue【道路】&#10;一人当たり延長"/>
        <xdr:cNvSpPr txBox="1"/>
      </xdr:nvSpPr>
      <xdr:spPr>
        <a:xfrm>
          <a:off x="7594111" y="62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123352</xdr:rowOff>
    </xdr:from>
    <xdr:ext cx="534377" cy="259045"/>
    <xdr:sp macro="" textlink="">
      <xdr:nvSpPr>
        <xdr:cNvPr id="144" name="n_4aveValue【道路】&#10;一人当たり延長"/>
        <xdr:cNvSpPr txBox="1"/>
      </xdr:nvSpPr>
      <xdr:spPr>
        <a:xfrm>
          <a:off x="6705111" y="629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92255</xdr:rowOff>
    </xdr:from>
    <xdr:ext cx="534377" cy="259045"/>
    <xdr:sp macro="" textlink="">
      <xdr:nvSpPr>
        <xdr:cNvPr id="145" name="n_1mainValue【道路】&#10;一人当たり延長"/>
        <xdr:cNvSpPr txBox="1"/>
      </xdr:nvSpPr>
      <xdr:spPr>
        <a:xfrm>
          <a:off x="9359411" y="575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111686</xdr:rowOff>
    </xdr:from>
    <xdr:ext cx="534377" cy="259045"/>
    <xdr:sp macro="" textlink="">
      <xdr:nvSpPr>
        <xdr:cNvPr id="146" name="n_2mainValue【道路】&#10;一人当たり延長"/>
        <xdr:cNvSpPr txBox="1"/>
      </xdr:nvSpPr>
      <xdr:spPr>
        <a:xfrm>
          <a:off x="8483111" y="57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129484</xdr:rowOff>
    </xdr:from>
    <xdr:ext cx="534377" cy="259045"/>
    <xdr:sp macro="" textlink="">
      <xdr:nvSpPr>
        <xdr:cNvPr id="147" name="n_3mainValue【道路】&#10;一人当たり延長"/>
        <xdr:cNvSpPr txBox="1"/>
      </xdr:nvSpPr>
      <xdr:spPr>
        <a:xfrm>
          <a:off x="7594111" y="57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144997</xdr:rowOff>
    </xdr:from>
    <xdr:ext cx="534377" cy="259045"/>
    <xdr:sp macro="" textlink="">
      <xdr:nvSpPr>
        <xdr:cNvPr id="148" name="n_4mainValue【道路】&#10;一人当たり延長"/>
        <xdr:cNvSpPr txBox="1"/>
      </xdr:nvSpPr>
      <xdr:spPr>
        <a:xfrm>
          <a:off x="6705111" y="580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62</xdr:row>
      <xdr:rowOff>137160</xdr:rowOff>
    </xdr:to>
    <xdr:cxnSp macro="">
      <xdr:nvCxnSpPr>
        <xdr:cNvPr id="173" name="直線コネクタ 172"/>
        <xdr:cNvCxnSpPr/>
      </xdr:nvCxnSpPr>
      <xdr:spPr>
        <a:xfrm flipV="1">
          <a:off x="4634865" y="960501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140987</xdr:rowOff>
    </xdr:from>
    <xdr:ext cx="405111" cy="259045"/>
    <xdr:sp macro="" textlink="">
      <xdr:nvSpPr>
        <xdr:cNvPr id="174" name="【橋りょう・トンネル】&#10;有形固定資産減価償却率最小値テキスト"/>
        <xdr:cNvSpPr txBox="1"/>
      </xdr:nvSpPr>
      <xdr:spPr>
        <a:xfrm>
          <a:off x="4673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137160</xdr:rowOff>
    </xdr:from>
    <xdr:to>
      <xdr:col>24</xdr:col>
      <xdr:colOff>152400</xdr:colOff>
      <xdr:row>62</xdr:row>
      <xdr:rowOff>137160</xdr:rowOff>
    </xdr:to>
    <xdr:cxnSp macro="">
      <xdr:nvCxnSpPr>
        <xdr:cNvPr id="175" name="直線コネクタ 174"/>
        <xdr:cNvCxnSpPr/>
      </xdr:nvCxnSpPr>
      <xdr:spPr>
        <a:xfrm>
          <a:off x="4546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76" name="【橋りょう・トンネ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77" name="直線コネクタ 176"/>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xdr:rowOff>
    </xdr:from>
    <xdr:ext cx="405111" cy="259045"/>
    <xdr:sp macro="" textlink="">
      <xdr:nvSpPr>
        <xdr:cNvPr id="178" name="【橋りょう・トンネル】&#10;有形固定資産減価償却率平均値テキスト"/>
        <xdr:cNvSpPr txBox="1"/>
      </xdr:nvSpPr>
      <xdr:spPr>
        <a:xfrm>
          <a:off x="4673600" y="101155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21590</xdr:rowOff>
    </xdr:from>
    <xdr:to>
      <xdr:col>24</xdr:col>
      <xdr:colOff>114300</xdr:colOff>
      <xdr:row>59</xdr:row>
      <xdr:rowOff>123190</xdr:rowOff>
    </xdr:to>
    <xdr:sp macro="" textlink="">
      <xdr:nvSpPr>
        <xdr:cNvPr id="179" name="フローチャート: 判断 178"/>
        <xdr:cNvSpPr/>
      </xdr:nvSpPr>
      <xdr:spPr>
        <a:xfrm>
          <a:off x="45847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80" name="フローチャート: 判断 179"/>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81" name="フローチャート: 判断 180"/>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21590</xdr:rowOff>
    </xdr:from>
    <xdr:to>
      <xdr:col>10</xdr:col>
      <xdr:colOff>165100</xdr:colOff>
      <xdr:row>59</xdr:row>
      <xdr:rowOff>123190</xdr:rowOff>
    </xdr:to>
    <xdr:sp macro="" textlink="">
      <xdr:nvSpPr>
        <xdr:cNvPr id="182" name="フローチャート: 判断 181"/>
        <xdr:cNvSpPr/>
      </xdr:nvSpPr>
      <xdr:spPr>
        <a:xfrm>
          <a:off x="1968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3" name="フローチャート: 判断 182"/>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89" name="楕円 188"/>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90" name="【橋りょう・トンネル】&#10;有形固定資産減価償却率該当値テキスト"/>
        <xdr:cNvSpPr txBox="1"/>
      </xdr:nvSpPr>
      <xdr:spPr>
        <a:xfrm>
          <a:off x="4673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91" name="楕円 190"/>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148590</xdr:rowOff>
    </xdr:from>
    <xdr:to>
      <xdr:col>24</xdr:col>
      <xdr:colOff>63500</xdr:colOff>
      <xdr:row>59</xdr:row>
      <xdr:rowOff>19050</xdr:rowOff>
    </xdr:to>
    <xdr:cxnSp macro="">
      <xdr:nvCxnSpPr>
        <xdr:cNvPr id="192" name="直線コネクタ 191"/>
        <xdr:cNvCxnSpPr/>
      </xdr:nvCxnSpPr>
      <xdr:spPr>
        <a:xfrm>
          <a:off x="3797300" y="100926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44450</xdr:rowOff>
    </xdr:from>
    <xdr:to>
      <xdr:col>15</xdr:col>
      <xdr:colOff>101600</xdr:colOff>
      <xdr:row>58</xdr:row>
      <xdr:rowOff>146050</xdr:rowOff>
    </xdr:to>
    <xdr:sp macro="" textlink="">
      <xdr:nvSpPr>
        <xdr:cNvPr id="193" name="楕円 192"/>
        <xdr:cNvSpPr/>
      </xdr:nvSpPr>
      <xdr:spPr>
        <a:xfrm>
          <a:off x="2857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95250</xdr:rowOff>
    </xdr:from>
    <xdr:to>
      <xdr:col>19</xdr:col>
      <xdr:colOff>177800</xdr:colOff>
      <xdr:row>58</xdr:row>
      <xdr:rowOff>148590</xdr:rowOff>
    </xdr:to>
    <xdr:cxnSp macro="">
      <xdr:nvCxnSpPr>
        <xdr:cNvPr id="194" name="直線コネクタ 193"/>
        <xdr:cNvCxnSpPr/>
      </xdr:nvCxnSpPr>
      <xdr:spPr>
        <a:xfrm>
          <a:off x="2908300" y="100393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95" name="楕円 194"/>
        <xdr:cNvSpPr/>
      </xdr:nvSpPr>
      <xdr:spPr>
        <a:xfrm>
          <a:off x="1968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95250</xdr:rowOff>
    </xdr:to>
    <xdr:cxnSp macro="">
      <xdr:nvCxnSpPr>
        <xdr:cNvPr id="196" name="直線コネクタ 195"/>
        <xdr:cNvCxnSpPr/>
      </xdr:nvCxnSpPr>
      <xdr:spPr>
        <a:xfrm>
          <a:off x="2019300" y="99898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109220</xdr:rowOff>
    </xdr:from>
    <xdr:to>
      <xdr:col>6</xdr:col>
      <xdr:colOff>38100</xdr:colOff>
      <xdr:row>58</xdr:row>
      <xdr:rowOff>39370</xdr:rowOff>
    </xdr:to>
    <xdr:sp macro="" textlink="">
      <xdr:nvSpPr>
        <xdr:cNvPr id="197" name="楕円 196"/>
        <xdr:cNvSpPr/>
      </xdr:nvSpPr>
      <xdr:spPr>
        <a:xfrm>
          <a:off x="1079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160020</xdr:rowOff>
    </xdr:from>
    <xdr:to>
      <xdr:col>10</xdr:col>
      <xdr:colOff>114300</xdr:colOff>
      <xdr:row>58</xdr:row>
      <xdr:rowOff>45720</xdr:rowOff>
    </xdr:to>
    <xdr:cxnSp macro="">
      <xdr:nvCxnSpPr>
        <xdr:cNvPr id="198" name="直線コネクタ 197"/>
        <xdr:cNvCxnSpPr/>
      </xdr:nvCxnSpPr>
      <xdr:spPr>
        <a:xfrm>
          <a:off x="1130300" y="99326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38117</xdr:rowOff>
    </xdr:from>
    <xdr:ext cx="405111" cy="259045"/>
    <xdr:sp macro="" textlink="">
      <xdr:nvSpPr>
        <xdr:cNvPr id="199" name="n_1aveValue【橋りょう・トンネル】&#10;有形固定資産減価償却率"/>
        <xdr:cNvSpPr txBox="1"/>
      </xdr:nvSpPr>
      <xdr:spPr>
        <a:xfrm>
          <a:off x="35820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167657</xdr:rowOff>
    </xdr:from>
    <xdr:ext cx="405111" cy="259045"/>
    <xdr:sp macro="" textlink="">
      <xdr:nvSpPr>
        <xdr:cNvPr id="200" name="n_2aveValue【橋りょう・トンネル】&#10;有形固定資産減価償却率"/>
        <xdr:cNvSpPr txBox="1"/>
      </xdr:nvSpPr>
      <xdr:spPr>
        <a:xfrm>
          <a:off x="2705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114317</xdr:rowOff>
    </xdr:from>
    <xdr:ext cx="405111" cy="259045"/>
    <xdr:sp macro="" textlink="">
      <xdr:nvSpPr>
        <xdr:cNvPr id="201" name="n_3aveValue【橋りょう・トンネル】&#10;有形固定資産減価償却率"/>
        <xdr:cNvSpPr txBox="1"/>
      </xdr:nvSpPr>
      <xdr:spPr>
        <a:xfrm>
          <a:off x="1816744"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2" name="n_4aveValue【橋りょう・トンネル】&#10;有形固定資産減価償却率"/>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44467</xdr:rowOff>
    </xdr:from>
    <xdr:ext cx="405111" cy="259045"/>
    <xdr:sp macro="" textlink="">
      <xdr:nvSpPr>
        <xdr:cNvPr id="203" name="n_1mainValue【橋りょう・トンネル】&#10;有形固定資産減価償却率"/>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162577</xdr:rowOff>
    </xdr:from>
    <xdr:ext cx="405111" cy="259045"/>
    <xdr:sp macro="" textlink="">
      <xdr:nvSpPr>
        <xdr:cNvPr id="204" name="n_2mainValue【橋りょう・トンネル】&#10;有形固定資産減価償却率"/>
        <xdr:cNvSpPr txBox="1"/>
      </xdr:nvSpPr>
      <xdr:spPr>
        <a:xfrm>
          <a:off x="27057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205" name="n_3mainValue【橋りょう・トンネル】&#10;有形固定資産減価償却率"/>
        <xdr:cNvSpPr txBox="1"/>
      </xdr:nvSpPr>
      <xdr:spPr>
        <a:xfrm>
          <a:off x="1816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55897</xdr:rowOff>
    </xdr:from>
    <xdr:ext cx="405111" cy="259045"/>
    <xdr:sp macro="" textlink="">
      <xdr:nvSpPr>
        <xdr:cNvPr id="206" name="n_4mainValue【橋りょう・トンネル】&#10;有形固定資産減価償却率"/>
        <xdr:cNvSpPr txBox="1"/>
      </xdr:nvSpPr>
      <xdr:spPr>
        <a:xfrm>
          <a:off x="9277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8" name="テキスト ボックス 227"/>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27622</xdr:rowOff>
    </xdr:from>
    <xdr:to>
      <xdr:col>54</xdr:col>
      <xdr:colOff>189865</xdr:colOff>
      <xdr:row>64</xdr:row>
      <xdr:rowOff>8295</xdr:rowOff>
    </xdr:to>
    <xdr:cxnSp macro="">
      <xdr:nvCxnSpPr>
        <xdr:cNvPr id="232" name="直線コネクタ 231"/>
        <xdr:cNvCxnSpPr/>
      </xdr:nvCxnSpPr>
      <xdr:spPr>
        <a:xfrm flipV="1">
          <a:off x="10476865" y="9628822"/>
          <a:ext cx="0" cy="1352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12122</xdr:rowOff>
    </xdr:from>
    <xdr:ext cx="534377" cy="259045"/>
    <xdr:sp macro="" textlink="">
      <xdr:nvSpPr>
        <xdr:cNvPr id="233" name="【橋りょう・トンネル】&#10;一人当たり有形固定資産（償却資産）額最小値テキスト"/>
        <xdr:cNvSpPr txBox="1"/>
      </xdr:nvSpPr>
      <xdr:spPr>
        <a:xfrm>
          <a:off x="10515600" y="1098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8295</xdr:rowOff>
    </xdr:from>
    <xdr:to>
      <xdr:col>55</xdr:col>
      <xdr:colOff>88900</xdr:colOff>
      <xdr:row>64</xdr:row>
      <xdr:rowOff>8295</xdr:rowOff>
    </xdr:to>
    <xdr:cxnSp macro="">
      <xdr:nvCxnSpPr>
        <xdr:cNvPr id="234" name="直線コネクタ 233"/>
        <xdr:cNvCxnSpPr/>
      </xdr:nvCxnSpPr>
      <xdr:spPr>
        <a:xfrm>
          <a:off x="10388600" y="109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145749</xdr:rowOff>
    </xdr:from>
    <xdr:ext cx="599010" cy="259045"/>
    <xdr:sp macro="" textlink="">
      <xdr:nvSpPr>
        <xdr:cNvPr id="235" name="【橋りょう・トンネル】&#10;一人当たり有形固定資産（償却資産）額最大値テキスト"/>
        <xdr:cNvSpPr txBox="1"/>
      </xdr:nvSpPr>
      <xdr:spPr>
        <a:xfrm>
          <a:off x="10515600" y="940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27622</xdr:rowOff>
    </xdr:from>
    <xdr:to>
      <xdr:col>55</xdr:col>
      <xdr:colOff>88900</xdr:colOff>
      <xdr:row>56</xdr:row>
      <xdr:rowOff>27622</xdr:rowOff>
    </xdr:to>
    <xdr:cxnSp macro="">
      <xdr:nvCxnSpPr>
        <xdr:cNvPr id="236" name="直線コネクタ 235"/>
        <xdr:cNvCxnSpPr/>
      </xdr:nvCxnSpPr>
      <xdr:spPr>
        <a:xfrm>
          <a:off x="10388600" y="9628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128276</xdr:rowOff>
    </xdr:from>
    <xdr:ext cx="599010" cy="259045"/>
    <xdr:sp macro="" textlink="">
      <xdr:nvSpPr>
        <xdr:cNvPr id="237" name="【橋りょう・トンネル】&#10;一人当たり有形固定資産（償却資産）額平均値テキスト"/>
        <xdr:cNvSpPr txBox="1"/>
      </xdr:nvSpPr>
      <xdr:spPr>
        <a:xfrm>
          <a:off x="10515600" y="1041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149849</xdr:rowOff>
    </xdr:from>
    <xdr:to>
      <xdr:col>55</xdr:col>
      <xdr:colOff>50800</xdr:colOff>
      <xdr:row>61</xdr:row>
      <xdr:rowOff>79999</xdr:rowOff>
    </xdr:to>
    <xdr:sp macro="" textlink="">
      <xdr:nvSpPr>
        <xdr:cNvPr id="238" name="フローチャート: 判断 237"/>
        <xdr:cNvSpPr/>
      </xdr:nvSpPr>
      <xdr:spPr>
        <a:xfrm>
          <a:off x="10426700" y="1043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5795</xdr:rowOff>
    </xdr:from>
    <xdr:to>
      <xdr:col>50</xdr:col>
      <xdr:colOff>165100</xdr:colOff>
      <xdr:row>60</xdr:row>
      <xdr:rowOff>107395</xdr:rowOff>
    </xdr:to>
    <xdr:sp macro="" textlink="">
      <xdr:nvSpPr>
        <xdr:cNvPr id="239" name="フローチャート: 判断 238"/>
        <xdr:cNvSpPr/>
      </xdr:nvSpPr>
      <xdr:spPr>
        <a:xfrm>
          <a:off x="9588500" y="1029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170769</xdr:rowOff>
    </xdr:from>
    <xdr:to>
      <xdr:col>46</xdr:col>
      <xdr:colOff>38100</xdr:colOff>
      <xdr:row>60</xdr:row>
      <xdr:rowOff>100919</xdr:rowOff>
    </xdr:to>
    <xdr:sp macro="" textlink="">
      <xdr:nvSpPr>
        <xdr:cNvPr id="240" name="フローチャート: 判断 239"/>
        <xdr:cNvSpPr/>
      </xdr:nvSpPr>
      <xdr:spPr>
        <a:xfrm>
          <a:off x="8699500" y="1028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3173</xdr:rowOff>
    </xdr:from>
    <xdr:to>
      <xdr:col>41</xdr:col>
      <xdr:colOff>101600</xdr:colOff>
      <xdr:row>60</xdr:row>
      <xdr:rowOff>104773</xdr:rowOff>
    </xdr:to>
    <xdr:sp macro="" textlink="">
      <xdr:nvSpPr>
        <xdr:cNvPr id="241" name="フローチャート: 判断 240"/>
        <xdr:cNvSpPr/>
      </xdr:nvSpPr>
      <xdr:spPr>
        <a:xfrm>
          <a:off x="7810500" y="10290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5073</xdr:rowOff>
    </xdr:from>
    <xdr:to>
      <xdr:col>36</xdr:col>
      <xdr:colOff>165100</xdr:colOff>
      <xdr:row>60</xdr:row>
      <xdr:rowOff>106673</xdr:rowOff>
    </xdr:to>
    <xdr:sp macro="" textlink="">
      <xdr:nvSpPr>
        <xdr:cNvPr id="242" name="フローチャート: 判断 241"/>
        <xdr:cNvSpPr/>
      </xdr:nvSpPr>
      <xdr:spPr>
        <a:xfrm>
          <a:off x="6921500" y="1029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41470</xdr:rowOff>
    </xdr:from>
    <xdr:to>
      <xdr:col>55</xdr:col>
      <xdr:colOff>50800</xdr:colOff>
      <xdr:row>60</xdr:row>
      <xdr:rowOff>143070</xdr:rowOff>
    </xdr:to>
    <xdr:sp macro="" textlink="">
      <xdr:nvSpPr>
        <xdr:cNvPr id="248" name="楕円 247"/>
        <xdr:cNvSpPr/>
      </xdr:nvSpPr>
      <xdr:spPr>
        <a:xfrm>
          <a:off x="10426700" y="103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64347</xdr:rowOff>
    </xdr:from>
    <xdr:ext cx="599010" cy="259045"/>
    <xdr:sp macro="" textlink="">
      <xdr:nvSpPr>
        <xdr:cNvPr id="249" name="【橋りょう・トンネル】&#10;一人当たり有形固定資産（償却資産）額該当値テキスト"/>
        <xdr:cNvSpPr txBox="1"/>
      </xdr:nvSpPr>
      <xdr:spPr>
        <a:xfrm>
          <a:off x="10515600" y="1017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55235</xdr:rowOff>
    </xdr:from>
    <xdr:to>
      <xdr:col>50</xdr:col>
      <xdr:colOff>165100</xdr:colOff>
      <xdr:row>60</xdr:row>
      <xdr:rowOff>156835</xdr:rowOff>
    </xdr:to>
    <xdr:sp macro="" textlink="">
      <xdr:nvSpPr>
        <xdr:cNvPr id="250" name="楕円 249"/>
        <xdr:cNvSpPr/>
      </xdr:nvSpPr>
      <xdr:spPr>
        <a:xfrm>
          <a:off x="9588500" y="1034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92270</xdr:rowOff>
    </xdr:from>
    <xdr:to>
      <xdr:col>55</xdr:col>
      <xdr:colOff>0</xdr:colOff>
      <xdr:row>60</xdr:row>
      <xdr:rowOff>106035</xdr:rowOff>
    </xdr:to>
    <xdr:cxnSp macro="">
      <xdr:nvCxnSpPr>
        <xdr:cNvPr id="251" name="直線コネクタ 250"/>
        <xdr:cNvCxnSpPr/>
      </xdr:nvCxnSpPr>
      <xdr:spPr>
        <a:xfrm flipV="1">
          <a:off x="9639300" y="10379270"/>
          <a:ext cx="838200" cy="1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64346</xdr:rowOff>
    </xdr:from>
    <xdr:to>
      <xdr:col>46</xdr:col>
      <xdr:colOff>38100</xdr:colOff>
      <xdr:row>60</xdr:row>
      <xdr:rowOff>165946</xdr:rowOff>
    </xdr:to>
    <xdr:sp macro="" textlink="">
      <xdr:nvSpPr>
        <xdr:cNvPr id="252" name="楕円 251"/>
        <xdr:cNvSpPr/>
      </xdr:nvSpPr>
      <xdr:spPr>
        <a:xfrm>
          <a:off x="8699500" y="1035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106035</xdr:rowOff>
    </xdr:from>
    <xdr:to>
      <xdr:col>50</xdr:col>
      <xdr:colOff>114300</xdr:colOff>
      <xdr:row>60</xdr:row>
      <xdr:rowOff>115146</xdr:rowOff>
    </xdr:to>
    <xdr:cxnSp macro="">
      <xdr:nvCxnSpPr>
        <xdr:cNvPr id="253" name="直線コネクタ 252"/>
        <xdr:cNvCxnSpPr/>
      </xdr:nvCxnSpPr>
      <xdr:spPr>
        <a:xfrm flipV="1">
          <a:off x="8750300" y="10393035"/>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66318</xdr:rowOff>
    </xdr:from>
    <xdr:to>
      <xdr:col>41</xdr:col>
      <xdr:colOff>101600</xdr:colOff>
      <xdr:row>60</xdr:row>
      <xdr:rowOff>167918</xdr:rowOff>
    </xdr:to>
    <xdr:sp macro="" textlink="">
      <xdr:nvSpPr>
        <xdr:cNvPr id="254" name="楕円 253"/>
        <xdr:cNvSpPr/>
      </xdr:nvSpPr>
      <xdr:spPr>
        <a:xfrm>
          <a:off x="7810500" y="1035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115146</xdr:rowOff>
    </xdr:from>
    <xdr:to>
      <xdr:col>45</xdr:col>
      <xdr:colOff>177800</xdr:colOff>
      <xdr:row>60</xdr:row>
      <xdr:rowOff>117118</xdr:rowOff>
    </xdr:to>
    <xdr:cxnSp macro="">
      <xdr:nvCxnSpPr>
        <xdr:cNvPr id="255" name="直線コネクタ 254"/>
        <xdr:cNvCxnSpPr/>
      </xdr:nvCxnSpPr>
      <xdr:spPr>
        <a:xfrm flipV="1">
          <a:off x="7861300" y="10402146"/>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72944</xdr:rowOff>
    </xdr:from>
    <xdr:to>
      <xdr:col>36</xdr:col>
      <xdr:colOff>165100</xdr:colOff>
      <xdr:row>61</xdr:row>
      <xdr:rowOff>3094</xdr:rowOff>
    </xdr:to>
    <xdr:sp macro="" textlink="">
      <xdr:nvSpPr>
        <xdr:cNvPr id="256" name="楕円 255"/>
        <xdr:cNvSpPr/>
      </xdr:nvSpPr>
      <xdr:spPr>
        <a:xfrm>
          <a:off x="6921500" y="1035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117118</xdr:rowOff>
    </xdr:from>
    <xdr:to>
      <xdr:col>41</xdr:col>
      <xdr:colOff>50800</xdr:colOff>
      <xdr:row>60</xdr:row>
      <xdr:rowOff>123744</xdr:rowOff>
    </xdr:to>
    <xdr:cxnSp macro="">
      <xdr:nvCxnSpPr>
        <xdr:cNvPr id="257" name="直線コネクタ 256"/>
        <xdr:cNvCxnSpPr/>
      </xdr:nvCxnSpPr>
      <xdr:spPr>
        <a:xfrm flipV="1">
          <a:off x="6972300" y="10404118"/>
          <a:ext cx="889000" cy="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58</xdr:row>
      <xdr:rowOff>123922</xdr:rowOff>
    </xdr:from>
    <xdr:ext cx="599010" cy="259045"/>
    <xdr:sp macro="" textlink="">
      <xdr:nvSpPr>
        <xdr:cNvPr id="258" name="n_1aveValue【橋りょう・トンネル】&#10;一人当たり有形固定資産（償却資産）額"/>
        <xdr:cNvSpPr txBox="1"/>
      </xdr:nvSpPr>
      <xdr:spPr>
        <a:xfrm>
          <a:off x="9327095" y="1006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117446</xdr:rowOff>
    </xdr:from>
    <xdr:ext cx="599010" cy="259045"/>
    <xdr:sp macro="" textlink="">
      <xdr:nvSpPr>
        <xdr:cNvPr id="259" name="n_2aveValue【橋りょう・トンネル】&#10;一人当たり有形固定資産（償却資産）額"/>
        <xdr:cNvSpPr txBox="1"/>
      </xdr:nvSpPr>
      <xdr:spPr>
        <a:xfrm>
          <a:off x="8450795" y="10061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121300</xdr:rowOff>
    </xdr:from>
    <xdr:ext cx="599010" cy="259045"/>
    <xdr:sp macro="" textlink="">
      <xdr:nvSpPr>
        <xdr:cNvPr id="260" name="n_3aveValue【橋りょう・トンネル】&#10;一人当たり有形固定資産（償却資産）額"/>
        <xdr:cNvSpPr txBox="1"/>
      </xdr:nvSpPr>
      <xdr:spPr>
        <a:xfrm>
          <a:off x="7561795" y="10065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123200</xdr:rowOff>
    </xdr:from>
    <xdr:ext cx="599010" cy="259045"/>
    <xdr:sp macro="" textlink="">
      <xdr:nvSpPr>
        <xdr:cNvPr id="261" name="n_4aveValue【橋りょう・トンネル】&#10;一人当たり有形固定資産（償却資産）額"/>
        <xdr:cNvSpPr txBox="1"/>
      </xdr:nvSpPr>
      <xdr:spPr>
        <a:xfrm>
          <a:off x="6672795" y="1006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147962</xdr:rowOff>
    </xdr:from>
    <xdr:ext cx="599010" cy="259045"/>
    <xdr:sp macro="" textlink="">
      <xdr:nvSpPr>
        <xdr:cNvPr id="262" name="n_1mainValue【橋りょう・トンネル】&#10;一人当たり有形固定資産（償却資産）額"/>
        <xdr:cNvSpPr txBox="1"/>
      </xdr:nvSpPr>
      <xdr:spPr>
        <a:xfrm>
          <a:off x="9327095" y="1043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157073</xdr:rowOff>
    </xdr:from>
    <xdr:ext cx="599010" cy="259045"/>
    <xdr:sp macro="" textlink="">
      <xdr:nvSpPr>
        <xdr:cNvPr id="263" name="n_2mainValue【橋りょう・トンネル】&#10;一人当たり有形固定資産（償却資産）額"/>
        <xdr:cNvSpPr txBox="1"/>
      </xdr:nvSpPr>
      <xdr:spPr>
        <a:xfrm>
          <a:off x="8450795" y="1044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159045</xdr:rowOff>
    </xdr:from>
    <xdr:ext cx="599010" cy="259045"/>
    <xdr:sp macro="" textlink="">
      <xdr:nvSpPr>
        <xdr:cNvPr id="264" name="n_3mainValue【橋りょう・トンネル】&#10;一人当たり有形固定資産（償却資産）額"/>
        <xdr:cNvSpPr txBox="1"/>
      </xdr:nvSpPr>
      <xdr:spPr>
        <a:xfrm>
          <a:off x="7561795" y="1044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165671</xdr:rowOff>
    </xdr:from>
    <xdr:ext cx="599010" cy="259045"/>
    <xdr:sp macro="" textlink="">
      <xdr:nvSpPr>
        <xdr:cNvPr id="265" name="n_4mainValue【橋りょう・トンネル】&#10;一人当たり有形固定資産（償却資産）額"/>
        <xdr:cNvSpPr txBox="1"/>
      </xdr:nvSpPr>
      <xdr:spPr>
        <a:xfrm>
          <a:off x="6672795" y="1045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85</xdr:row>
      <xdr:rowOff>104394</xdr:rowOff>
    </xdr:to>
    <xdr:cxnSp macro="">
      <xdr:nvCxnSpPr>
        <xdr:cNvPr id="288" name="直線コネクタ 287"/>
        <xdr:cNvCxnSpPr/>
      </xdr:nvCxnSpPr>
      <xdr:spPr>
        <a:xfrm flipV="1">
          <a:off x="4634865" y="13310615"/>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108221</xdr:rowOff>
    </xdr:from>
    <xdr:ext cx="405111" cy="259045"/>
    <xdr:sp macro="" textlink="">
      <xdr:nvSpPr>
        <xdr:cNvPr id="289" name="【公営住宅】&#10;有形固定資産減価償却率最小値テキスト"/>
        <xdr:cNvSpPr txBox="1"/>
      </xdr:nvSpPr>
      <xdr:spPr>
        <a:xfrm>
          <a:off x="4673600" y="1468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104394</xdr:rowOff>
    </xdr:from>
    <xdr:to>
      <xdr:col>24</xdr:col>
      <xdr:colOff>152400</xdr:colOff>
      <xdr:row>85</xdr:row>
      <xdr:rowOff>104394</xdr:rowOff>
    </xdr:to>
    <xdr:cxnSp macro="">
      <xdr:nvCxnSpPr>
        <xdr:cNvPr id="290" name="直線コネクタ 289"/>
        <xdr:cNvCxnSpPr/>
      </xdr:nvCxnSpPr>
      <xdr:spPr>
        <a:xfrm>
          <a:off x="4546600" y="1467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91" name="【公営住宅】&#10;有形固定資産減価償却率最大値テキスト"/>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92" name="直線コネクタ 291"/>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103903</xdr:rowOff>
    </xdr:from>
    <xdr:ext cx="405111" cy="259045"/>
    <xdr:sp macro="" textlink="">
      <xdr:nvSpPr>
        <xdr:cNvPr id="293" name="【公営住宅】&#10;有形固定資産減価償却率平均値テキスト"/>
        <xdr:cNvSpPr txBox="1"/>
      </xdr:nvSpPr>
      <xdr:spPr>
        <a:xfrm>
          <a:off x="4673600" y="1381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81026</xdr:rowOff>
    </xdr:from>
    <xdr:to>
      <xdr:col>24</xdr:col>
      <xdr:colOff>114300</xdr:colOff>
      <xdr:row>82</xdr:row>
      <xdr:rowOff>11176</xdr:rowOff>
    </xdr:to>
    <xdr:sp macro="" textlink="">
      <xdr:nvSpPr>
        <xdr:cNvPr id="294" name="フローチャート: 判断 293"/>
        <xdr:cNvSpPr/>
      </xdr:nvSpPr>
      <xdr:spPr>
        <a:xfrm>
          <a:off x="4584700" y="1396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95" name="フローチャート: 判断 294"/>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6" name="フローチャート: 判断 295"/>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156463</xdr:rowOff>
    </xdr:from>
    <xdr:to>
      <xdr:col>10</xdr:col>
      <xdr:colOff>165100</xdr:colOff>
      <xdr:row>81</xdr:row>
      <xdr:rowOff>86613</xdr:rowOff>
    </xdr:to>
    <xdr:sp macro="" textlink="">
      <xdr:nvSpPr>
        <xdr:cNvPr id="297" name="フローチャート: 判断 296"/>
        <xdr:cNvSpPr/>
      </xdr:nvSpPr>
      <xdr:spPr>
        <a:xfrm>
          <a:off x="1968500" y="1387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92456</xdr:rowOff>
    </xdr:from>
    <xdr:to>
      <xdr:col>6</xdr:col>
      <xdr:colOff>38100</xdr:colOff>
      <xdr:row>81</xdr:row>
      <xdr:rowOff>22606</xdr:rowOff>
    </xdr:to>
    <xdr:sp macro="" textlink="">
      <xdr:nvSpPr>
        <xdr:cNvPr id="298" name="フローチャート: 判断 297"/>
        <xdr:cNvSpPr/>
      </xdr:nvSpPr>
      <xdr:spPr>
        <a:xfrm>
          <a:off x="1079500" y="1380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3302</xdr:rowOff>
    </xdr:from>
    <xdr:to>
      <xdr:col>24</xdr:col>
      <xdr:colOff>114300</xdr:colOff>
      <xdr:row>83</xdr:row>
      <xdr:rowOff>104902</xdr:rowOff>
    </xdr:to>
    <xdr:sp macro="" textlink="">
      <xdr:nvSpPr>
        <xdr:cNvPr id="304" name="楕円 303"/>
        <xdr:cNvSpPr/>
      </xdr:nvSpPr>
      <xdr:spPr>
        <a:xfrm>
          <a:off x="4584700" y="1423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153179</xdr:rowOff>
    </xdr:from>
    <xdr:ext cx="405111" cy="259045"/>
    <xdr:sp macro="" textlink="">
      <xdr:nvSpPr>
        <xdr:cNvPr id="305" name="【公営住宅】&#10;有形固定資産減価償却率該当値テキスト"/>
        <xdr:cNvSpPr txBox="1"/>
      </xdr:nvSpPr>
      <xdr:spPr>
        <a:xfrm>
          <a:off x="4673600" y="1421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115315</xdr:rowOff>
    </xdr:from>
    <xdr:to>
      <xdr:col>20</xdr:col>
      <xdr:colOff>38100</xdr:colOff>
      <xdr:row>83</xdr:row>
      <xdr:rowOff>45465</xdr:rowOff>
    </xdr:to>
    <xdr:sp macro="" textlink="">
      <xdr:nvSpPr>
        <xdr:cNvPr id="306" name="楕円 305"/>
        <xdr:cNvSpPr/>
      </xdr:nvSpPr>
      <xdr:spPr>
        <a:xfrm>
          <a:off x="3746500" y="1417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166115</xdr:rowOff>
    </xdr:from>
    <xdr:to>
      <xdr:col>24</xdr:col>
      <xdr:colOff>63500</xdr:colOff>
      <xdr:row>83</xdr:row>
      <xdr:rowOff>54102</xdr:rowOff>
    </xdr:to>
    <xdr:cxnSp macro="">
      <xdr:nvCxnSpPr>
        <xdr:cNvPr id="307" name="直線コネクタ 306"/>
        <xdr:cNvCxnSpPr/>
      </xdr:nvCxnSpPr>
      <xdr:spPr>
        <a:xfrm>
          <a:off x="3797300" y="14225015"/>
          <a:ext cx="8382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65024</xdr:rowOff>
    </xdr:from>
    <xdr:to>
      <xdr:col>15</xdr:col>
      <xdr:colOff>101600</xdr:colOff>
      <xdr:row>82</xdr:row>
      <xdr:rowOff>166624</xdr:rowOff>
    </xdr:to>
    <xdr:sp macro="" textlink="">
      <xdr:nvSpPr>
        <xdr:cNvPr id="308" name="楕円 307"/>
        <xdr:cNvSpPr/>
      </xdr:nvSpPr>
      <xdr:spPr>
        <a:xfrm>
          <a:off x="2857500" y="1412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115824</xdr:rowOff>
    </xdr:from>
    <xdr:to>
      <xdr:col>19</xdr:col>
      <xdr:colOff>177800</xdr:colOff>
      <xdr:row>82</xdr:row>
      <xdr:rowOff>166115</xdr:rowOff>
    </xdr:to>
    <xdr:cxnSp macro="">
      <xdr:nvCxnSpPr>
        <xdr:cNvPr id="309" name="直線コネクタ 308"/>
        <xdr:cNvCxnSpPr/>
      </xdr:nvCxnSpPr>
      <xdr:spPr>
        <a:xfrm>
          <a:off x="2908300" y="14174724"/>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10161</xdr:rowOff>
    </xdr:from>
    <xdr:to>
      <xdr:col>10</xdr:col>
      <xdr:colOff>165100</xdr:colOff>
      <xdr:row>82</xdr:row>
      <xdr:rowOff>111761</xdr:rowOff>
    </xdr:to>
    <xdr:sp macro="" textlink="">
      <xdr:nvSpPr>
        <xdr:cNvPr id="310" name="楕円 309"/>
        <xdr:cNvSpPr/>
      </xdr:nvSpPr>
      <xdr:spPr>
        <a:xfrm>
          <a:off x="1968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115824</xdr:rowOff>
    </xdr:to>
    <xdr:cxnSp macro="">
      <xdr:nvCxnSpPr>
        <xdr:cNvPr id="311" name="直線コネクタ 310"/>
        <xdr:cNvCxnSpPr/>
      </xdr:nvCxnSpPr>
      <xdr:spPr>
        <a:xfrm>
          <a:off x="2019300" y="14119861"/>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131318</xdr:rowOff>
    </xdr:from>
    <xdr:to>
      <xdr:col>6</xdr:col>
      <xdr:colOff>38100</xdr:colOff>
      <xdr:row>82</xdr:row>
      <xdr:rowOff>61468</xdr:rowOff>
    </xdr:to>
    <xdr:sp macro="" textlink="">
      <xdr:nvSpPr>
        <xdr:cNvPr id="312" name="楕円 311"/>
        <xdr:cNvSpPr/>
      </xdr:nvSpPr>
      <xdr:spPr>
        <a:xfrm>
          <a:off x="1079500" y="1401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10668</xdr:rowOff>
    </xdr:from>
    <xdr:to>
      <xdr:col>10</xdr:col>
      <xdr:colOff>114300</xdr:colOff>
      <xdr:row>82</xdr:row>
      <xdr:rowOff>60961</xdr:rowOff>
    </xdr:to>
    <xdr:cxnSp macro="">
      <xdr:nvCxnSpPr>
        <xdr:cNvPr id="313" name="直線コネクタ 312"/>
        <xdr:cNvCxnSpPr/>
      </xdr:nvCxnSpPr>
      <xdr:spPr>
        <a:xfrm>
          <a:off x="1130300" y="140695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314" name="n_1aveValue【公営住宅】&#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5" name="n_2aveValue【公営住宅】&#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103140</xdr:rowOff>
    </xdr:from>
    <xdr:ext cx="405111" cy="259045"/>
    <xdr:sp macro="" textlink="">
      <xdr:nvSpPr>
        <xdr:cNvPr id="316" name="n_3aveValue【公営住宅】&#10;有形固定資産減価償却率"/>
        <xdr:cNvSpPr txBox="1"/>
      </xdr:nvSpPr>
      <xdr:spPr>
        <a:xfrm>
          <a:off x="1816744" y="1364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39133</xdr:rowOff>
    </xdr:from>
    <xdr:ext cx="405111" cy="259045"/>
    <xdr:sp macro="" textlink="">
      <xdr:nvSpPr>
        <xdr:cNvPr id="317" name="n_4aveValue【公営住宅】&#10;有形固定資産減価償却率"/>
        <xdr:cNvSpPr txBox="1"/>
      </xdr:nvSpPr>
      <xdr:spPr>
        <a:xfrm>
          <a:off x="927744" y="1358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36592</xdr:rowOff>
    </xdr:from>
    <xdr:ext cx="405111" cy="259045"/>
    <xdr:sp macro="" textlink="">
      <xdr:nvSpPr>
        <xdr:cNvPr id="318" name="n_1mainValue【公営住宅】&#10;有形固定資産減価償却率"/>
        <xdr:cNvSpPr txBox="1"/>
      </xdr:nvSpPr>
      <xdr:spPr>
        <a:xfrm>
          <a:off x="3582044" y="1426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157751</xdr:rowOff>
    </xdr:from>
    <xdr:ext cx="405111" cy="259045"/>
    <xdr:sp macro="" textlink="">
      <xdr:nvSpPr>
        <xdr:cNvPr id="319" name="n_2mainValue【公営住宅】&#10;有形固定資産減価償却率"/>
        <xdr:cNvSpPr txBox="1"/>
      </xdr:nvSpPr>
      <xdr:spPr>
        <a:xfrm>
          <a:off x="2705744" y="142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102888</xdr:rowOff>
    </xdr:from>
    <xdr:ext cx="405111" cy="259045"/>
    <xdr:sp macro="" textlink="">
      <xdr:nvSpPr>
        <xdr:cNvPr id="320" name="n_3mainValue【公営住宅】&#10;有形固定資産減価償却率"/>
        <xdr:cNvSpPr txBox="1"/>
      </xdr:nvSpPr>
      <xdr:spPr>
        <a:xfrm>
          <a:off x="1816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52595</xdr:rowOff>
    </xdr:from>
    <xdr:ext cx="405111" cy="259045"/>
    <xdr:sp macro="" textlink="">
      <xdr:nvSpPr>
        <xdr:cNvPr id="321" name="n_4mainValue【公営住宅】&#10;有形固定資産減価償却率"/>
        <xdr:cNvSpPr txBox="1"/>
      </xdr:nvSpPr>
      <xdr:spPr>
        <a:xfrm>
          <a:off x="927744" y="1411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43543</xdr:rowOff>
    </xdr:from>
    <xdr:to>
      <xdr:col>54</xdr:col>
      <xdr:colOff>189865</xdr:colOff>
      <xdr:row>85</xdr:row>
      <xdr:rowOff>148589</xdr:rowOff>
    </xdr:to>
    <xdr:cxnSp macro="">
      <xdr:nvCxnSpPr>
        <xdr:cNvPr id="347" name="直線コネクタ 346"/>
        <xdr:cNvCxnSpPr/>
      </xdr:nvCxnSpPr>
      <xdr:spPr>
        <a:xfrm flipV="1">
          <a:off x="10476865" y="13416643"/>
          <a:ext cx="0" cy="1305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152416</xdr:rowOff>
    </xdr:from>
    <xdr:ext cx="469744" cy="259045"/>
    <xdr:sp macro="" textlink="">
      <xdr:nvSpPr>
        <xdr:cNvPr id="348" name="【公営住宅】&#10;一人当たり面積最小値テキスト"/>
        <xdr:cNvSpPr txBox="1"/>
      </xdr:nvSpPr>
      <xdr:spPr>
        <a:xfrm>
          <a:off x="10515600"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148589</xdr:rowOff>
    </xdr:from>
    <xdr:to>
      <xdr:col>55</xdr:col>
      <xdr:colOff>88900</xdr:colOff>
      <xdr:row>85</xdr:row>
      <xdr:rowOff>148589</xdr:rowOff>
    </xdr:to>
    <xdr:cxnSp macro="">
      <xdr:nvCxnSpPr>
        <xdr:cNvPr id="349" name="直線コネクタ 348"/>
        <xdr:cNvCxnSpPr/>
      </xdr:nvCxnSpPr>
      <xdr:spPr>
        <a:xfrm>
          <a:off x="10388600" y="14721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161670</xdr:rowOff>
    </xdr:from>
    <xdr:ext cx="469744" cy="259045"/>
    <xdr:sp macro="" textlink="">
      <xdr:nvSpPr>
        <xdr:cNvPr id="350" name="【公営住宅】&#10;一人当たり面積最大値テキスト"/>
        <xdr:cNvSpPr txBox="1"/>
      </xdr:nvSpPr>
      <xdr:spPr>
        <a:xfrm>
          <a:off x="10515600" y="131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43543</xdr:rowOff>
    </xdr:from>
    <xdr:to>
      <xdr:col>55</xdr:col>
      <xdr:colOff>88900</xdr:colOff>
      <xdr:row>78</xdr:row>
      <xdr:rowOff>43543</xdr:rowOff>
    </xdr:to>
    <xdr:cxnSp macro="">
      <xdr:nvCxnSpPr>
        <xdr:cNvPr id="351" name="直線コネクタ 350"/>
        <xdr:cNvCxnSpPr/>
      </xdr:nvCxnSpPr>
      <xdr:spPr>
        <a:xfrm>
          <a:off x="10388600" y="1341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64243</xdr:rowOff>
    </xdr:from>
    <xdr:ext cx="469744" cy="259045"/>
    <xdr:sp macro="" textlink="">
      <xdr:nvSpPr>
        <xdr:cNvPr id="352" name="【公営住宅】&#10;一人当たり面積平均値テキスト"/>
        <xdr:cNvSpPr txBox="1"/>
      </xdr:nvSpPr>
      <xdr:spPr>
        <a:xfrm>
          <a:off x="10515600" y="14294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85816</xdr:rowOff>
    </xdr:from>
    <xdr:to>
      <xdr:col>55</xdr:col>
      <xdr:colOff>50800</xdr:colOff>
      <xdr:row>84</xdr:row>
      <xdr:rowOff>15966</xdr:rowOff>
    </xdr:to>
    <xdr:sp macro="" textlink="">
      <xdr:nvSpPr>
        <xdr:cNvPr id="353" name="フローチャート: 判断 352"/>
        <xdr:cNvSpPr/>
      </xdr:nvSpPr>
      <xdr:spPr>
        <a:xfrm>
          <a:off x="10426700" y="1431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71664</xdr:rowOff>
    </xdr:from>
    <xdr:to>
      <xdr:col>50</xdr:col>
      <xdr:colOff>165100</xdr:colOff>
      <xdr:row>84</xdr:row>
      <xdr:rowOff>1814</xdr:rowOff>
    </xdr:to>
    <xdr:sp macro="" textlink="">
      <xdr:nvSpPr>
        <xdr:cNvPr id="354" name="フローチャート: 判断 353"/>
        <xdr:cNvSpPr/>
      </xdr:nvSpPr>
      <xdr:spPr>
        <a:xfrm>
          <a:off x="9588500" y="1430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74930</xdr:rowOff>
    </xdr:from>
    <xdr:to>
      <xdr:col>46</xdr:col>
      <xdr:colOff>38100</xdr:colOff>
      <xdr:row>84</xdr:row>
      <xdr:rowOff>5080</xdr:rowOff>
    </xdr:to>
    <xdr:sp macro="" textlink="">
      <xdr:nvSpPr>
        <xdr:cNvPr id="355" name="フローチャート: 判断 354"/>
        <xdr:cNvSpPr/>
      </xdr:nvSpPr>
      <xdr:spPr>
        <a:xfrm>
          <a:off x="8699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76019</xdr:rowOff>
    </xdr:from>
    <xdr:to>
      <xdr:col>41</xdr:col>
      <xdr:colOff>101600</xdr:colOff>
      <xdr:row>84</xdr:row>
      <xdr:rowOff>6169</xdr:rowOff>
    </xdr:to>
    <xdr:sp macro="" textlink="">
      <xdr:nvSpPr>
        <xdr:cNvPr id="356" name="フローチャート: 判断 355"/>
        <xdr:cNvSpPr/>
      </xdr:nvSpPr>
      <xdr:spPr>
        <a:xfrm>
          <a:off x="7810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76019</xdr:rowOff>
    </xdr:from>
    <xdr:to>
      <xdr:col>36</xdr:col>
      <xdr:colOff>165100</xdr:colOff>
      <xdr:row>84</xdr:row>
      <xdr:rowOff>6169</xdr:rowOff>
    </xdr:to>
    <xdr:sp macro="" textlink="">
      <xdr:nvSpPr>
        <xdr:cNvPr id="357" name="フローチャート: 判断 356"/>
        <xdr:cNvSpPr/>
      </xdr:nvSpPr>
      <xdr:spPr>
        <a:xfrm>
          <a:off x="6921500" y="1430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138612</xdr:rowOff>
    </xdr:from>
    <xdr:to>
      <xdr:col>55</xdr:col>
      <xdr:colOff>50800</xdr:colOff>
      <xdr:row>83</xdr:row>
      <xdr:rowOff>68762</xdr:rowOff>
    </xdr:to>
    <xdr:sp macro="" textlink="">
      <xdr:nvSpPr>
        <xdr:cNvPr id="363" name="楕円 362"/>
        <xdr:cNvSpPr/>
      </xdr:nvSpPr>
      <xdr:spPr>
        <a:xfrm>
          <a:off x="10426700" y="141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161489</xdr:rowOff>
    </xdr:from>
    <xdr:ext cx="469744" cy="259045"/>
    <xdr:sp macro="" textlink="">
      <xdr:nvSpPr>
        <xdr:cNvPr id="364" name="【公営住宅】&#10;一人当たり面積該当値テキスト"/>
        <xdr:cNvSpPr txBox="1"/>
      </xdr:nvSpPr>
      <xdr:spPr>
        <a:xfrm>
          <a:off x="10515600" y="1404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141877</xdr:rowOff>
    </xdr:from>
    <xdr:to>
      <xdr:col>50</xdr:col>
      <xdr:colOff>165100</xdr:colOff>
      <xdr:row>83</xdr:row>
      <xdr:rowOff>72027</xdr:rowOff>
    </xdr:to>
    <xdr:sp macro="" textlink="">
      <xdr:nvSpPr>
        <xdr:cNvPr id="365" name="楕円 364"/>
        <xdr:cNvSpPr/>
      </xdr:nvSpPr>
      <xdr:spPr>
        <a:xfrm>
          <a:off x="9588500" y="1420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17962</xdr:rowOff>
    </xdr:from>
    <xdr:to>
      <xdr:col>55</xdr:col>
      <xdr:colOff>0</xdr:colOff>
      <xdr:row>83</xdr:row>
      <xdr:rowOff>21227</xdr:rowOff>
    </xdr:to>
    <xdr:cxnSp macro="">
      <xdr:nvCxnSpPr>
        <xdr:cNvPr id="366" name="直線コネクタ 365"/>
        <xdr:cNvCxnSpPr/>
      </xdr:nvCxnSpPr>
      <xdr:spPr>
        <a:xfrm flipV="1">
          <a:off x="9639300" y="142483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147320</xdr:rowOff>
    </xdr:from>
    <xdr:to>
      <xdr:col>46</xdr:col>
      <xdr:colOff>38100</xdr:colOff>
      <xdr:row>83</xdr:row>
      <xdr:rowOff>77470</xdr:rowOff>
    </xdr:to>
    <xdr:sp macro="" textlink="">
      <xdr:nvSpPr>
        <xdr:cNvPr id="367" name="楕円 366"/>
        <xdr:cNvSpPr/>
      </xdr:nvSpPr>
      <xdr:spPr>
        <a:xfrm>
          <a:off x="8699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21227</xdr:rowOff>
    </xdr:from>
    <xdr:to>
      <xdr:col>50</xdr:col>
      <xdr:colOff>114300</xdr:colOff>
      <xdr:row>83</xdr:row>
      <xdr:rowOff>26670</xdr:rowOff>
    </xdr:to>
    <xdr:cxnSp macro="">
      <xdr:nvCxnSpPr>
        <xdr:cNvPr id="368" name="直線コネクタ 367"/>
        <xdr:cNvCxnSpPr/>
      </xdr:nvCxnSpPr>
      <xdr:spPr>
        <a:xfrm flipV="1">
          <a:off x="8750300" y="14251577"/>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151674</xdr:rowOff>
    </xdr:from>
    <xdr:to>
      <xdr:col>41</xdr:col>
      <xdr:colOff>101600</xdr:colOff>
      <xdr:row>83</xdr:row>
      <xdr:rowOff>81824</xdr:rowOff>
    </xdr:to>
    <xdr:sp macro="" textlink="">
      <xdr:nvSpPr>
        <xdr:cNvPr id="369" name="楕円 368"/>
        <xdr:cNvSpPr/>
      </xdr:nvSpPr>
      <xdr:spPr>
        <a:xfrm>
          <a:off x="7810500" y="1421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26670</xdr:rowOff>
    </xdr:from>
    <xdr:to>
      <xdr:col>45</xdr:col>
      <xdr:colOff>177800</xdr:colOff>
      <xdr:row>83</xdr:row>
      <xdr:rowOff>31024</xdr:rowOff>
    </xdr:to>
    <xdr:cxnSp macro="">
      <xdr:nvCxnSpPr>
        <xdr:cNvPr id="370" name="直線コネクタ 369"/>
        <xdr:cNvCxnSpPr/>
      </xdr:nvCxnSpPr>
      <xdr:spPr>
        <a:xfrm flipV="1">
          <a:off x="7861300" y="142570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153851</xdr:rowOff>
    </xdr:from>
    <xdr:to>
      <xdr:col>36</xdr:col>
      <xdr:colOff>165100</xdr:colOff>
      <xdr:row>83</xdr:row>
      <xdr:rowOff>84001</xdr:rowOff>
    </xdr:to>
    <xdr:sp macro="" textlink="">
      <xdr:nvSpPr>
        <xdr:cNvPr id="371" name="楕円 370"/>
        <xdr:cNvSpPr/>
      </xdr:nvSpPr>
      <xdr:spPr>
        <a:xfrm>
          <a:off x="6921500" y="142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31024</xdr:rowOff>
    </xdr:from>
    <xdr:to>
      <xdr:col>41</xdr:col>
      <xdr:colOff>50800</xdr:colOff>
      <xdr:row>83</xdr:row>
      <xdr:rowOff>33201</xdr:rowOff>
    </xdr:to>
    <xdr:cxnSp macro="">
      <xdr:nvCxnSpPr>
        <xdr:cNvPr id="372" name="直線コネクタ 371"/>
        <xdr:cNvCxnSpPr/>
      </xdr:nvCxnSpPr>
      <xdr:spPr>
        <a:xfrm flipV="1">
          <a:off x="6972300" y="1426137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164391</xdr:rowOff>
    </xdr:from>
    <xdr:ext cx="469744" cy="259045"/>
    <xdr:sp macro="" textlink="">
      <xdr:nvSpPr>
        <xdr:cNvPr id="373" name="n_1aveValue【公営住宅】&#10;一人当たり面積"/>
        <xdr:cNvSpPr txBox="1"/>
      </xdr:nvSpPr>
      <xdr:spPr>
        <a:xfrm>
          <a:off x="9391727" y="1439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74" name="n_2aveValue【公営住宅】&#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168746</xdr:rowOff>
    </xdr:from>
    <xdr:ext cx="469744" cy="259045"/>
    <xdr:sp macro="" textlink="">
      <xdr:nvSpPr>
        <xdr:cNvPr id="375" name="n_3aveValue【公営住宅】&#10;一人当たり面積"/>
        <xdr:cNvSpPr txBox="1"/>
      </xdr:nvSpPr>
      <xdr:spPr>
        <a:xfrm>
          <a:off x="7626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168746</xdr:rowOff>
    </xdr:from>
    <xdr:ext cx="469744" cy="259045"/>
    <xdr:sp macro="" textlink="">
      <xdr:nvSpPr>
        <xdr:cNvPr id="376" name="n_4aveValue【公営住宅】&#10;一人当たり面積"/>
        <xdr:cNvSpPr txBox="1"/>
      </xdr:nvSpPr>
      <xdr:spPr>
        <a:xfrm>
          <a:off x="6737427" y="1439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88554</xdr:rowOff>
    </xdr:from>
    <xdr:ext cx="469744" cy="259045"/>
    <xdr:sp macro="" textlink="">
      <xdr:nvSpPr>
        <xdr:cNvPr id="377" name="n_1mainValue【公営住宅】&#10;一人当たり面積"/>
        <xdr:cNvSpPr txBox="1"/>
      </xdr:nvSpPr>
      <xdr:spPr>
        <a:xfrm>
          <a:off x="9391727" y="1397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93997</xdr:rowOff>
    </xdr:from>
    <xdr:ext cx="469744" cy="259045"/>
    <xdr:sp macro="" textlink="">
      <xdr:nvSpPr>
        <xdr:cNvPr id="378" name="n_2mainValue【公営住宅】&#10;一人当たり面積"/>
        <xdr:cNvSpPr txBox="1"/>
      </xdr:nvSpPr>
      <xdr:spPr>
        <a:xfrm>
          <a:off x="8515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98351</xdr:rowOff>
    </xdr:from>
    <xdr:ext cx="469744" cy="259045"/>
    <xdr:sp macro="" textlink="">
      <xdr:nvSpPr>
        <xdr:cNvPr id="379" name="n_3mainValue【公営住宅】&#10;一人当たり面積"/>
        <xdr:cNvSpPr txBox="1"/>
      </xdr:nvSpPr>
      <xdr:spPr>
        <a:xfrm>
          <a:off x="7626427" y="1398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100528</xdr:rowOff>
    </xdr:from>
    <xdr:ext cx="469744" cy="259045"/>
    <xdr:sp macro="" textlink="">
      <xdr:nvSpPr>
        <xdr:cNvPr id="380" name="n_4mainValue【公営住宅】&#10;一人当たり面積"/>
        <xdr:cNvSpPr txBox="1"/>
      </xdr:nvSpPr>
      <xdr:spPr>
        <a:xfrm>
          <a:off x="6737427" y="1398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141514</xdr:rowOff>
    </xdr:to>
    <xdr:cxnSp macro="">
      <xdr:nvCxnSpPr>
        <xdr:cNvPr id="406" name="直線コネクタ 405"/>
        <xdr:cNvCxnSpPr/>
      </xdr:nvCxnSpPr>
      <xdr:spPr>
        <a:xfrm flipV="1">
          <a:off x="4634865" y="17221200"/>
          <a:ext cx="0" cy="1265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145341</xdr:rowOff>
    </xdr:from>
    <xdr:ext cx="405111" cy="259045"/>
    <xdr:sp macro="" textlink="">
      <xdr:nvSpPr>
        <xdr:cNvPr id="407" name="【港湾・漁港】&#10;有形固定資産減価償却率最小値テキスト"/>
        <xdr:cNvSpPr txBox="1"/>
      </xdr:nvSpPr>
      <xdr:spPr>
        <a:xfrm>
          <a:off x="4673600" y="1849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141514</xdr:rowOff>
    </xdr:from>
    <xdr:to>
      <xdr:col>24</xdr:col>
      <xdr:colOff>152400</xdr:colOff>
      <xdr:row>107</xdr:row>
      <xdr:rowOff>141514</xdr:rowOff>
    </xdr:to>
    <xdr:cxnSp macro="">
      <xdr:nvCxnSpPr>
        <xdr:cNvPr id="408" name="直線コネクタ 407"/>
        <xdr:cNvCxnSpPr/>
      </xdr:nvCxnSpPr>
      <xdr:spPr>
        <a:xfrm>
          <a:off x="4546600" y="18486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9" name="【港湾・漁港】&#10;有形固定資産減価償却率最大値テキスト"/>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10" name="直線コネクタ 409"/>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5459</xdr:rowOff>
    </xdr:from>
    <xdr:ext cx="405111" cy="259045"/>
    <xdr:sp macro="" textlink="">
      <xdr:nvSpPr>
        <xdr:cNvPr id="411" name="【港湾・漁港】&#10;有形固定資産減価償却率平均値テキスト"/>
        <xdr:cNvSpPr txBox="1"/>
      </xdr:nvSpPr>
      <xdr:spPr>
        <a:xfrm>
          <a:off x="4673600" y="183506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27032</xdr:rowOff>
    </xdr:from>
    <xdr:to>
      <xdr:col>24</xdr:col>
      <xdr:colOff>114300</xdr:colOff>
      <xdr:row>107</xdr:row>
      <xdr:rowOff>128632</xdr:rowOff>
    </xdr:to>
    <xdr:sp macro="" textlink="">
      <xdr:nvSpPr>
        <xdr:cNvPr id="412" name="フローチャート: 判断 411"/>
        <xdr:cNvSpPr/>
      </xdr:nvSpPr>
      <xdr:spPr>
        <a:xfrm>
          <a:off x="4584700" y="1837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160927</xdr:rowOff>
    </xdr:from>
    <xdr:to>
      <xdr:col>20</xdr:col>
      <xdr:colOff>38100</xdr:colOff>
      <xdr:row>106</xdr:row>
      <xdr:rowOff>91077</xdr:rowOff>
    </xdr:to>
    <xdr:sp macro="" textlink="">
      <xdr:nvSpPr>
        <xdr:cNvPr id="413" name="フローチャート: 判断 412"/>
        <xdr:cNvSpPr/>
      </xdr:nvSpPr>
      <xdr:spPr>
        <a:xfrm>
          <a:off x="3746500" y="1816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146231</xdr:rowOff>
    </xdr:from>
    <xdr:to>
      <xdr:col>15</xdr:col>
      <xdr:colOff>101600</xdr:colOff>
      <xdr:row>106</xdr:row>
      <xdr:rowOff>76381</xdr:rowOff>
    </xdr:to>
    <xdr:sp macro="" textlink="">
      <xdr:nvSpPr>
        <xdr:cNvPr id="414" name="フローチャート: 判断 413"/>
        <xdr:cNvSpPr/>
      </xdr:nvSpPr>
      <xdr:spPr>
        <a:xfrm>
          <a:off x="2857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415" name="フローチャート: 判断 414"/>
        <xdr:cNvSpPr/>
      </xdr:nvSpPr>
      <xdr:spPr>
        <a:xfrm>
          <a:off x="19685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6" name="フローチャート: 判断 415"/>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133169</xdr:rowOff>
    </xdr:from>
    <xdr:to>
      <xdr:col>24</xdr:col>
      <xdr:colOff>114300</xdr:colOff>
      <xdr:row>106</xdr:row>
      <xdr:rowOff>63319</xdr:rowOff>
    </xdr:to>
    <xdr:sp macro="" textlink="">
      <xdr:nvSpPr>
        <xdr:cNvPr id="422" name="楕円 421"/>
        <xdr:cNvSpPr/>
      </xdr:nvSpPr>
      <xdr:spPr>
        <a:xfrm>
          <a:off x="4584700" y="181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156046</xdr:rowOff>
    </xdr:from>
    <xdr:ext cx="405111" cy="259045"/>
    <xdr:sp macro="" textlink="">
      <xdr:nvSpPr>
        <xdr:cNvPr id="423" name="【港湾・漁港】&#10;有形固定資産減価償却率該当値テキスト"/>
        <xdr:cNvSpPr txBox="1"/>
      </xdr:nvSpPr>
      <xdr:spPr>
        <a:xfrm>
          <a:off x="4673600" y="17986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100512</xdr:rowOff>
    </xdr:from>
    <xdr:to>
      <xdr:col>20</xdr:col>
      <xdr:colOff>38100</xdr:colOff>
      <xdr:row>106</xdr:row>
      <xdr:rowOff>30662</xdr:rowOff>
    </xdr:to>
    <xdr:sp macro="" textlink="">
      <xdr:nvSpPr>
        <xdr:cNvPr id="424" name="楕円 423"/>
        <xdr:cNvSpPr/>
      </xdr:nvSpPr>
      <xdr:spPr>
        <a:xfrm>
          <a:off x="3746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151312</xdr:rowOff>
    </xdr:from>
    <xdr:to>
      <xdr:col>24</xdr:col>
      <xdr:colOff>63500</xdr:colOff>
      <xdr:row>106</xdr:row>
      <xdr:rowOff>12519</xdr:rowOff>
    </xdr:to>
    <xdr:cxnSp macro="">
      <xdr:nvCxnSpPr>
        <xdr:cNvPr id="425" name="直線コネクタ 424"/>
        <xdr:cNvCxnSpPr/>
      </xdr:nvCxnSpPr>
      <xdr:spPr>
        <a:xfrm>
          <a:off x="3797300" y="1815356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79284</xdr:rowOff>
    </xdr:from>
    <xdr:to>
      <xdr:col>15</xdr:col>
      <xdr:colOff>101600</xdr:colOff>
      <xdr:row>106</xdr:row>
      <xdr:rowOff>9434</xdr:rowOff>
    </xdr:to>
    <xdr:sp macro="" textlink="">
      <xdr:nvSpPr>
        <xdr:cNvPr id="426" name="楕円 425"/>
        <xdr:cNvSpPr/>
      </xdr:nvSpPr>
      <xdr:spPr>
        <a:xfrm>
          <a:off x="2857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130084</xdr:rowOff>
    </xdr:from>
    <xdr:to>
      <xdr:col>19</xdr:col>
      <xdr:colOff>177800</xdr:colOff>
      <xdr:row>105</xdr:row>
      <xdr:rowOff>151312</xdr:rowOff>
    </xdr:to>
    <xdr:cxnSp macro="">
      <xdr:nvCxnSpPr>
        <xdr:cNvPr id="427" name="直線コネクタ 426"/>
        <xdr:cNvCxnSpPr/>
      </xdr:nvCxnSpPr>
      <xdr:spPr>
        <a:xfrm>
          <a:off x="2908300" y="1813233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48261</xdr:rowOff>
    </xdr:from>
    <xdr:to>
      <xdr:col>10</xdr:col>
      <xdr:colOff>165100</xdr:colOff>
      <xdr:row>105</xdr:row>
      <xdr:rowOff>149861</xdr:rowOff>
    </xdr:to>
    <xdr:sp macro="" textlink="">
      <xdr:nvSpPr>
        <xdr:cNvPr id="428" name="楕円 427"/>
        <xdr:cNvSpPr/>
      </xdr:nvSpPr>
      <xdr:spPr>
        <a:xfrm>
          <a:off x="1968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99061</xdr:rowOff>
    </xdr:from>
    <xdr:to>
      <xdr:col>15</xdr:col>
      <xdr:colOff>50800</xdr:colOff>
      <xdr:row>105</xdr:row>
      <xdr:rowOff>130084</xdr:rowOff>
    </xdr:to>
    <xdr:cxnSp macro="">
      <xdr:nvCxnSpPr>
        <xdr:cNvPr id="429" name="直線コネクタ 428"/>
        <xdr:cNvCxnSpPr/>
      </xdr:nvCxnSpPr>
      <xdr:spPr>
        <a:xfrm>
          <a:off x="2019300" y="1810131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25400</xdr:rowOff>
    </xdr:from>
    <xdr:to>
      <xdr:col>6</xdr:col>
      <xdr:colOff>38100</xdr:colOff>
      <xdr:row>105</xdr:row>
      <xdr:rowOff>127000</xdr:rowOff>
    </xdr:to>
    <xdr:sp macro="" textlink="">
      <xdr:nvSpPr>
        <xdr:cNvPr id="430" name="楕円 429"/>
        <xdr:cNvSpPr/>
      </xdr:nvSpPr>
      <xdr:spPr>
        <a:xfrm>
          <a:off x="1079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76200</xdr:rowOff>
    </xdr:from>
    <xdr:to>
      <xdr:col>10</xdr:col>
      <xdr:colOff>114300</xdr:colOff>
      <xdr:row>105</xdr:row>
      <xdr:rowOff>99061</xdr:rowOff>
    </xdr:to>
    <xdr:cxnSp macro="">
      <xdr:nvCxnSpPr>
        <xdr:cNvPr id="431" name="直線コネクタ 430"/>
        <xdr:cNvCxnSpPr/>
      </xdr:nvCxnSpPr>
      <xdr:spPr>
        <a:xfrm>
          <a:off x="1130300" y="180784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82204</xdr:rowOff>
    </xdr:from>
    <xdr:ext cx="405111" cy="259045"/>
    <xdr:sp macro="" textlink="">
      <xdr:nvSpPr>
        <xdr:cNvPr id="432" name="n_1aveValue【港湾・漁港】&#10;有形固定資産減価償却率"/>
        <xdr:cNvSpPr txBox="1"/>
      </xdr:nvSpPr>
      <xdr:spPr>
        <a:xfrm>
          <a:off x="35820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67508</xdr:rowOff>
    </xdr:from>
    <xdr:ext cx="405111" cy="259045"/>
    <xdr:sp macro="" textlink="">
      <xdr:nvSpPr>
        <xdr:cNvPr id="433" name="n_2aveValue【港湾・漁港】&#10;有形固定資産減価償却率"/>
        <xdr:cNvSpPr txBox="1"/>
      </xdr:nvSpPr>
      <xdr:spPr>
        <a:xfrm>
          <a:off x="2705744" y="1824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434" name="n_3aveValue【港湾・漁港】&#10;有形固定資産減価償却率"/>
        <xdr:cNvSpPr txBox="1"/>
      </xdr:nvSpPr>
      <xdr:spPr>
        <a:xfrm>
          <a:off x="1816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35" name="n_4aveValue【港湾・漁港】&#10;有形固定資産減価償却率"/>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47189</xdr:rowOff>
    </xdr:from>
    <xdr:ext cx="405111" cy="259045"/>
    <xdr:sp macro="" textlink="">
      <xdr:nvSpPr>
        <xdr:cNvPr id="436" name="n_1mainValue【港湾・漁港】&#10;有形固定資産減価償却率"/>
        <xdr:cNvSpPr txBox="1"/>
      </xdr:nvSpPr>
      <xdr:spPr>
        <a:xfrm>
          <a:off x="35820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25961</xdr:rowOff>
    </xdr:from>
    <xdr:ext cx="405111" cy="259045"/>
    <xdr:sp macro="" textlink="">
      <xdr:nvSpPr>
        <xdr:cNvPr id="437" name="n_2mainValue【港湾・漁港】&#10;有形固定資産減価償却率"/>
        <xdr:cNvSpPr txBox="1"/>
      </xdr:nvSpPr>
      <xdr:spPr>
        <a:xfrm>
          <a:off x="2705744" y="1785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166388</xdr:rowOff>
    </xdr:from>
    <xdr:ext cx="405111" cy="259045"/>
    <xdr:sp macro="" textlink="">
      <xdr:nvSpPr>
        <xdr:cNvPr id="438" name="n_3mainValue【港湾・漁港】&#10;有形固定資産減価償却率"/>
        <xdr:cNvSpPr txBox="1"/>
      </xdr:nvSpPr>
      <xdr:spPr>
        <a:xfrm>
          <a:off x="1816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143527</xdr:rowOff>
    </xdr:from>
    <xdr:ext cx="405111" cy="259045"/>
    <xdr:sp macro="" textlink="">
      <xdr:nvSpPr>
        <xdr:cNvPr id="439" name="n_4mainValue【港湾・漁港】&#10;有形固定資産減価償却率"/>
        <xdr:cNvSpPr txBox="1"/>
      </xdr:nvSpPr>
      <xdr:spPr>
        <a:xfrm>
          <a:off x="927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51" name="テキスト ボックス 450"/>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3" name="テキスト ボックス 452"/>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48277</xdr:rowOff>
    </xdr:from>
    <xdr:ext cx="595419" cy="259045"/>
    <xdr:sp macro="" textlink="">
      <xdr:nvSpPr>
        <xdr:cNvPr id="455" name="テキスト ボックス 454"/>
        <xdr:cNvSpPr txBox="1"/>
      </xdr:nvSpPr>
      <xdr:spPr>
        <a:xfrm>
          <a:off x="6008581" y="1719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7" name="テキスト ボックス 456"/>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170573</xdr:rowOff>
    </xdr:from>
    <xdr:to>
      <xdr:col>54</xdr:col>
      <xdr:colOff>189865</xdr:colOff>
      <xdr:row>107</xdr:row>
      <xdr:rowOff>130446</xdr:rowOff>
    </xdr:to>
    <xdr:cxnSp macro="">
      <xdr:nvCxnSpPr>
        <xdr:cNvPr id="459" name="直線コネクタ 458"/>
        <xdr:cNvCxnSpPr/>
      </xdr:nvCxnSpPr>
      <xdr:spPr>
        <a:xfrm flipV="1">
          <a:off x="10476865" y="17315573"/>
          <a:ext cx="0" cy="116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134273</xdr:rowOff>
    </xdr:from>
    <xdr:ext cx="378565" cy="259045"/>
    <xdr:sp macro="" textlink="">
      <xdr:nvSpPr>
        <xdr:cNvPr id="460" name="【港湾・漁港】&#10;一人当たり有形固定資産（償却資産）額最小値テキスト"/>
        <xdr:cNvSpPr txBox="1"/>
      </xdr:nvSpPr>
      <xdr:spPr>
        <a:xfrm>
          <a:off x="10515600" y="18479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130446</xdr:rowOff>
    </xdr:from>
    <xdr:to>
      <xdr:col>55</xdr:col>
      <xdr:colOff>88900</xdr:colOff>
      <xdr:row>107</xdr:row>
      <xdr:rowOff>130446</xdr:rowOff>
    </xdr:to>
    <xdr:cxnSp macro="">
      <xdr:nvCxnSpPr>
        <xdr:cNvPr id="461" name="直線コネクタ 460"/>
        <xdr:cNvCxnSpPr/>
      </xdr:nvCxnSpPr>
      <xdr:spPr>
        <a:xfrm>
          <a:off x="10388600" y="1847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117250</xdr:rowOff>
    </xdr:from>
    <xdr:ext cx="599010" cy="259045"/>
    <xdr:sp macro="" textlink="">
      <xdr:nvSpPr>
        <xdr:cNvPr id="462" name="【港湾・漁港】&#10;一人当たり有形固定資産（償却資産）額最大値テキスト"/>
        <xdr:cNvSpPr txBox="1"/>
      </xdr:nvSpPr>
      <xdr:spPr>
        <a:xfrm>
          <a:off x="10515600" y="1709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170573</xdr:rowOff>
    </xdr:from>
    <xdr:to>
      <xdr:col>55</xdr:col>
      <xdr:colOff>88900</xdr:colOff>
      <xdr:row>100</xdr:row>
      <xdr:rowOff>170573</xdr:rowOff>
    </xdr:to>
    <xdr:cxnSp macro="">
      <xdr:nvCxnSpPr>
        <xdr:cNvPr id="463" name="直線コネクタ 462"/>
        <xdr:cNvCxnSpPr/>
      </xdr:nvCxnSpPr>
      <xdr:spPr>
        <a:xfrm>
          <a:off x="10388600" y="17315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19834</xdr:rowOff>
    </xdr:from>
    <xdr:ext cx="534377" cy="259045"/>
    <xdr:sp macro="" textlink="">
      <xdr:nvSpPr>
        <xdr:cNvPr id="464" name="【港湾・漁港】&#10;一人当たり有形固定資産（償却資産）額平均値テキスト"/>
        <xdr:cNvSpPr txBox="1"/>
      </xdr:nvSpPr>
      <xdr:spPr>
        <a:xfrm>
          <a:off x="10515600" y="18022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168407</xdr:rowOff>
    </xdr:from>
    <xdr:to>
      <xdr:col>55</xdr:col>
      <xdr:colOff>50800</xdr:colOff>
      <xdr:row>106</xdr:row>
      <xdr:rowOff>98557</xdr:rowOff>
    </xdr:to>
    <xdr:sp macro="" textlink="">
      <xdr:nvSpPr>
        <xdr:cNvPr id="465" name="フローチャート: 判断 464"/>
        <xdr:cNvSpPr/>
      </xdr:nvSpPr>
      <xdr:spPr>
        <a:xfrm>
          <a:off x="10426700" y="1817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152719</xdr:rowOff>
    </xdr:from>
    <xdr:to>
      <xdr:col>50</xdr:col>
      <xdr:colOff>165100</xdr:colOff>
      <xdr:row>105</xdr:row>
      <xdr:rowOff>82869</xdr:rowOff>
    </xdr:to>
    <xdr:sp macro="" textlink="">
      <xdr:nvSpPr>
        <xdr:cNvPr id="466" name="フローチャート: 判断 465"/>
        <xdr:cNvSpPr/>
      </xdr:nvSpPr>
      <xdr:spPr>
        <a:xfrm>
          <a:off x="9588500" y="1798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159251</xdr:rowOff>
    </xdr:from>
    <xdr:to>
      <xdr:col>46</xdr:col>
      <xdr:colOff>38100</xdr:colOff>
      <xdr:row>105</xdr:row>
      <xdr:rowOff>89401</xdr:rowOff>
    </xdr:to>
    <xdr:sp macro="" textlink="">
      <xdr:nvSpPr>
        <xdr:cNvPr id="467" name="フローチャート: 判断 466"/>
        <xdr:cNvSpPr/>
      </xdr:nvSpPr>
      <xdr:spPr>
        <a:xfrm>
          <a:off x="8699500" y="1799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163801</xdr:rowOff>
    </xdr:from>
    <xdr:to>
      <xdr:col>41</xdr:col>
      <xdr:colOff>101600</xdr:colOff>
      <xdr:row>105</xdr:row>
      <xdr:rowOff>93951</xdr:rowOff>
    </xdr:to>
    <xdr:sp macro="" textlink="">
      <xdr:nvSpPr>
        <xdr:cNvPr id="468" name="フローチャート: 判断 467"/>
        <xdr:cNvSpPr/>
      </xdr:nvSpPr>
      <xdr:spPr>
        <a:xfrm>
          <a:off x="7810500" y="179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169583</xdr:rowOff>
    </xdr:from>
    <xdr:to>
      <xdr:col>36</xdr:col>
      <xdr:colOff>165100</xdr:colOff>
      <xdr:row>105</xdr:row>
      <xdr:rowOff>99733</xdr:rowOff>
    </xdr:to>
    <xdr:sp macro="" textlink="">
      <xdr:nvSpPr>
        <xdr:cNvPr id="469" name="フローチャート: 判断 468"/>
        <xdr:cNvSpPr/>
      </xdr:nvSpPr>
      <xdr:spPr>
        <a:xfrm>
          <a:off x="6921500" y="1800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156691</xdr:rowOff>
    </xdr:from>
    <xdr:to>
      <xdr:col>55</xdr:col>
      <xdr:colOff>50800</xdr:colOff>
      <xdr:row>107</xdr:row>
      <xdr:rowOff>86841</xdr:rowOff>
    </xdr:to>
    <xdr:sp macro="" textlink="">
      <xdr:nvSpPr>
        <xdr:cNvPr id="475" name="楕円 474"/>
        <xdr:cNvSpPr/>
      </xdr:nvSpPr>
      <xdr:spPr>
        <a:xfrm>
          <a:off x="10426700" y="183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71618</xdr:rowOff>
    </xdr:from>
    <xdr:ext cx="534377" cy="259045"/>
    <xdr:sp macro="" textlink="">
      <xdr:nvSpPr>
        <xdr:cNvPr id="476" name="【港湾・漁港】&#10;一人当たり有形固定資産（償却資産）額該当値テキスト"/>
        <xdr:cNvSpPr txBox="1"/>
      </xdr:nvSpPr>
      <xdr:spPr>
        <a:xfrm>
          <a:off x="10515600" y="1824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157514</xdr:rowOff>
    </xdr:from>
    <xdr:to>
      <xdr:col>50</xdr:col>
      <xdr:colOff>165100</xdr:colOff>
      <xdr:row>107</xdr:row>
      <xdr:rowOff>87664</xdr:rowOff>
    </xdr:to>
    <xdr:sp macro="" textlink="">
      <xdr:nvSpPr>
        <xdr:cNvPr id="477" name="楕円 476"/>
        <xdr:cNvSpPr/>
      </xdr:nvSpPr>
      <xdr:spPr>
        <a:xfrm>
          <a:off x="9588500" y="183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36041</xdr:rowOff>
    </xdr:from>
    <xdr:to>
      <xdr:col>55</xdr:col>
      <xdr:colOff>0</xdr:colOff>
      <xdr:row>107</xdr:row>
      <xdr:rowOff>36864</xdr:rowOff>
    </xdr:to>
    <xdr:cxnSp macro="">
      <xdr:nvCxnSpPr>
        <xdr:cNvPr id="478" name="直線コネクタ 477"/>
        <xdr:cNvCxnSpPr/>
      </xdr:nvCxnSpPr>
      <xdr:spPr>
        <a:xfrm flipV="1">
          <a:off x="9639300" y="18381191"/>
          <a:ext cx="8382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159257</xdr:rowOff>
    </xdr:from>
    <xdr:to>
      <xdr:col>46</xdr:col>
      <xdr:colOff>38100</xdr:colOff>
      <xdr:row>107</xdr:row>
      <xdr:rowOff>89407</xdr:rowOff>
    </xdr:to>
    <xdr:sp macro="" textlink="">
      <xdr:nvSpPr>
        <xdr:cNvPr id="479" name="楕円 478"/>
        <xdr:cNvSpPr/>
      </xdr:nvSpPr>
      <xdr:spPr>
        <a:xfrm>
          <a:off x="8699500" y="183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36864</xdr:rowOff>
    </xdr:from>
    <xdr:to>
      <xdr:col>50</xdr:col>
      <xdr:colOff>114300</xdr:colOff>
      <xdr:row>107</xdr:row>
      <xdr:rowOff>38607</xdr:rowOff>
    </xdr:to>
    <xdr:cxnSp macro="">
      <xdr:nvCxnSpPr>
        <xdr:cNvPr id="480" name="直線コネクタ 479"/>
        <xdr:cNvCxnSpPr/>
      </xdr:nvCxnSpPr>
      <xdr:spPr>
        <a:xfrm flipV="1">
          <a:off x="8750300" y="18382014"/>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159885</xdr:rowOff>
    </xdr:from>
    <xdr:to>
      <xdr:col>41</xdr:col>
      <xdr:colOff>101600</xdr:colOff>
      <xdr:row>107</xdr:row>
      <xdr:rowOff>90035</xdr:rowOff>
    </xdr:to>
    <xdr:sp macro="" textlink="">
      <xdr:nvSpPr>
        <xdr:cNvPr id="481" name="楕円 480"/>
        <xdr:cNvSpPr/>
      </xdr:nvSpPr>
      <xdr:spPr>
        <a:xfrm>
          <a:off x="7810500" y="1833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38607</xdr:rowOff>
    </xdr:from>
    <xdr:to>
      <xdr:col>45</xdr:col>
      <xdr:colOff>177800</xdr:colOff>
      <xdr:row>107</xdr:row>
      <xdr:rowOff>39235</xdr:rowOff>
    </xdr:to>
    <xdr:cxnSp macro="">
      <xdr:nvCxnSpPr>
        <xdr:cNvPr id="482" name="直線コネクタ 481"/>
        <xdr:cNvCxnSpPr/>
      </xdr:nvCxnSpPr>
      <xdr:spPr>
        <a:xfrm flipV="1">
          <a:off x="7861300" y="18383757"/>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161240</xdr:rowOff>
    </xdr:from>
    <xdr:to>
      <xdr:col>36</xdr:col>
      <xdr:colOff>165100</xdr:colOff>
      <xdr:row>107</xdr:row>
      <xdr:rowOff>91390</xdr:rowOff>
    </xdr:to>
    <xdr:sp macro="" textlink="">
      <xdr:nvSpPr>
        <xdr:cNvPr id="483" name="楕円 482"/>
        <xdr:cNvSpPr/>
      </xdr:nvSpPr>
      <xdr:spPr>
        <a:xfrm>
          <a:off x="6921500" y="1833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39235</xdr:rowOff>
    </xdr:from>
    <xdr:to>
      <xdr:col>41</xdr:col>
      <xdr:colOff>50800</xdr:colOff>
      <xdr:row>107</xdr:row>
      <xdr:rowOff>40590</xdr:rowOff>
    </xdr:to>
    <xdr:cxnSp macro="">
      <xdr:nvCxnSpPr>
        <xdr:cNvPr id="484" name="直線コネクタ 483"/>
        <xdr:cNvCxnSpPr/>
      </xdr:nvCxnSpPr>
      <xdr:spPr>
        <a:xfrm flipV="1">
          <a:off x="6972300" y="18384385"/>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99396</xdr:rowOff>
    </xdr:from>
    <xdr:ext cx="534377" cy="259045"/>
    <xdr:sp macro="" textlink="">
      <xdr:nvSpPr>
        <xdr:cNvPr id="485" name="n_1aveValue【港湾・漁港】&#10;一人当たり有形固定資産（償却資産）額"/>
        <xdr:cNvSpPr txBox="1"/>
      </xdr:nvSpPr>
      <xdr:spPr>
        <a:xfrm>
          <a:off x="9359411" y="1775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105928</xdr:rowOff>
    </xdr:from>
    <xdr:ext cx="534377" cy="259045"/>
    <xdr:sp macro="" textlink="">
      <xdr:nvSpPr>
        <xdr:cNvPr id="486" name="n_2aveValue【港湾・漁港】&#10;一人当たり有形固定資産（償却資産）額"/>
        <xdr:cNvSpPr txBox="1"/>
      </xdr:nvSpPr>
      <xdr:spPr>
        <a:xfrm>
          <a:off x="8483111" y="177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110478</xdr:rowOff>
    </xdr:from>
    <xdr:ext cx="534377" cy="259045"/>
    <xdr:sp macro="" textlink="">
      <xdr:nvSpPr>
        <xdr:cNvPr id="487" name="n_3aveValue【港湾・漁港】&#10;一人当たり有形固定資産（償却資産）額"/>
        <xdr:cNvSpPr txBox="1"/>
      </xdr:nvSpPr>
      <xdr:spPr>
        <a:xfrm>
          <a:off x="7594111" y="177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116260</xdr:rowOff>
    </xdr:from>
    <xdr:ext cx="534377" cy="259045"/>
    <xdr:sp macro="" textlink="">
      <xdr:nvSpPr>
        <xdr:cNvPr id="488" name="n_4aveValue【港湾・漁港】&#10;一人当たり有形固定資産（償却資産）額"/>
        <xdr:cNvSpPr txBox="1"/>
      </xdr:nvSpPr>
      <xdr:spPr>
        <a:xfrm>
          <a:off x="6705111" y="1777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78791</xdr:rowOff>
    </xdr:from>
    <xdr:ext cx="534377" cy="259045"/>
    <xdr:sp macro="" textlink="">
      <xdr:nvSpPr>
        <xdr:cNvPr id="489" name="n_1mainValue【港湾・漁港】&#10;一人当たり有形固定資産（償却資産）額"/>
        <xdr:cNvSpPr txBox="1"/>
      </xdr:nvSpPr>
      <xdr:spPr>
        <a:xfrm>
          <a:off x="9359411" y="1842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80534</xdr:rowOff>
    </xdr:from>
    <xdr:ext cx="534377" cy="259045"/>
    <xdr:sp macro="" textlink="">
      <xdr:nvSpPr>
        <xdr:cNvPr id="490" name="n_2mainValue【港湾・漁港】&#10;一人当たり有形固定資産（償却資産）額"/>
        <xdr:cNvSpPr txBox="1"/>
      </xdr:nvSpPr>
      <xdr:spPr>
        <a:xfrm>
          <a:off x="8483111" y="1842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81162</xdr:rowOff>
    </xdr:from>
    <xdr:ext cx="534377" cy="259045"/>
    <xdr:sp macro="" textlink="">
      <xdr:nvSpPr>
        <xdr:cNvPr id="491" name="n_3mainValue【港湾・漁港】&#10;一人当たり有形固定資産（償却資産）額"/>
        <xdr:cNvSpPr txBox="1"/>
      </xdr:nvSpPr>
      <xdr:spPr>
        <a:xfrm>
          <a:off x="7594111" y="1842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82517</xdr:rowOff>
    </xdr:from>
    <xdr:ext cx="534377" cy="259045"/>
    <xdr:sp macro="" textlink="">
      <xdr:nvSpPr>
        <xdr:cNvPr id="492" name="n_4mainValue【港湾・漁港】&#10;一人当たり有形固定資産（償却資産）額"/>
        <xdr:cNvSpPr txBox="1"/>
      </xdr:nvSpPr>
      <xdr:spPr>
        <a:xfrm>
          <a:off x="6705111" y="1842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504" name="直線コネクタ 503"/>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505" name="テキスト ボックス 504"/>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508" name="直線コネクタ 507"/>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509" name="テキスト ボックス 508"/>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1" name="テキスト ボックス 5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84772</xdr:rowOff>
    </xdr:from>
    <xdr:to>
      <xdr:col>85</xdr:col>
      <xdr:colOff>126364</xdr:colOff>
      <xdr:row>41</xdr:row>
      <xdr:rowOff>159068</xdr:rowOff>
    </xdr:to>
    <xdr:cxnSp macro="">
      <xdr:nvCxnSpPr>
        <xdr:cNvPr id="513" name="直線コネクタ 512"/>
        <xdr:cNvCxnSpPr/>
      </xdr:nvCxnSpPr>
      <xdr:spPr>
        <a:xfrm flipV="1">
          <a:off x="16318864" y="5742622"/>
          <a:ext cx="0" cy="1445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162895</xdr:rowOff>
    </xdr:from>
    <xdr:ext cx="405111" cy="259045"/>
    <xdr:sp macro="" textlink="">
      <xdr:nvSpPr>
        <xdr:cNvPr id="514" name="【認定こども園・幼稚園・保育所】&#10;有形固定資産減価償却率最小値テキスト"/>
        <xdr:cNvSpPr txBox="1"/>
      </xdr:nvSpPr>
      <xdr:spPr>
        <a:xfrm>
          <a:off x="16357600" y="719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159068</xdr:rowOff>
    </xdr:from>
    <xdr:to>
      <xdr:col>86</xdr:col>
      <xdr:colOff>25400</xdr:colOff>
      <xdr:row>41</xdr:row>
      <xdr:rowOff>159068</xdr:rowOff>
    </xdr:to>
    <xdr:cxnSp macro="">
      <xdr:nvCxnSpPr>
        <xdr:cNvPr id="515" name="直線コネクタ 514"/>
        <xdr:cNvCxnSpPr/>
      </xdr:nvCxnSpPr>
      <xdr:spPr>
        <a:xfrm>
          <a:off x="16230600" y="718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31449</xdr:rowOff>
    </xdr:from>
    <xdr:ext cx="405111" cy="259045"/>
    <xdr:sp macro="" textlink="">
      <xdr:nvSpPr>
        <xdr:cNvPr id="516" name="【認定こども園・幼稚園・保育所】&#10;有形固定資産減価償却率最大値テキスト"/>
        <xdr:cNvSpPr txBox="1"/>
      </xdr:nvSpPr>
      <xdr:spPr>
        <a:xfrm>
          <a:off x="16357600" y="5517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84772</xdr:rowOff>
    </xdr:from>
    <xdr:to>
      <xdr:col>86</xdr:col>
      <xdr:colOff>25400</xdr:colOff>
      <xdr:row>33</xdr:row>
      <xdr:rowOff>84772</xdr:rowOff>
    </xdr:to>
    <xdr:cxnSp macro="">
      <xdr:nvCxnSpPr>
        <xdr:cNvPr id="517" name="直線コネクタ 516"/>
        <xdr:cNvCxnSpPr/>
      </xdr:nvCxnSpPr>
      <xdr:spPr>
        <a:xfrm>
          <a:off x="16230600" y="5742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99712</xdr:rowOff>
    </xdr:from>
    <xdr:ext cx="405111" cy="259045"/>
    <xdr:sp macro="" textlink="">
      <xdr:nvSpPr>
        <xdr:cNvPr id="518" name="【認定こども園・幼稚園・保育所】&#10;有形固定資産減価償却率平均値テキスト"/>
        <xdr:cNvSpPr txBox="1"/>
      </xdr:nvSpPr>
      <xdr:spPr>
        <a:xfrm>
          <a:off x="163576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76835</xdr:rowOff>
    </xdr:from>
    <xdr:to>
      <xdr:col>85</xdr:col>
      <xdr:colOff>177800</xdr:colOff>
      <xdr:row>37</xdr:row>
      <xdr:rowOff>6985</xdr:rowOff>
    </xdr:to>
    <xdr:sp macro="" textlink="">
      <xdr:nvSpPr>
        <xdr:cNvPr id="519" name="フローチャート: 判断 518"/>
        <xdr:cNvSpPr/>
      </xdr:nvSpPr>
      <xdr:spPr>
        <a:xfrm>
          <a:off x="162687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88265</xdr:rowOff>
    </xdr:from>
    <xdr:to>
      <xdr:col>81</xdr:col>
      <xdr:colOff>101600</xdr:colOff>
      <xdr:row>37</xdr:row>
      <xdr:rowOff>18415</xdr:rowOff>
    </xdr:to>
    <xdr:sp macro="" textlink="">
      <xdr:nvSpPr>
        <xdr:cNvPr id="520" name="フローチャート: 判断 519"/>
        <xdr:cNvSpPr/>
      </xdr:nvSpPr>
      <xdr:spPr>
        <a:xfrm>
          <a:off x="15430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151130</xdr:rowOff>
    </xdr:from>
    <xdr:to>
      <xdr:col>76</xdr:col>
      <xdr:colOff>165100</xdr:colOff>
      <xdr:row>37</xdr:row>
      <xdr:rowOff>81280</xdr:rowOff>
    </xdr:to>
    <xdr:sp macro="" textlink="">
      <xdr:nvSpPr>
        <xdr:cNvPr id="521" name="フローチャート: 判断 520"/>
        <xdr:cNvSpPr/>
      </xdr:nvSpPr>
      <xdr:spPr>
        <a:xfrm>
          <a:off x="14541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522" name="フローチャート: 判断 521"/>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28258</xdr:rowOff>
    </xdr:from>
    <xdr:to>
      <xdr:col>67</xdr:col>
      <xdr:colOff>101600</xdr:colOff>
      <xdr:row>37</xdr:row>
      <xdr:rowOff>129858</xdr:rowOff>
    </xdr:to>
    <xdr:sp macro="" textlink="">
      <xdr:nvSpPr>
        <xdr:cNvPr id="523" name="フローチャート: 判断 522"/>
        <xdr:cNvSpPr/>
      </xdr:nvSpPr>
      <xdr:spPr>
        <a:xfrm>
          <a:off x="12763500" y="637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529" name="楕円 528"/>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83837</xdr:rowOff>
    </xdr:from>
    <xdr:ext cx="405111" cy="259045"/>
    <xdr:sp macro="" textlink="">
      <xdr:nvSpPr>
        <xdr:cNvPr id="530" name="【認定こども園・幼稚園・保育所】&#10;有形固定資産減価償却率該当値テキスト"/>
        <xdr:cNvSpPr txBox="1"/>
      </xdr:nvSpPr>
      <xdr:spPr>
        <a:xfrm>
          <a:off x="16357600"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168275</xdr:rowOff>
    </xdr:from>
    <xdr:to>
      <xdr:col>81</xdr:col>
      <xdr:colOff>101600</xdr:colOff>
      <xdr:row>37</xdr:row>
      <xdr:rowOff>98425</xdr:rowOff>
    </xdr:to>
    <xdr:sp macro="" textlink="">
      <xdr:nvSpPr>
        <xdr:cNvPr id="531" name="楕円 530"/>
        <xdr:cNvSpPr/>
      </xdr:nvSpPr>
      <xdr:spPr>
        <a:xfrm>
          <a:off x="15430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47625</xdr:rowOff>
    </xdr:from>
    <xdr:to>
      <xdr:col>85</xdr:col>
      <xdr:colOff>127000</xdr:colOff>
      <xdr:row>37</xdr:row>
      <xdr:rowOff>156210</xdr:rowOff>
    </xdr:to>
    <xdr:cxnSp macro="">
      <xdr:nvCxnSpPr>
        <xdr:cNvPr id="532" name="直線コネクタ 531"/>
        <xdr:cNvCxnSpPr/>
      </xdr:nvCxnSpPr>
      <xdr:spPr>
        <a:xfrm>
          <a:off x="15481300" y="639127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533" name="楕円 532"/>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47625</xdr:rowOff>
    </xdr:from>
    <xdr:to>
      <xdr:col>81</xdr:col>
      <xdr:colOff>50800</xdr:colOff>
      <xdr:row>37</xdr:row>
      <xdr:rowOff>70485</xdr:rowOff>
    </xdr:to>
    <xdr:cxnSp macro="">
      <xdr:nvCxnSpPr>
        <xdr:cNvPr id="534" name="直線コネクタ 533"/>
        <xdr:cNvCxnSpPr/>
      </xdr:nvCxnSpPr>
      <xdr:spPr>
        <a:xfrm flipV="1">
          <a:off x="14592300" y="63912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125413</xdr:rowOff>
    </xdr:from>
    <xdr:to>
      <xdr:col>72</xdr:col>
      <xdr:colOff>38100</xdr:colOff>
      <xdr:row>38</xdr:row>
      <xdr:rowOff>55563</xdr:rowOff>
    </xdr:to>
    <xdr:sp macro="" textlink="">
      <xdr:nvSpPr>
        <xdr:cNvPr id="535" name="楕円 534"/>
        <xdr:cNvSpPr/>
      </xdr:nvSpPr>
      <xdr:spPr>
        <a:xfrm>
          <a:off x="13652500" y="64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38</xdr:row>
      <xdr:rowOff>4763</xdr:rowOff>
    </xdr:to>
    <xdr:cxnSp macro="">
      <xdr:nvCxnSpPr>
        <xdr:cNvPr id="536" name="直線コネクタ 535"/>
        <xdr:cNvCxnSpPr/>
      </xdr:nvCxnSpPr>
      <xdr:spPr>
        <a:xfrm flipV="1">
          <a:off x="13703300" y="6414135"/>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5397</xdr:rowOff>
    </xdr:from>
    <xdr:to>
      <xdr:col>67</xdr:col>
      <xdr:colOff>101600</xdr:colOff>
      <xdr:row>38</xdr:row>
      <xdr:rowOff>106997</xdr:rowOff>
    </xdr:to>
    <xdr:sp macro="" textlink="">
      <xdr:nvSpPr>
        <xdr:cNvPr id="537" name="楕円 536"/>
        <xdr:cNvSpPr/>
      </xdr:nvSpPr>
      <xdr:spPr>
        <a:xfrm>
          <a:off x="12763500" y="652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4763</xdr:rowOff>
    </xdr:from>
    <xdr:to>
      <xdr:col>71</xdr:col>
      <xdr:colOff>177800</xdr:colOff>
      <xdr:row>38</xdr:row>
      <xdr:rowOff>56197</xdr:rowOff>
    </xdr:to>
    <xdr:cxnSp macro="">
      <xdr:nvCxnSpPr>
        <xdr:cNvPr id="538" name="直線コネクタ 537"/>
        <xdr:cNvCxnSpPr/>
      </xdr:nvCxnSpPr>
      <xdr:spPr>
        <a:xfrm flipV="1">
          <a:off x="12814300" y="651986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34942</xdr:rowOff>
    </xdr:from>
    <xdr:ext cx="405111" cy="259045"/>
    <xdr:sp macro="" textlink="">
      <xdr:nvSpPr>
        <xdr:cNvPr id="539" name="n_1aveValue【認定こども園・幼稚園・保育所】&#10;有形固定資産減価償却率"/>
        <xdr:cNvSpPr txBox="1"/>
      </xdr:nvSpPr>
      <xdr:spPr>
        <a:xfrm>
          <a:off x="152660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97807</xdr:rowOff>
    </xdr:from>
    <xdr:ext cx="405111" cy="259045"/>
    <xdr:sp macro="" textlink="">
      <xdr:nvSpPr>
        <xdr:cNvPr id="540" name="n_2aveValue【認定こども園・幼稚園・保育所】&#10;有形固定資産減価償却率"/>
        <xdr:cNvSpPr txBox="1"/>
      </xdr:nvSpPr>
      <xdr:spPr>
        <a:xfrm>
          <a:off x="14389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41" name="n_3aveValue【認定こども園・幼稚園・保育所】&#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146385</xdr:rowOff>
    </xdr:from>
    <xdr:ext cx="405111" cy="259045"/>
    <xdr:sp macro="" textlink="">
      <xdr:nvSpPr>
        <xdr:cNvPr id="542" name="n_4aveValue【認定こども園・幼稚園・保育所】&#10;有形固定資産減価償却率"/>
        <xdr:cNvSpPr txBox="1"/>
      </xdr:nvSpPr>
      <xdr:spPr>
        <a:xfrm>
          <a:off x="12611744" y="6147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89552</xdr:rowOff>
    </xdr:from>
    <xdr:ext cx="405111" cy="259045"/>
    <xdr:sp macro="" textlink="">
      <xdr:nvSpPr>
        <xdr:cNvPr id="543" name="n_1mainValue【認定こども園・幼稚園・保育所】&#10;有形固定資産減価償却率"/>
        <xdr:cNvSpPr txBox="1"/>
      </xdr:nvSpPr>
      <xdr:spPr>
        <a:xfrm>
          <a:off x="152660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112412</xdr:rowOff>
    </xdr:from>
    <xdr:ext cx="405111" cy="259045"/>
    <xdr:sp macro="" textlink="">
      <xdr:nvSpPr>
        <xdr:cNvPr id="544" name="n_2mainValue【認定こども園・幼稚園・保育所】&#10;有形固定資産減価償却率"/>
        <xdr:cNvSpPr txBox="1"/>
      </xdr:nvSpPr>
      <xdr:spPr>
        <a:xfrm>
          <a:off x="14389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46690</xdr:rowOff>
    </xdr:from>
    <xdr:ext cx="405111" cy="259045"/>
    <xdr:sp macro="" textlink="">
      <xdr:nvSpPr>
        <xdr:cNvPr id="545" name="n_3mainValue【認定こども園・幼稚園・保育所】&#10;有形固定資産減価償却率"/>
        <xdr:cNvSpPr txBox="1"/>
      </xdr:nvSpPr>
      <xdr:spPr>
        <a:xfrm>
          <a:off x="13500744" y="6561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98124</xdr:rowOff>
    </xdr:from>
    <xdr:ext cx="405111" cy="259045"/>
    <xdr:sp macro="" textlink="">
      <xdr:nvSpPr>
        <xdr:cNvPr id="546" name="n_4mainValue【認定こども園・幼稚園・保育所】&#10;有形固定資産減価償却率"/>
        <xdr:cNvSpPr txBox="1"/>
      </xdr:nvSpPr>
      <xdr:spPr>
        <a:xfrm>
          <a:off x="12611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8" name="テキスト ボックス 55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0" name="テキスト ボックス 55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2" name="テキスト ボックス 56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4" name="テキスト ボックス 56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80772</xdr:rowOff>
    </xdr:from>
    <xdr:to>
      <xdr:col>116</xdr:col>
      <xdr:colOff>62864</xdr:colOff>
      <xdr:row>40</xdr:row>
      <xdr:rowOff>108204</xdr:rowOff>
    </xdr:to>
    <xdr:cxnSp macro="">
      <xdr:nvCxnSpPr>
        <xdr:cNvPr id="568" name="直線コネクタ 567"/>
        <xdr:cNvCxnSpPr/>
      </xdr:nvCxnSpPr>
      <xdr:spPr>
        <a:xfrm flipV="1">
          <a:off x="22160864" y="591007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112031</xdr:rowOff>
    </xdr:from>
    <xdr:ext cx="469744" cy="259045"/>
    <xdr:sp macro="" textlink="">
      <xdr:nvSpPr>
        <xdr:cNvPr id="569" name="【認定こども園・幼稚園・保育所】&#10;一人当たり面積最小値テキスト"/>
        <xdr:cNvSpPr txBox="1"/>
      </xdr:nvSpPr>
      <xdr:spPr>
        <a:xfrm>
          <a:off x="22199600"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40</xdr:row>
      <xdr:rowOff>108204</xdr:rowOff>
    </xdr:from>
    <xdr:to>
      <xdr:col>116</xdr:col>
      <xdr:colOff>152400</xdr:colOff>
      <xdr:row>40</xdr:row>
      <xdr:rowOff>108204</xdr:rowOff>
    </xdr:to>
    <xdr:cxnSp macro="">
      <xdr:nvCxnSpPr>
        <xdr:cNvPr id="570" name="直線コネクタ 569"/>
        <xdr:cNvCxnSpPr/>
      </xdr:nvCxnSpPr>
      <xdr:spPr>
        <a:xfrm>
          <a:off x="22072600" y="696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27449</xdr:rowOff>
    </xdr:from>
    <xdr:ext cx="469744" cy="259045"/>
    <xdr:sp macro="" textlink="">
      <xdr:nvSpPr>
        <xdr:cNvPr id="571" name="【認定こども園・幼稚園・保育所】&#10;一人当たり面積最大値テキスト"/>
        <xdr:cNvSpPr txBox="1"/>
      </xdr:nvSpPr>
      <xdr:spPr>
        <a:xfrm>
          <a:off x="22199600" y="568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80772</xdr:rowOff>
    </xdr:from>
    <xdr:to>
      <xdr:col>116</xdr:col>
      <xdr:colOff>152400</xdr:colOff>
      <xdr:row>34</xdr:row>
      <xdr:rowOff>80772</xdr:rowOff>
    </xdr:to>
    <xdr:cxnSp macro="">
      <xdr:nvCxnSpPr>
        <xdr:cNvPr id="572" name="直線コネクタ 571"/>
        <xdr:cNvCxnSpPr/>
      </xdr:nvCxnSpPr>
      <xdr:spPr>
        <a:xfrm>
          <a:off x="22072600" y="591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88409</xdr:rowOff>
    </xdr:from>
    <xdr:ext cx="469744" cy="259045"/>
    <xdr:sp macro="" textlink="">
      <xdr:nvSpPr>
        <xdr:cNvPr id="573" name="【認定こども園・幼稚園・保育所】&#10;一人当たり面積平均値テキスト"/>
        <xdr:cNvSpPr txBox="1"/>
      </xdr:nvSpPr>
      <xdr:spPr>
        <a:xfrm>
          <a:off x="22199600" y="643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574" name="フローチャート: 判断 573"/>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164846</xdr:rowOff>
    </xdr:from>
    <xdr:to>
      <xdr:col>112</xdr:col>
      <xdr:colOff>38100</xdr:colOff>
      <xdr:row>38</xdr:row>
      <xdr:rowOff>94996</xdr:rowOff>
    </xdr:to>
    <xdr:sp macro="" textlink="">
      <xdr:nvSpPr>
        <xdr:cNvPr id="575" name="フローチャート: 判断 574"/>
        <xdr:cNvSpPr/>
      </xdr:nvSpPr>
      <xdr:spPr>
        <a:xfrm>
          <a:off x="21272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xdr:rowOff>
    </xdr:from>
    <xdr:to>
      <xdr:col>107</xdr:col>
      <xdr:colOff>101600</xdr:colOff>
      <xdr:row>38</xdr:row>
      <xdr:rowOff>117856</xdr:rowOff>
    </xdr:to>
    <xdr:sp macro="" textlink="">
      <xdr:nvSpPr>
        <xdr:cNvPr id="576" name="フローチャート: 判断 575"/>
        <xdr:cNvSpPr/>
      </xdr:nvSpPr>
      <xdr:spPr>
        <a:xfrm>
          <a:off x="20383500" y="653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2540</xdr:rowOff>
    </xdr:from>
    <xdr:to>
      <xdr:col>102</xdr:col>
      <xdr:colOff>165100</xdr:colOff>
      <xdr:row>38</xdr:row>
      <xdr:rowOff>104140</xdr:rowOff>
    </xdr:to>
    <xdr:sp macro="" textlink="">
      <xdr:nvSpPr>
        <xdr:cNvPr id="577" name="フローチャート: 判断 576"/>
        <xdr:cNvSpPr/>
      </xdr:nvSpPr>
      <xdr:spPr>
        <a:xfrm>
          <a:off x="19494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7112</xdr:rowOff>
    </xdr:from>
    <xdr:to>
      <xdr:col>98</xdr:col>
      <xdr:colOff>38100</xdr:colOff>
      <xdr:row>38</xdr:row>
      <xdr:rowOff>108712</xdr:rowOff>
    </xdr:to>
    <xdr:sp macro="" textlink="">
      <xdr:nvSpPr>
        <xdr:cNvPr id="578" name="フローチャート: 判断 577"/>
        <xdr:cNvSpPr/>
      </xdr:nvSpPr>
      <xdr:spPr>
        <a:xfrm>
          <a:off x="18605500" y="652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135128</xdr:rowOff>
    </xdr:from>
    <xdr:to>
      <xdr:col>116</xdr:col>
      <xdr:colOff>114300</xdr:colOff>
      <xdr:row>37</xdr:row>
      <xdr:rowOff>65278</xdr:rowOff>
    </xdr:to>
    <xdr:sp macro="" textlink="">
      <xdr:nvSpPr>
        <xdr:cNvPr id="584" name="楕円 583"/>
        <xdr:cNvSpPr/>
      </xdr:nvSpPr>
      <xdr:spPr>
        <a:xfrm>
          <a:off x="221107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158005</xdr:rowOff>
    </xdr:from>
    <xdr:ext cx="469744" cy="259045"/>
    <xdr:sp macro="" textlink="">
      <xdr:nvSpPr>
        <xdr:cNvPr id="585" name="【認定こども園・幼稚園・保育所】&#10;一人当たり面積該当値テキスト"/>
        <xdr:cNvSpPr txBox="1"/>
      </xdr:nvSpPr>
      <xdr:spPr>
        <a:xfrm>
          <a:off x="22199600" y="615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144272</xdr:rowOff>
    </xdr:from>
    <xdr:to>
      <xdr:col>112</xdr:col>
      <xdr:colOff>38100</xdr:colOff>
      <xdr:row>37</xdr:row>
      <xdr:rowOff>74422</xdr:rowOff>
    </xdr:to>
    <xdr:sp macro="" textlink="">
      <xdr:nvSpPr>
        <xdr:cNvPr id="586" name="楕円 585"/>
        <xdr:cNvSpPr/>
      </xdr:nvSpPr>
      <xdr:spPr>
        <a:xfrm>
          <a:off x="21272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14478</xdr:rowOff>
    </xdr:from>
    <xdr:to>
      <xdr:col>116</xdr:col>
      <xdr:colOff>63500</xdr:colOff>
      <xdr:row>37</xdr:row>
      <xdr:rowOff>23622</xdr:rowOff>
    </xdr:to>
    <xdr:cxnSp macro="">
      <xdr:nvCxnSpPr>
        <xdr:cNvPr id="587" name="直線コネクタ 586"/>
        <xdr:cNvCxnSpPr/>
      </xdr:nvCxnSpPr>
      <xdr:spPr>
        <a:xfrm flipV="1">
          <a:off x="21323300" y="63581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116840</xdr:rowOff>
    </xdr:from>
    <xdr:to>
      <xdr:col>107</xdr:col>
      <xdr:colOff>101600</xdr:colOff>
      <xdr:row>37</xdr:row>
      <xdr:rowOff>46990</xdr:rowOff>
    </xdr:to>
    <xdr:sp macro="" textlink="">
      <xdr:nvSpPr>
        <xdr:cNvPr id="588" name="楕円 587"/>
        <xdr:cNvSpPr/>
      </xdr:nvSpPr>
      <xdr:spPr>
        <a:xfrm>
          <a:off x="20383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167640</xdr:rowOff>
    </xdr:from>
    <xdr:to>
      <xdr:col>111</xdr:col>
      <xdr:colOff>177800</xdr:colOff>
      <xdr:row>37</xdr:row>
      <xdr:rowOff>23622</xdr:rowOff>
    </xdr:to>
    <xdr:cxnSp macro="">
      <xdr:nvCxnSpPr>
        <xdr:cNvPr id="589" name="直線コネクタ 588"/>
        <xdr:cNvCxnSpPr/>
      </xdr:nvCxnSpPr>
      <xdr:spPr>
        <a:xfrm>
          <a:off x="20434300" y="63398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121412</xdr:rowOff>
    </xdr:from>
    <xdr:to>
      <xdr:col>102</xdr:col>
      <xdr:colOff>165100</xdr:colOff>
      <xdr:row>37</xdr:row>
      <xdr:rowOff>51562</xdr:rowOff>
    </xdr:to>
    <xdr:sp macro="" textlink="">
      <xdr:nvSpPr>
        <xdr:cNvPr id="590" name="楕円 589"/>
        <xdr:cNvSpPr/>
      </xdr:nvSpPr>
      <xdr:spPr>
        <a:xfrm>
          <a:off x="19494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167640</xdr:rowOff>
    </xdr:from>
    <xdr:to>
      <xdr:col>107</xdr:col>
      <xdr:colOff>50800</xdr:colOff>
      <xdr:row>37</xdr:row>
      <xdr:rowOff>762</xdr:rowOff>
    </xdr:to>
    <xdr:cxnSp macro="">
      <xdr:nvCxnSpPr>
        <xdr:cNvPr id="591" name="直線コネクタ 590"/>
        <xdr:cNvCxnSpPr/>
      </xdr:nvCxnSpPr>
      <xdr:spPr>
        <a:xfrm flipV="1">
          <a:off x="19545300" y="63398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125984</xdr:rowOff>
    </xdr:from>
    <xdr:to>
      <xdr:col>98</xdr:col>
      <xdr:colOff>38100</xdr:colOff>
      <xdr:row>37</xdr:row>
      <xdr:rowOff>56134</xdr:rowOff>
    </xdr:to>
    <xdr:sp macro="" textlink="">
      <xdr:nvSpPr>
        <xdr:cNvPr id="592" name="楕円 591"/>
        <xdr:cNvSpPr/>
      </xdr:nvSpPr>
      <xdr:spPr>
        <a:xfrm>
          <a:off x="18605500" y="62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xdr:rowOff>
    </xdr:from>
    <xdr:to>
      <xdr:col>102</xdr:col>
      <xdr:colOff>114300</xdr:colOff>
      <xdr:row>37</xdr:row>
      <xdr:rowOff>5334</xdr:rowOff>
    </xdr:to>
    <xdr:cxnSp macro="">
      <xdr:nvCxnSpPr>
        <xdr:cNvPr id="593" name="直線コネクタ 592"/>
        <xdr:cNvCxnSpPr/>
      </xdr:nvCxnSpPr>
      <xdr:spPr>
        <a:xfrm flipV="1">
          <a:off x="18656300" y="63444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86123</xdr:rowOff>
    </xdr:from>
    <xdr:ext cx="469744" cy="259045"/>
    <xdr:sp macro="" textlink="">
      <xdr:nvSpPr>
        <xdr:cNvPr id="594" name="n_1aveValue【認定こども園・幼稚園・保育所】&#10;一人当たり面積"/>
        <xdr:cNvSpPr txBox="1"/>
      </xdr:nvSpPr>
      <xdr:spPr>
        <a:xfrm>
          <a:off x="210757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108983</xdr:rowOff>
    </xdr:from>
    <xdr:ext cx="469744" cy="259045"/>
    <xdr:sp macro="" textlink="">
      <xdr:nvSpPr>
        <xdr:cNvPr id="595" name="n_2aveValue【認定こども園・幼稚園・保育所】&#10;一人当たり面積"/>
        <xdr:cNvSpPr txBox="1"/>
      </xdr:nvSpPr>
      <xdr:spPr>
        <a:xfrm>
          <a:off x="20199427" y="662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95267</xdr:rowOff>
    </xdr:from>
    <xdr:ext cx="469744" cy="259045"/>
    <xdr:sp macro="" textlink="">
      <xdr:nvSpPr>
        <xdr:cNvPr id="596" name="n_3aveValue【認定こども園・幼稚園・保育所】&#10;一人当たり面積"/>
        <xdr:cNvSpPr txBox="1"/>
      </xdr:nvSpPr>
      <xdr:spPr>
        <a:xfrm>
          <a:off x="193104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99839</xdr:rowOff>
    </xdr:from>
    <xdr:ext cx="469744" cy="259045"/>
    <xdr:sp macro="" textlink="">
      <xdr:nvSpPr>
        <xdr:cNvPr id="597" name="n_4aveValue【認定こども園・幼稚園・保育所】&#10;一人当たり面積"/>
        <xdr:cNvSpPr txBox="1"/>
      </xdr:nvSpPr>
      <xdr:spPr>
        <a:xfrm>
          <a:off x="18421427" y="661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90949</xdr:rowOff>
    </xdr:from>
    <xdr:ext cx="469744" cy="259045"/>
    <xdr:sp macro="" textlink="">
      <xdr:nvSpPr>
        <xdr:cNvPr id="598" name="n_1mainValue【認定こども園・幼稚園・保育所】&#10;一人当たり面積"/>
        <xdr:cNvSpPr txBox="1"/>
      </xdr:nvSpPr>
      <xdr:spPr>
        <a:xfrm>
          <a:off x="21075727"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63517</xdr:rowOff>
    </xdr:from>
    <xdr:ext cx="469744" cy="259045"/>
    <xdr:sp macro="" textlink="">
      <xdr:nvSpPr>
        <xdr:cNvPr id="599" name="n_2mainValue【認定こども園・幼稚園・保育所】&#10;一人当たり面積"/>
        <xdr:cNvSpPr txBox="1"/>
      </xdr:nvSpPr>
      <xdr:spPr>
        <a:xfrm>
          <a:off x="20199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68089</xdr:rowOff>
    </xdr:from>
    <xdr:ext cx="469744" cy="259045"/>
    <xdr:sp macro="" textlink="">
      <xdr:nvSpPr>
        <xdr:cNvPr id="600" name="n_3mainValue【認定こども園・幼稚園・保育所】&#10;一人当たり面積"/>
        <xdr:cNvSpPr txBox="1"/>
      </xdr:nvSpPr>
      <xdr:spPr>
        <a:xfrm>
          <a:off x="19310427" y="6068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72661</xdr:rowOff>
    </xdr:from>
    <xdr:ext cx="469744" cy="259045"/>
    <xdr:sp macro="" textlink="">
      <xdr:nvSpPr>
        <xdr:cNvPr id="601" name="n_4mainValue【認定こども園・幼稚園・保育所】&#10;一人当たり面積"/>
        <xdr:cNvSpPr txBox="1"/>
      </xdr:nvSpPr>
      <xdr:spPr>
        <a:xfrm>
          <a:off x="18421427" y="60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2" name="テキスト ボックス 61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3" name="直線コネクタ 61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4" name="テキスト ボックス 613"/>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5" name="直線コネクタ 61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6" name="テキスト ボックス 61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7" name="直線コネクタ 61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8" name="テキスト ボックス 61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9" name="直線コネクタ 61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0" name="テキスト ボックス 61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2" name="テキスト ボックス 62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82296</xdr:rowOff>
    </xdr:from>
    <xdr:to>
      <xdr:col>85</xdr:col>
      <xdr:colOff>126364</xdr:colOff>
      <xdr:row>62</xdr:row>
      <xdr:rowOff>169164</xdr:rowOff>
    </xdr:to>
    <xdr:cxnSp macro="">
      <xdr:nvCxnSpPr>
        <xdr:cNvPr id="624" name="直線コネクタ 623"/>
        <xdr:cNvCxnSpPr/>
      </xdr:nvCxnSpPr>
      <xdr:spPr>
        <a:xfrm flipV="1">
          <a:off x="16318864" y="9683496"/>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1541</xdr:rowOff>
    </xdr:from>
    <xdr:ext cx="405111" cy="259045"/>
    <xdr:sp macro="" textlink="">
      <xdr:nvSpPr>
        <xdr:cNvPr id="625" name="【学校施設】&#10;有形固定資産減価償却率最小値テキスト"/>
        <xdr:cNvSpPr txBox="1"/>
      </xdr:nvSpPr>
      <xdr:spPr>
        <a:xfrm>
          <a:off x="16357600" y="1080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169164</xdr:rowOff>
    </xdr:from>
    <xdr:to>
      <xdr:col>86</xdr:col>
      <xdr:colOff>25400</xdr:colOff>
      <xdr:row>62</xdr:row>
      <xdr:rowOff>169164</xdr:rowOff>
    </xdr:to>
    <xdr:cxnSp macro="">
      <xdr:nvCxnSpPr>
        <xdr:cNvPr id="626" name="直線コネクタ 625"/>
        <xdr:cNvCxnSpPr/>
      </xdr:nvCxnSpPr>
      <xdr:spPr>
        <a:xfrm>
          <a:off x="16230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28973</xdr:rowOff>
    </xdr:from>
    <xdr:ext cx="405111" cy="259045"/>
    <xdr:sp macro="" textlink="">
      <xdr:nvSpPr>
        <xdr:cNvPr id="627" name="【学校施設】&#10;有形固定資産減価償却率最大値テキスト"/>
        <xdr:cNvSpPr txBox="1"/>
      </xdr:nvSpPr>
      <xdr:spPr>
        <a:xfrm>
          <a:off x="16357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82296</xdr:rowOff>
    </xdr:from>
    <xdr:to>
      <xdr:col>86</xdr:col>
      <xdr:colOff>25400</xdr:colOff>
      <xdr:row>56</xdr:row>
      <xdr:rowOff>82296</xdr:rowOff>
    </xdr:to>
    <xdr:cxnSp macro="">
      <xdr:nvCxnSpPr>
        <xdr:cNvPr id="628" name="直線コネクタ 627"/>
        <xdr:cNvCxnSpPr/>
      </xdr:nvCxnSpPr>
      <xdr:spPr>
        <a:xfrm>
          <a:off x="16230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24655</xdr:rowOff>
    </xdr:from>
    <xdr:ext cx="405111" cy="259045"/>
    <xdr:sp macro="" textlink="">
      <xdr:nvSpPr>
        <xdr:cNvPr id="629" name="【学校施設】&#10;有形固定資産減価償却率平均値テキスト"/>
        <xdr:cNvSpPr txBox="1"/>
      </xdr:nvSpPr>
      <xdr:spPr>
        <a:xfrm>
          <a:off x="16357600" y="996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630" name="フローチャート: 判断 629"/>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631" name="フローチャート: 判断 630"/>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xdr:rowOff>
    </xdr:from>
    <xdr:to>
      <xdr:col>76</xdr:col>
      <xdr:colOff>165100</xdr:colOff>
      <xdr:row>59</xdr:row>
      <xdr:rowOff>103378</xdr:rowOff>
    </xdr:to>
    <xdr:sp macro="" textlink="">
      <xdr:nvSpPr>
        <xdr:cNvPr id="632" name="フローチャート: 判断 631"/>
        <xdr:cNvSpPr/>
      </xdr:nvSpPr>
      <xdr:spPr>
        <a:xfrm>
          <a:off x="145415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154940</xdr:rowOff>
    </xdr:from>
    <xdr:to>
      <xdr:col>72</xdr:col>
      <xdr:colOff>38100</xdr:colOff>
      <xdr:row>59</xdr:row>
      <xdr:rowOff>85090</xdr:rowOff>
    </xdr:to>
    <xdr:sp macro="" textlink="">
      <xdr:nvSpPr>
        <xdr:cNvPr id="633" name="フローチャート: 判断 632"/>
        <xdr:cNvSpPr/>
      </xdr:nvSpPr>
      <xdr:spPr>
        <a:xfrm>
          <a:off x="13652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4" name="フローチャート: 判断 633"/>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5" name="テキスト ボックス 6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6" name="テキスト ボックス 6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7" name="テキスト ボックス 6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8" name="テキスト ボックス 6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9" name="テキスト ボックス 6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31496</xdr:rowOff>
    </xdr:from>
    <xdr:to>
      <xdr:col>85</xdr:col>
      <xdr:colOff>177800</xdr:colOff>
      <xdr:row>62</xdr:row>
      <xdr:rowOff>133096</xdr:rowOff>
    </xdr:to>
    <xdr:sp macro="" textlink="">
      <xdr:nvSpPr>
        <xdr:cNvPr id="640" name="楕円 639"/>
        <xdr:cNvSpPr/>
      </xdr:nvSpPr>
      <xdr:spPr>
        <a:xfrm>
          <a:off x="162687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117873</xdr:rowOff>
    </xdr:from>
    <xdr:ext cx="405111" cy="259045"/>
    <xdr:sp macro="" textlink="">
      <xdr:nvSpPr>
        <xdr:cNvPr id="641" name="【学校施設】&#10;有形固定資産減価償却率該当値テキスト"/>
        <xdr:cNvSpPr txBox="1"/>
      </xdr:nvSpPr>
      <xdr:spPr>
        <a:xfrm>
          <a:off x="16357600" y="10576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642" name="楕円 641"/>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45720</xdr:rowOff>
    </xdr:from>
    <xdr:to>
      <xdr:col>85</xdr:col>
      <xdr:colOff>127000</xdr:colOff>
      <xdr:row>62</xdr:row>
      <xdr:rowOff>82296</xdr:rowOff>
    </xdr:to>
    <xdr:cxnSp macro="">
      <xdr:nvCxnSpPr>
        <xdr:cNvPr id="643" name="直線コネクタ 642"/>
        <xdr:cNvCxnSpPr/>
      </xdr:nvCxnSpPr>
      <xdr:spPr>
        <a:xfrm>
          <a:off x="15481300" y="10675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106934</xdr:rowOff>
    </xdr:from>
    <xdr:to>
      <xdr:col>76</xdr:col>
      <xdr:colOff>165100</xdr:colOff>
      <xdr:row>62</xdr:row>
      <xdr:rowOff>37084</xdr:rowOff>
    </xdr:to>
    <xdr:sp macro="" textlink="">
      <xdr:nvSpPr>
        <xdr:cNvPr id="644" name="楕円 643"/>
        <xdr:cNvSpPr/>
      </xdr:nvSpPr>
      <xdr:spPr>
        <a:xfrm>
          <a:off x="14541500" y="1056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157734</xdr:rowOff>
    </xdr:from>
    <xdr:to>
      <xdr:col>81</xdr:col>
      <xdr:colOff>50800</xdr:colOff>
      <xdr:row>62</xdr:row>
      <xdr:rowOff>45720</xdr:rowOff>
    </xdr:to>
    <xdr:cxnSp macro="">
      <xdr:nvCxnSpPr>
        <xdr:cNvPr id="645" name="直線コネクタ 644"/>
        <xdr:cNvCxnSpPr/>
      </xdr:nvCxnSpPr>
      <xdr:spPr>
        <a:xfrm>
          <a:off x="14592300" y="106161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29210</xdr:rowOff>
    </xdr:from>
    <xdr:to>
      <xdr:col>72</xdr:col>
      <xdr:colOff>38100</xdr:colOff>
      <xdr:row>61</xdr:row>
      <xdr:rowOff>130810</xdr:rowOff>
    </xdr:to>
    <xdr:sp macro="" textlink="">
      <xdr:nvSpPr>
        <xdr:cNvPr id="646" name="楕円 645"/>
        <xdr:cNvSpPr/>
      </xdr:nvSpPr>
      <xdr:spPr>
        <a:xfrm>
          <a:off x="1365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157734</xdr:rowOff>
    </xdr:to>
    <xdr:cxnSp macro="">
      <xdr:nvCxnSpPr>
        <xdr:cNvPr id="647" name="直線コネクタ 646"/>
        <xdr:cNvCxnSpPr/>
      </xdr:nvCxnSpPr>
      <xdr:spPr>
        <a:xfrm>
          <a:off x="13703300" y="105384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47498</xdr:rowOff>
    </xdr:from>
    <xdr:to>
      <xdr:col>67</xdr:col>
      <xdr:colOff>101600</xdr:colOff>
      <xdr:row>61</xdr:row>
      <xdr:rowOff>149098</xdr:rowOff>
    </xdr:to>
    <xdr:sp macro="" textlink="">
      <xdr:nvSpPr>
        <xdr:cNvPr id="648" name="楕円 647"/>
        <xdr:cNvSpPr/>
      </xdr:nvSpPr>
      <xdr:spPr>
        <a:xfrm>
          <a:off x="12763500" y="105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80010</xdr:rowOff>
    </xdr:from>
    <xdr:to>
      <xdr:col>71</xdr:col>
      <xdr:colOff>177800</xdr:colOff>
      <xdr:row>61</xdr:row>
      <xdr:rowOff>98298</xdr:rowOff>
    </xdr:to>
    <xdr:cxnSp macro="">
      <xdr:nvCxnSpPr>
        <xdr:cNvPr id="649" name="直線コネクタ 648"/>
        <xdr:cNvCxnSpPr/>
      </xdr:nvCxnSpPr>
      <xdr:spPr>
        <a:xfrm flipV="1">
          <a:off x="12814300" y="105384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650" name="n_1aveValue【学校施設】&#10;有形固定資産減価償却率"/>
        <xdr:cNvSpPr txBox="1"/>
      </xdr:nvSpPr>
      <xdr:spPr>
        <a:xfrm>
          <a:off x="152660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119905</xdr:rowOff>
    </xdr:from>
    <xdr:ext cx="405111" cy="259045"/>
    <xdr:sp macro="" textlink="">
      <xdr:nvSpPr>
        <xdr:cNvPr id="651" name="n_2aveValue【学校施設】&#10;有形固定資産減価償却率"/>
        <xdr:cNvSpPr txBox="1"/>
      </xdr:nvSpPr>
      <xdr:spPr>
        <a:xfrm>
          <a:off x="14389744" y="989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101617</xdr:rowOff>
    </xdr:from>
    <xdr:ext cx="405111" cy="259045"/>
    <xdr:sp macro="" textlink="">
      <xdr:nvSpPr>
        <xdr:cNvPr id="652" name="n_3aveValue【学校施設】&#10;有形固定資産減価償却率"/>
        <xdr:cNvSpPr txBox="1"/>
      </xdr:nvSpPr>
      <xdr:spPr>
        <a:xfrm>
          <a:off x="13500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53" name="n_4aveValue【学校施設】&#10;有形固定資産減価償却率"/>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654" name="n_1mainValue【学校施設】&#10;有形固定資産減価償却率"/>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28211</xdr:rowOff>
    </xdr:from>
    <xdr:ext cx="405111" cy="259045"/>
    <xdr:sp macro="" textlink="">
      <xdr:nvSpPr>
        <xdr:cNvPr id="655" name="n_2mainValue【学校施設】&#10;有形固定資産減価償却率"/>
        <xdr:cNvSpPr txBox="1"/>
      </xdr:nvSpPr>
      <xdr:spPr>
        <a:xfrm>
          <a:off x="14389744" y="10658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121937</xdr:rowOff>
    </xdr:from>
    <xdr:ext cx="405111" cy="259045"/>
    <xdr:sp macro="" textlink="">
      <xdr:nvSpPr>
        <xdr:cNvPr id="656" name="n_3mainValue【学校施設】&#10;有形固定資産減価償却率"/>
        <xdr:cNvSpPr txBox="1"/>
      </xdr:nvSpPr>
      <xdr:spPr>
        <a:xfrm>
          <a:off x="13500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140225</xdr:rowOff>
    </xdr:from>
    <xdr:ext cx="405111" cy="259045"/>
    <xdr:sp macro="" textlink="">
      <xdr:nvSpPr>
        <xdr:cNvPr id="657" name="n_4mainValue【学校施設】&#10;有形固定資産減価償却率"/>
        <xdr:cNvSpPr txBox="1"/>
      </xdr:nvSpPr>
      <xdr:spPr>
        <a:xfrm>
          <a:off x="12611744" y="1059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8" name="正方形/長方形 65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9" name="正方形/長方形 65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0" name="正方形/長方形 65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1" name="正方形/長方形 66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2" name="正方形/長方形 66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3" name="正方形/長方形 66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4" name="正方形/長方形 66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5" name="正方形/長方形 66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6" name="テキスト ボックス 66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7" name="直線コネクタ 66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8" name="テキスト ボックス 66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69" name="直線コネクタ 66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0" name="テキスト ボックス 66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1" name="直線コネクタ 67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2" name="テキスト ボックス 67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3" name="直線コネクタ 67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4" name="テキスト ボックス 67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5" name="直線コネクタ 67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6" name="テキスト ボックス 67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7" name="直線コネクタ 67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78" name="テキスト ボックス 67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9" name="直線コネクタ 67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0" name="テキスト ボックス 67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151856</xdr:rowOff>
    </xdr:from>
    <xdr:to>
      <xdr:col>116</xdr:col>
      <xdr:colOff>62864</xdr:colOff>
      <xdr:row>63</xdr:row>
      <xdr:rowOff>88174</xdr:rowOff>
    </xdr:to>
    <xdr:cxnSp macro="">
      <xdr:nvCxnSpPr>
        <xdr:cNvPr id="684" name="直線コネクタ 683"/>
        <xdr:cNvCxnSpPr/>
      </xdr:nvCxnSpPr>
      <xdr:spPr>
        <a:xfrm flipV="1">
          <a:off x="22160864" y="9410156"/>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92001</xdr:rowOff>
    </xdr:from>
    <xdr:ext cx="469744" cy="259045"/>
    <xdr:sp macro="" textlink="">
      <xdr:nvSpPr>
        <xdr:cNvPr id="685" name="【学校施設】&#10;一人当たり面積最小値テキスト"/>
        <xdr:cNvSpPr txBox="1"/>
      </xdr:nvSpPr>
      <xdr:spPr>
        <a:xfrm>
          <a:off x="22199600" y="108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88174</xdr:rowOff>
    </xdr:from>
    <xdr:to>
      <xdr:col>116</xdr:col>
      <xdr:colOff>152400</xdr:colOff>
      <xdr:row>63</xdr:row>
      <xdr:rowOff>88174</xdr:rowOff>
    </xdr:to>
    <xdr:cxnSp macro="">
      <xdr:nvCxnSpPr>
        <xdr:cNvPr id="686" name="直線コネクタ 685"/>
        <xdr:cNvCxnSpPr/>
      </xdr:nvCxnSpPr>
      <xdr:spPr>
        <a:xfrm>
          <a:off x="22072600" y="108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98533</xdr:rowOff>
    </xdr:from>
    <xdr:ext cx="469744" cy="259045"/>
    <xdr:sp macro="" textlink="">
      <xdr:nvSpPr>
        <xdr:cNvPr id="687" name="【学校施設】&#10;一人当たり面積最大値テキスト"/>
        <xdr:cNvSpPr txBox="1"/>
      </xdr:nvSpPr>
      <xdr:spPr>
        <a:xfrm>
          <a:off x="22199600" y="9185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151856</xdr:rowOff>
    </xdr:from>
    <xdr:to>
      <xdr:col>116</xdr:col>
      <xdr:colOff>152400</xdr:colOff>
      <xdr:row>54</xdr:row>
      <xdr:rowOff>151856</xdr:rowOff>
    </xdr:to>
    <xdr:cxnSp macro="">
      <xdr:nvCxnSpPr>
        <xdr:cNvPr id="688" name="直線コネクタ 687"/>
        <xdr:cNvCxnSpPr/>
      </xdr:nvCxnSpPr>
      <xdr:spPr>
        <a:xfrm>
          <a:off x="22072600" y="941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53357</xdr:rowOff>
    </xdr:from>
    <xdr:ext cx="469744" cy="259045"/>
    <xdr:sp macro="" textlink="">
      <xdr:nvSpPr>
        <xdr:cNvPr id="689" name="【学校施設】&#10;一人当たり面積平均値テキスト"/>
        <xdr:cNvSpPr txBox="1"/>
      </xdr:nvSpPr>
      <xdr:spPr>
        <a:xfrm>
          <a:off x="22199600" y="1016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690" name="フローチャート: 判断 689"/>
        <xdr:cNvSpPr/>
      </xdr:nvSpPr>
      <xdr:spPr>
        <a:xfrm>
          <a:off x="221107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43906</xdr:rowOff>
    </xdr:from>
    <xdr:to>
      <xdr:col>112</xdr:col>
      <xdr:colOff>38100</xdr:colOff>
      <xdr:row>59</xdr:row>
      <xdr:rowOff>145506</xdr:rowOff>
    </xdr:to>
    <xdr:sp macro="" textlink="">
      <xdr:nvSpPr>
        <xdr:cNvPr id="691" name="フローチャート: 判断 690"/>
        <xdr:cNvSpPr/>
      </xdr:nvSpPr>
      <xdr:spPr>
        <a:xfrm>
          <a:off x="21272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692" name="フローチャート: 判断 691"/>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97790</xdr:rowOff>
    </xdr:from>
    <xdr:to>
      <xdr:col>102</xdr:col>
      <xdr:colOff>165100</xdr:colOff>
      <xdr:row>60</xdr:row>
      <xdr:rowOff>27940</xdr:rowOff>
    </xdr:to>
    <xdr:sp macro="" textlink="">
      <xdr:nvSpPr>
        <xdr:cNvPr id="693" name="フローチャート: 判断 692"/>
        <xdr:cNvSpPr/>
      </xdr:nvSpPr>
      <xdr:spPr>
        <a:xfrm>
          <a:off x="19494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136978</xdr:rowOff>
    </xdr:from>
    <xdr:to>
      <xdr:col>98</xdr:col>
      <xdr:colOff>38100</xdr:colOff>
      <xdr:row>60</xdr:row>
      <xdr:rowOff>67128</xdr:rowOff>
    </xdr:to>
    <xdr:sp macro="" textlink="">
      <xdr:nvSpPr>
        <xdr:cNvPr id="694" name="フローチャート: 判断 693"/>
        <xdr:cNvSpPr/>
      </xdr:nvSpPr>
      <xdr:spPr>
        <a:xfrm>
          <a:off x="18605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6350</xdr:rowOff>
    </xdr:from>
    <xdr:to>
      <xdr:col>116</xdr:col>
      <xdr:colOff>114300</xdr:colOff>
      <xdr:row>59</xdr:row>
      <xdr:rowOff>107950</xdr:rowOff>
    </xdr:to>
    <xdr:sp macro="" textlink="">
      <xdr:nvSpPr>
        <xdr:cNvPr id="700" name="楕円 699"/>
        <xdr:cNvSpPr/>
      </xdr:nvSpPr>
      <xdr:spPr>
        <a:xfrm>
          <a:off x="22110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29227</xdr:rowOff>
    </xdr:from>
    <xdr:ext cx="469744" cy="259045"/>
    <xdr:sp macro="" textlink="">
      <xdr:nvSpPr>
        <xdr:cNvPr id="701" name="【学校施設】&#10;一人当たり面積該当値テキスト"/>
        <xdr:cNvSpPr txBox="1"/>
      </xdr:nvSpPr>
      <xdr:spPr>
        <a:xfrm>
          <a:off x="22199600"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21046</xdr:rowOff>
    </xdr:from>
    <xdr:to>
      <xdr:col>112</xdr:col>
      <xdr:colOff>38100</xdr:colOff>
      <xdr:row>59</xdr:row>
      <xdr:rowOff>122646</xdr:rowOff>
    </xdr:to>
    <xdr:sp macro="" textlink="">
      <xdr:nvSpPr>
        <xdr:cNvPr id="702" name="楕円 701"/>
        <xdr:cNvSpPr/>
      </xdr:nvSpPr>
      <xdr:spPr>
        <a:xfrm>
          <a:off x="21272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57150</xdr:rowOff>
    </xdr:from>
    <xdr:to>
      <xdr:col>116</xdr:col>
      <xdr:colOff>63500</xdr:colOff>
      <xdr:row>59</xdr:row>
      <xdr:rowOff>71846</xdr:rowOff>
    </xdr:to>
    <xdr:cxnSp macro="">
      <xdr:nvCxnSpPr>
        <xdr:cNvPr id="703" name="直線コネクタ 702"/>
        <xdr:cNvCxnSpPr/>
      </xdr:nvCxnSpPr>
      <xdr:spPr>
        <a:xfrm flipV="1">
          <a:off x="21323300" y="1017270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163104</xdr:rowOff>
    </xdr:from>
    <xdr:to>
      <xdr:col>107</xdr:col>
      <xdr:colOff>101600</xdr:colOff>
      <xdr:row>59</xdr:row>
      <xdr:rowOff>93254</xdr:rowOff>
    </xdr:to>
    <xdr:sp macro="" textlink="">
      <xdr:nvSpPr>
        <xdr:cNvPr id="704" name="楕円 703"/>
        <xdr:cNvSpPr/>
      </xdr:nvSpPr>
      <xdr:spPr>
        <a:xfrm>
          <a:off x="203835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42454</xdr:rowOff>
    </xdr:from>
    <xdr:to>
      <xdr:col>111</xdr:col>
      <xdr:colOff>177800</xdr:colOff>
      <xdr:row>59</xdr:row>
      <xdr:rowOff>71846</xdr:rowOff>
    </xdr:to>
    <xdr:cxnSp macro="">
      <xdr:nvCxnSpPr>
        <xdr:cNvPr id="705" name="直線コネクタ 704"/>
        <xdr:cNvCxnSpPr/>
      </xdr:nvCxnSpPr>
      <xdr:spPr>
        <a:xfrm>
          <a:off x="20434300" y="1015800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66766</xdr:rowOff>
    </xdr:from>
    <xdr:to>
      <xdr:col>102</xdr:col>
      <xdr:colOff>165100</xdr:colOff>
      <xdr:row>59</xdr:row>
      <xdr:rowOff>168366</xdr:rowOff>
    </xdr:to>
    <xdr:sp macro="" textlink="">
      <xdr:nvSpPr>
        <xdr:cNvPr id="706" name="楕円 705"/>
        <xdr:cNvSpPr/>
      </xdr:nvSpPr>
      <xdr:spPr>
        <a:xfrm>
          <a:off x="19494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42454</xdr:rowOff>
    </xdr:from>
    <xdr:to>
      <xdr:col>107</xdr:col>
      <xdr:colOff>50800</xdr:colOff>
      <xdr:row>59</xdr:row>
      <xdr:rowOff>117566</xdr:rowOff>
    </xdr:to>
    <xdr:cxnSp macro="">
      <xdr:nvCxnSpPr>
        <xdr:cNvPr id="707" name="直線コネクタ 706"/>
        <xdr:cNvCxnSpPr/>
      </xdr:nvCxnSpPr>
      <xdr:spPr>
        <a:xfrm flipV="1">
          <a:off x="19545300" y="1015800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105954</xdr:rowOff>
    </xdr:from>
    <xdr:to>
      <xdr:col>98</xdr:col>
      <xdr:colOff>38100</xdr:colOff>
      <xdr:row>60</xdr:row>
      <xdr:rowOff>36104</xdr:rowOff>
    </xdr:to>
    <xdr:sp macro="" textlink="">
      <xdr:nvSpPr>
        <xdr:cNvPr id="708" name="楕円 707"/>
        <xdr:cNvSpPr/>
      </xdr:nvSpPr>
      <xdr:spPr>
        <a:xfrm>
          <a:off x="18605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117566</xdr:rowOff>
    </xdr:from>
    <xdr:to>
      <xdr:col>102</xdr:col>
      <xdr:colOff>114300</xdr:colOff>
      <xdr:row>59</xdr:row>
      <xdr:rowOff>156754</xdr:rowOff>
    </xdr:to>
    <xdr:cxnSp macro="">
      <xdr:nvCxnSpPr>
        <xdr:cNvPr id="709" name="直線コネクタ 708"/>
        <xdr:cNvCxnSpPr/>
      </xdr:nvCxnSpPr>
      <xdr:spPr>
        <a:xfrm flipV="1">
          <a:off x="18656300" y="1023311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136633</xdr:rowOff>
    </xdr:from>
    <xdr:ext cx="469744" cy="259045"/>
    <xdr:sp macro="" textlink="">
      <xdr:nvSpPr>
        <xdr:cNvPr id="710" name="n_1aveValue【学校施設】&#10;一人当たり面積"/>
        <xdr:cNvSpPr txBox="1"/>
      </xdr:nvSpPr>
      <xdr:spPr>
        <a:xfrm>
          <a:off x="21075727" y="10252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11" name="n_2aveValue【学校施設】&#10;一人当たり面積"/>
        <xdr:cNvSpPr txBox="1"/>
      </xdr:nvSpPr>
      <xdr:spPr>
        <a:xfrm>
          <a:off x="20199427" y="1031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19067</xdr:rowOff>
    </xdr:from>
    <xdr:ext cx="469744" cy="259045"/>
    <xdr:sp macro="" textlink="">
      <xdr:nvSpPr>
        <xdr:cNvPr id="712" name="n_3aveValue【学校施設】&#10;一人当たり面積"/>
        <xdr:cNvSpPr txBox="1"/>
      </xdr:nvSpPr>
      <xdr:spPr>
        <a:xfrm>
          <a:off x="193104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58255</xdr:rowOff>
    </xdr:from>
    <xdr:ext cx="469744" cy="259045"/>
    <xdr:sp macro="" textlink="">
      <xdr:nvSpPr>
        <xdr:cNvPr id="713" name="n_4aveValue【学校施設】&#10;一人当たり面積"/>
        <xdr:cNvSpPr txBox="1"/>
      </xdr:nvSpPr>
      <xdr:spPr>
        <a:xfrm>
          <a:off x="18421427" y="1034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139173</xdr:rowOff>
    </xdr:from>
    <xdr:ext cx="469744" cy="259045"/>
    <xdr:sp macro="" textlink="">
      <xdr:nvSpPr>
        <xdr:cNvPr id="714" name="n_1mainValue【学校施設】&#10;一人当たり面積"/>
        <xdr:cNvSpPr txBox="1"/>
      </xdr:nvSpPr>
      <xdr:spPr>
        <a:xfrm>
          <a:off x="21075727" y="991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109781</xdr:rowOff>
    </xdr:from>
    <xdr:ext cx="469744" cy="259045"/>
    <xdr:sp macro="" textlink="">
      <xdr:nvSpPr>
        <xdr:cNvPr id="715" name="n_2mainValue【学校施設】&#10;一人当たり面積"/>
        <xdr:cNvSpPr txBox="1"/>
      </xdr:nvSpPr>
      <xdr:spPr>
        <a:xfrm>
          <a:off x="20199427" y="988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13443</xdr:rowOff>
    </xdr:from>
    <xdr:ext cx="469744" cy="259045"/>
    <xdr:sp macro="" textlink="">
      <xdr:nvSpPr>
        <xdr:cNvPr id="716" name="n_3mainValue【学校施設】&#10;一人当たり面積"/>
        <xdr:cNvSpPr txBox="1"/>
      </xdr:nvSpPr>
      <xdr:spPr>
        <a:xfrm>
          <a:off x="19310427" y="995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52631</xdr:rowOff>
    </xdr:from>
    <xdr:ext cx="469744" cy="259045"/>
    <xdr:sp macro="" textlink="">
      <xdr:nvSpPr>
        <xdr:cNvPr id="717" name="n_4mainValue【学校施設】&#10;一人当たり面積"/>
        <xdr:cNvSpPr txBox="1"/>
      </xdr:nvSpPr>
      <xdr:spPr>
        <a:xfrm>
          <a:off x="18421427" y="999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28956</xdr:rowOff>
    </xdr:from>
    <xdr:to>
      <xdr:col>85</xdr:col>
      <xdr:colOff>126364</xdr:colOff>
      <xdr:row>86</xdr:row>
      <xdr:rowOff>38100</xdr:rowOff>
    </xdr:to>
    <xdr:cxnSp macro="">
      <xdr:nvCxnSpPr>
        <xdr:cNvPr id="740" name="直線コネクタ 739"/>
        <xdr:cNvCxnSpPr/>
      </xdr:nvCxnSpPr>
      <xdr:spPr>
        <a:xfrm flipV="1">
          <a:off x="16318864" y="1340205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741"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742" name="直線コネクタ 741"/>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147083</xdr:rowOff>
    </xdr:from>
    <xdr:ext cx="405111" cy="259045"/>
    <xdr:sp macro="" textlink="">
      <xdr:nvSpPr>
        <xdr:cNvPr id="743" name="【児童館】&#10;有形固定資産減価償却率最大値テキスト"/>
        <xdr:cNvSpPr txBox="1"/>
      </xdr:nvSpPr>
      <xdr:spPr>
        <a:xfrm>
          <a:off x="16357600" y="13177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28956</xdr:rowOff>
    </xdr:from>
    <xdr:to>
      <xdr:col>86</xdr:col>
      <xdr:colOff>25400</xdr:colOff>
      <xdr:row>78</xdr:row>
      <xdr:rowOff>28956</xdr:rowOff>
    </xdr:to>
    <xdr:cxnSp macro="">
      <xdr:nvCxnSpPr>
        <xdr:cNvPr id="744" name="直線コネクタ 743"/>
        <xdr:cNvCxnSpPr/>
      </xdr:nvCxnSpPr>
      <xdr:spPr>
        <a:xfrm>
          <a:off x="16230600" y="134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85614</xdr:rowOff>
    </xdr:from>
    <xdr:ext cx="405111" cy="259045"/>
    <xdr:sp macro="" textlink="">
      <xdr:nvSpPr>
        <xdr:cNvPr id="745" name="【児童館】&#10;有形固定資産減価償却率平均値テキスト"/>
        <xdr:cNvSpPr txBox="1"/>
      </xdr:nvSpPr>
      <xdr:spPr>
        <a:xfrm>
          <a:off x="16357600" y="1363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62737</xdr:rowOff>
    </xdr:from>
    <xdr:to>
      <xdr:col>85</xdr:col>
      <xdr:colOff>177800</xdr:colOff>
      <xdr:row>80</xdr:row>
      <xdr:rowOff>164337</xdr:rowOff>
    </xdr:to>
    <xdr:sp macro="" textlink="">
      <xdr:nvSpPr>
        <xdr:cNvPr id="746" name="フローチャート: 判断 745"/>
        <xdr:cNvSpPr/>
      </xdr:nvSpPr>
      <xdr:spPr>
        <a:xfrm>
          <a:off x="162687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133604</xdr:rowOff>
    </xdr:from>
    <xdr:to>
      <xdr:col>81</xdr:col>
      <xdr:colOff>101600</xdr:colOff>
      <xdr:row>80</xdr:row>
      <xdr:rowOff>63754</xdr:rowOff>
    </xdr:to>
    <xdr:sp macro="" textlink="">
      <xdr:nvSpPr>
        <xdr:cNvPr id="747" name="フローチャート: 判断 746"/>
        <xdr:cNvSpPr/>
      </xdr:nvSpPr>
      <xdr:spPr>
        <a:xfrm>
          <a:off x="15430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122174</xdr:rowOff>
    </xdr:from>
    <xdr:to>
      <xdr:col>76</xdr:col>
      <xdr:colOff>165100</xdr:colOff>
      <xdr:row>80</xdr:row>
      <xdr:rowOff>52324</xdr:rowOff>
    </xdr:to>
    <xdr:sp macro="" textlink="">
      <xdr:nvSpPr>
        <xdr:cNvPr id="748" name="フローチャート: 判断 747"/>
        <xdr:cNvSpPr/>
      </xdr:nvSpPr>
      <xdr:spPr>
        <a:xfrm>
          <a:off x="14541500" y="1366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87885</xdr:rowOff>
    </xdr:from>
    <xdr:to>
      <xdr:col>72</xdr:col>
      <xdr:colOff>38100</xdr:colOff>
      <xdr:row>80</xdr:row>
      <xdr:rowOff>18035</xdr:rowOff>
    </xdr:to>
    <xdr:sp macro="" textlink="">
      <xdr:nvSpPr>
        <xdr:cNvPr id="749" name="フローチャート: 判断 748"/>
        <xdr:cNvSpPr/>
      </xdr:nvSpPr>
      <xdr:spPr>
        <a:xfrm>
          <a:off x="13652500" y="136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58165</xdr:rowOff>
    </xdr:from>
    <xdr:to>
      <xdr:col>67</xdr:col>
      <xdr:colOff>101600</xdr:colOff>
      <xdr:row>79</xdr:row>
      <xdr:rowOff>159765</xdr:rowOff>
    </xdr:to>
    <xdr:sp macro="" textlink="">
      <xdr:nvSpPr>
        <xdr:cNvPr id="750" name="フローチャート: 判断 749"/>
        <xdr:cNvSpPr/>
      </xdr:nvSpPr>
      <xdr:spPr>
        <a:xfrm>
          <a:off x="12763500" y="1360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119887</xdr:rowOff>
    </xdr:from>
    <xdr:to>
      <xdr:col>85</xdr:col>
      <xdr:colOff>177800</xdr:colOff>
      <xdr:row>84</xdr:row>
      <xdr:rowOff>50037</xdr:rowOff>
    </xdr:to>
    <xdr:sp macro="" textlink="">
      <xdr:nvSpPr>
        <xdr:cNvPr id="756" name="楕円 755"/>
        <xdr:cNvSpPr/>
      </xdr:nvSpPr>
      <xdr:spPr>
        <a:xfrm>
          <a:off x="162687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98314</xdr:rowOff>
    </xdr:from>
    <xdr:ext cx="405111" cy="259045"/>
    <xdr:sp macro="" textlink="">
      <xdr:nvSpPr>
        <xdr:cNvPr id="757" name="【児童館】&#10;有形固定資産減価償却率該当値テキスト"/>
        <xdr:cNvSpPr txBox="1"/>
      </xdr:nvSpPr>
      <xdr:spPr>
        <a:xfrm>
          <a:off x="16357600" y="14328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99313</xdr:rowOff>
    </xdr:from>
    <xdr:to>
      <xdr:col>81</xdr:col>
      <xdr:colOff>101600</xdr:colOff>
      <xdr:row>84</xdr:row>
      <xdr:rowOff>29463</xdr:rowOff>
    </xdr:to>
    <xdr:sp macro="" textlink="">
      <xdr:nvSpPr>
        <xdr:cNvPr id="758" name="楕円 757"/>
        <xdr:cNvSpPr/>
      </xdr:nvSpPr>
      <xdr:spPr>
        <a:xfrm>
          <a:off x="15430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150113</xdr:rowOff>
    </xdr:from>
    <xdr:to>
      <xdr:col>85</xdr:col>
      <xdr:colOff>127000</xdr:colOff>
      <xdr:row>83</xdr:row>
      <xdr:rowOff>170687</xdr:rowOff>
    </xdr:to>
    <xdr:cxnSp macro="">
      <xdr:nvCxnSpPr>
        <xdr:cNvPr id="759" name="直線コネクタ 758"/>
        <xdr:cNvCxnSpPr/>
      </xdr:nvCxnSpPr>
      <xdr:spPr>
        <a:xfrm>
          <a:off x="15481300" y="14380463"/>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76454</xdr:rowOff>
    </xdr:from>
    <xdr:to>
      <xdr:col>76</xdr:col>
      <xdr:colOff>165100</xdr:colOff>
      <xdr:row>84</xdr:row>
      <xdr:rowOff>6604</xdr:rowOff>
    </xdr:to>
    <xdr:sp macro="" textlink="">
      <xdr:nvSpPr>
        <xdr:cNvPr id="760" name="楕円 759"/>
        <xdr:cNvSpPr/>
      </xdr:nvSpPr>
      <xdr:spPr>
        <a:xfrm>
          <a:off x="14541500" y="1430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127254</xdr:rowOff>
    </xdr:from>
    <xdr:to>
      <xdr:col>81</xdr:col>
      <xdr:colOff>50800</xdr:colOff>
      <xdr:row>83</xdr:row>
      <xdr:rowOff>150113</xdr:rowOff>
    </xdr:to>
    <xdr:cxnSp macro="">
      <xdr:nvCxnSpPr>
        <xdr:cNvPr id="761" name="直線コネクタ 760"/>
        <xdr:cNvCxnSpPr/>
      </xdr:nvCxnSpPr>
      <xdr:spPr>
        <a:xfrm>
          <a:off x="14592300" y="143576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119887</xdr:rowOff>
    </xdr:from>
    <xdr:to>
      <xdr:col>72</xdr:col>
      <xdr:colOff>38100</xdr:colOff>
      <xdr:row>84</xdr:row>
      <xdr:rowOff>50037</xdr:rowOff>
    </xdr:to>
    <xdr:sp macro="" textlink="">
      <xdr:nvSpPr>
        <xdr:cNvPr id="762" name="楕円 761"/>
        <xdr:cNvSpPr/>
      </xdr:nvSpPr>
      <xdr:spPr>
        <a:xfrm>
          <a:off x="13652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127254</xdr:rowOff>
    </xdr:from>
    <xdr:to>
      <xdr:col>76</xdr:col>
      <xdr:colOff>114300</xdr:colOff>
      <xdr:row>83</xdr:row>
      <xdr:rowOff>170687</xdr:rowOff>
    </xdr:to>
    <xdr:cxnSp macro="">
      <xdr:nvCxnSpPr>
        <xdr:cNvPr id="763" name="直線コネクタ 762"/>
        <xdr:cNvCxnSpPr/>
      </xdr:nvCxnSpPr>
      <xdr:spPr>
        <a:xfrm flipV="1">
          <a:off x="13703300" y="14357604"/>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103887</xdr:rowOff>
    </xdr:from>
    <xdr:to>
      <xdr:col>67</xdr:col>
      <xdr:colOff>101600</xdr:colOff>
      <xdr:row>84</xdr:row>
      <xdr:rowOff>34037</xdr:rowOff>
    </xdr:to>
    <xdr:sp macro="" textlink="">
      <xdr:nvSpPr>
        <xdr:cNvPr id="764" name="楕円 763"/>
        <xdr:cNvSpPr/>
      </xdr:nvSpPr>
      <xdr:spPr>
        <a:xfrm>
          <a:off x="12763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154687</xdr:rowOff>
    </xdr:from>
    <xdr:to>
      <xdr:col>71</xdr:col>
      <xdr:colOff>177800</xdr:colOff>
      <xdr:row>83</xdr:row>
      <xdr:rowOff>170687</xdr:rowOff>
    </xdr:to>
    <xdr:cxnSp macro="">
      <xdr:nvCxnSpPr>
        <xdr:cNvPr id="765" name="直線コネクタ 764"/>
        <xdr:cNvCxnSpPr/>
      </xdr:nvCxnSpPr>
      <xdr:spPr>
        <a:xfrm>
          <a:off x="12814300" y="14385037"/>
          <a:ext cx="8890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80281</xdr:rowOff>
    </xdr:from>
    <xdr:ext cx="405111" cy="259045"/>
    <xdr:sp macro="" textlink="">
      <xdr:nvSpPr>
        <xdr:cNvPr id="766" name="n_1aveValue【児童館】&#10;有形固定資産減価償却率"/>
        <xdr:cNvSpPr txBox="1"/>
      </xdr:nvSpPr>
      <xdr:spPr>
        <a:xfrm>
          <a:off x="152660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68851</xdr:rowOff>
    </xdr:from>
    <xdr:ext cx="405111" cy="259045"/>
    <xdr:sp macro="" textlink="">
      <xdr:nvSpPr>
        <xdr:cNvPr id="767" name="n_2aveValue【児童館】&#10;有形固定資産減価償却率"/>
        <xdr:cNvSpPr txBox="1"/>
      </xdr:nvSpPr>
      <xdr:spPr>
        <a:xfrm>
          <a:off x="14389744" y="1344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34562</xdr:rowOff>
    </xdr:from>
    <xdr:ext cx="405111" cy="259045"/>
    <xdr:sp macro="" textlink="">
      <xdr:nvSpPr>
        <xdr:cNvPr id="768" name="n_3aveValue【児童館】&#10;有形固定資産減価償却率"/>
        <xdr:cNvSpPr txBox="1"/>
      </xdr:nvSpPr>
      <xdr:spPr>
        <a:xfrm>
          <a:off x="13500744" y="1340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4842</xdr:rowOff>
    </xdr:from>
    <xdr:ext cx="405111" cy="259045"/>
    <xdr:sp macro="" textlink="">
      <xdr:nvSpPr>
        <xdr:cNvPr id="769" name="n_4aveValue【児童館】&#10;有形固定資産減価償却率"/>
        <xdr:cNvSpPr txBox="1"/>
      </xdr:nvSpPr>
      <xdr:spPr>
        <a:xfrm>
          <a:off x="12611744" y="1337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20590</xdr:rowOff>
    </xdr:from>
    <xdr:ext cx="405111" cy="259045"/>
    <xdr:sp macro="" textlink="">
      <xdr:nvSpPr>
        <xdr:cNvPr id="770" name="n_1mainValue【児童館】&#10;有形固定資産減価償却率"/>
        <xdr:cNvSpPr txBox="1"/>
      </xdr:nvSpPr>
      <xdr:spPr>
        <a:xfrm>
          <a:off x="15266044" y="1442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169181</xdr:rowOff>
    </xdr:from>
    <xdr:ext cx="405111" cy="259045"/>
    <xdr:sp macro="" textlink="">
      <xdr:nvSpPr>
        <xdr:cNvPr id="771" name="n_2mainValue【児童館】&#10;有形固定資産減価償却率"/>
        <xdr:cNvSpPr txBox="1"/>
      </xdr:nvSpPr>
      <xdr:spPr>
        <a:xfrm>
          <a:off x="14389744" y="1439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41164</xdr:rowOff>
    </xdr:from>
    <xdr:ext cx="405111" cy="259045"/>
    <xdr:sp macro="" textlink="">
      <xdr:nvSpPr>
        <xdr:cNvPr id="772" name="n_3mainValue【児童館】&#10;有形固定資産減価償却率"/>
        <xdr:cNvSpPr txBox="1"/>
      </xdr:nvSpPr>
      <xdr:spPr>
        <a:xfrm>
          <a:off x="13500744" y="1444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25164</xdr:rowOff>
    </xdr:from>
    <xdr:ext cx="405111" cy="259045"/>
    <xdr:sp macro="" textlink="">
      <xdr:nvSpPr>
        <xdr:cNvPr id="773" name="n_4mainValue【児童館】&#10;有形固定資産減価償却率"/>
        <xdr:cNvSpPr txBox="1"/>
      </xdr:nvSpPr>
      <xdr:spPr>
        <a:xfrm>
          <a:off x="126117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797" name="直線コネクタ 796"/>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98"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99" name="直線コネクタ 798"/>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800"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801" name="直線コネクタ 800"/>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2"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3" name="フローチャート: 判断 802"/>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4" name="フローチャート: 判断 803"/>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05" name="フローチャート: 判断 804"/>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06" name="フローチャート: 判断 805"/>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807" name="フローチャート: 判断 806"/>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813" name="楕円 812"/>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814"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815" name="楕円 814"/>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816" name="直線コネクタ 815"/>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817" name="楕円 816"/>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818" name="直線コネクタ 817"/>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819" name="楕円 818"/>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820" name="直線コネクタ 819"/>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158750</xdr:rowOff>
    </xdr:from>
    <xdr:to>
      <xdr:col>98</xdr:col>
      <xdr:colOff>38100</xdr:colOff>
      <xdr:row>86</xdr:row>
      <xdr:rowOff>88900</xdr:rowOff>
    </xdr:to>
    <xdr:sp macro="" textlink="">
      <xdr:nvSpPr>
        <xdr:cNvPr id="821" name="楕円 820"/>
        <xdr:cNvSpPr/>
      </xdr:nvSpPr>
      <xdr:spPr>
        <a:xfrm>
          <a:off x="18605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38100</xdr:rowOff>
    </xdr:from>
    <xdr:to>
      <xdr:col>102</xdr:col>
      <xdr:colOff>114300</xdr:colOff>
      <xdr:row>86</xdr:row>
      <xdr:rowOff>38100</xdr:rowOff>
    </xdr:to>
    <xdr:cxnSp macro="">
      <xdr:nvCxnSpPr>
        <xdr:cNvPr id="822" name="直線コネクタ 821"/>
        <xdr:cNvCxnSpPr/>
      </xdr:nvCxnSpPr>
      <xdr:spPr>
        <a:xfrm>
          <a:off x="18656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3"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24"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25" name="n_3aveValue【児童館】&#10;一人当たり面積"/>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826" name="n_4ave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827"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828"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829"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80027</xdr:rowOff>
    </xdr:from>
    <xdr:ext cx="469744" cy="259045"/>
    <xdr:sp macro="" textlink="">
      <xdr:nvSpPr>
        <xdr:cNvPr id="830" name="n_4mainValue【児童館】&#10;一人当たり面積"/>
        <xdr:cNvSpPr txBox="1"/>
      </xdr:nvSpPr>
      <xdr:spPr>
        <a:xfrm>
          <a:off x="18421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3" name="テキスト ボックス 84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3" name="テキスト ボックス 85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34289</xdr:rowOff>
    </xdr:to>
    <xdr:cxnSp macro="">
      <xdr:nvCxnSpPr>
        <xdr:cNvPr id="855" name="直線コネクタ 854"/>
        <xdr:cNvCxnSpPr/>
      </xdr:nvCxnSpPr>
      <xdr:spPr>
        <a:xfrm flipV="1">
          <a:off x="16318864" y="17164050"/>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6" name="【公民館】&#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7" name="直線コネクタ 856"/>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58" name="【公民館】&#10;有形固定資産減価償却率最大値テキスト"/>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9" name="直線コネクタ 858"/>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105427</xdr:rowOff>
    </xdr:from>
    <xdr:ext cx="405111" cy="259045"/>
    <xdr:sp macro="" textlink="">
      <xdr:nvSpPr>
        <xdr:cNvPr id="860" name="【公民館】&#10;有形固定資産減価償却率平均値テキスト"/>
        <xdr:cNvSpPr txBox="1"/>
      </xdr:nvSpPr>
      <xdr:spPr>
        <a:xfrm>
          <a:off x="16357600" y="17421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861" name="フローチャート: 判断 860"/>
        <xdr:cNvSpPr/>
      </xdr:nvSpPr>
      <xdr:spPr>
        <a:xfrm>
          <a:off x="162687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90170</xdr:rowOff>
    </xdr:from>
    <xdr:to>
      <xdr:col>81</xdr:col>
      <xdr:colOff>101600</xdr:colOff>
      <xdr:row>103</xdr:row>
      <xdr:rowOff>20320</xdr:rowOff>
    </xdr:to>
    <xdr:sp macro="" textlink="">
      <xdr:nvSpPr>
        <xdr:cNvPr id="862" name="フローチャート: 判断 861"/>
        <xdr:cNvSpPr/>
      </xdr:nvSpPr>
      <xdr:spPr>
        <a:xfrm>
          <a:off x="154305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10161</xdr:rowOff>
    </xdr:from>
    <xdr:to>
      <xdr:col>76</xdr:col>
      <xdr:colOff>165100</xdr:colOff>
      <xdr:row>102</xdr:row>
      <xdr:rowOff>111761</xdr:rowOff>
    </xdr:to>
    <xdr:sp macro="" textlink="">
      <xdr:nvSpPr>
        <xdr:cNvPr id="863" name="フローチャート: 判断 862"/>
        <xdr:cNvSpPr/>
      </xdr:nvSpPr>
      <xdr:spPr>
        <a:xfrm>
          <a:off x="1454150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147320</xdr:rowOff>
    </xdr:from>
    <xdr:to>
      <xdr:col>72</xdr:col>
      <xdr:colOff>38100</xdr:colOff>
      <xdr:row>102</xdr:row>
      <xdr:rowOff>77470</xdr:rowOff>
    </xdr:to>
    <xdr:sp macro="" textlink="">
      <xdr:nvSpPr>
        <xdr:cNvPr id="864" name="フローチャート: 判断 863"/>
        <xdr:cNvSpPr/>
      </xdr:nvSpPr>
      <xdr:spPr>
        <a:xfrm>
          <a:off x="13652500" y="1746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13970</xdr:rowOff>
    </xdr:from>
    <xdr:to>
      <xdr:col>67</xdr:col>
      <xdr:colOff>101600</xdr:colOff>
      <xdr:row>102</xdr:row>
      <xdr:rowOff>115570</xdr:rowOff>
    </xdr:to>
    <xdr:sp macro="" textlink="">
      <xdr:nvSpPr>
        <xdr:cNvPr id="865" name="フローチャート: 判断 864"/>
        <xdr:cNvSpPr/>
      </xdr:nvSpPr>
      <xdr:spPr>
        <a:xfrm>
          <a:off x="12763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871" name="楕円 870"/>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872" name="【公民館】&#10;有形固定資産減価償却率該当値テキスト"/>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120650</xdr:rowOff>
    </xdr:from>
    <xdr:to>
      <xdr:col>81</xdr:col>
      <xdr:colOff>101600</xdr:colOff>
      <xdr:row>104</xdr:row>
      <xdr:rowOff>50800</xdr:rowOff>
    </xdr:to>
    <xdr:sp macro="" textlink="">
      <xdr:nvSpPr>
        <xdr:cNvPr id="873" name="楕円 872"/>
        <xdr:cNvSpPr/>
      </xdr:nvSpPr>
      <xdr:spPr>
        <a:xfrm>
          <a:off x="15430500" y="1778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0</xdr:rowOff>
    </xdr:from>
    <xdr:to>
      <xdr:col>85</xdr:col>
      <xdr:colOff>127000</xdr:colOff>
      <xdr:row>104</xdr:row>
      <xdr:rowOff>87630</xdr:rowOff>
    </xdr:to>
    <xdr:cxnSp macro="">
      <xdr:nvCxnSpPr>
        <xdr:cNvPr id="874" name="直線コネクタ 873"/>
        <xdr:cNvCxnSpPr/>
      </xdr:nvCxnSpPr>
      <xdr:spPr>
        <a:xfrm>
          <a:off x="15481300" y="178308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875" name="楕円 874"/>
        <xdr:cNvSpPr/>
      </xdr:nvSpPr>
      <xdr:spPr>
        <a:xfrm>
          <a:off x="14541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0</xdr:rowOff>
    </xdr:from>
    <xdr:to>
      <xdr:col>81</xdr:col>
      <xdr:colOff>50800</xdr:colOff>
      <xdr:row>104</xdr:row>
      <xdr:rowOff>49530</xdr:rowOff>
    </xdr:to>
    <xdr:cxnSp macro="">
      <xdr:nvCxnSpPr>
        <xdr:cNvPr id="876" name="直線コネクタ 875"/>
        <xdr:cNvCxnSpPr/>
      </xdr:nvCxnSpPr>
      <xdr:spPr>
        <a:xfrm flipV="1">
          <a:off x="14592300" y="178308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33020</xdr:rowOff>
    </xdr:from>
    <xdr:to>
      <xdr:col>72</xdr:col>
      <xdr:colOff>38100</xdr:colOff>
      <xdr:row>105</xdr:row>
      <xdr:rowOff>134620</xdr:rowOff>
    </xdr:to>
    <xdr:sp macro="" textlink="">
      <xdr:nvSpPr>
        <xdr:cNvPr id="877" name="楕円 876"/>
        <xdr:cNvSpPr/>
      </xdr:nvSpPr>
      <xdr:spPr>
        <a:xfrm>
          <a:off x="13652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49530</xdr:rowOff>
    </xdr:from>
    <xdr:to>
      <xdr:col>76</xdr:col>
      <xdr:colOff>114300</xdr:colOff>
      <xdr:row>105</xdr:row>
      <xdr:rowOff>83820</xdr:rowOff>
    </xdr:to>
    <xdr:cxnSp macro="">
      <xdr:nvCxnSpPr>
        <xdr:cNvPr id="878" name="直線コネクタ 877"/>
        <xdr:cNvCxnSpPr/>
      </xdr:nvCxnSpPr>
      <xdr:spPr>
        <a:xfrm flipV="1">
          <a:off x="13703300" y="1788033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166370</xdr:rowOff>
    </xdr:from>
    <xdr:to>
      <xdr:col>67</xdr:col>
      <xdr:colOff>101600</xdr:colOff>
      <xdr:row>105</xdr:row>
      <xdr:rowOff>96520</xdr:rowOff>
    </xdr:to>
    <xdr:sp macro="" textlink="">
      <xdr:nvSpPr>
        <xdr:cNvPr id="879" name="楕円 878"/>
        <xdr:cNvSpPr/>
      </xdr:nvSpPr>
      <xdr:spPr>
        <a:xfrm>
          <a:off x="12763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45720</xdr:rowOff>
    </xdr:from>
    <xdr:to>
      <xdr:col>71</xdr:col>
      <xdr:colOff>177800</xdr:colOff>
      <xdr:row>105</xdr:row>
      <xdr:rowOff>83820</xdr:rowOff>
    </xdr:to>
    <xdr:cxnSp macro="">
      <xdr:nvCxnSpPr>
        <xdr:cNvPr id="880" name="直線コネクタ 879"/>
        <xdr:cNvCxnSpPr/>
      </xdr:nvCxnSpPr>
      <xdr:spPr>
        <a:xfrm>
          <a:off x="12814300" y="1804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36847</xdr:rowOff>
    </xdr:from>
    <xdr:ext cx="405111" cy="259045"/>
    <xdr:sp macro="" textlink="">
      <xdr:nvSpPr>
        <xdr:cNvPr id="881" name="n_1aveValue【公民館】&#10;有形固定資産減価償却率"/>
        <xdr:cNvSpPr txBox="1"/>
      </xdr:nvSpPr>
      <xdr:spPr>
        <a:xfrm>
          <a:off x="15266044" y="1735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128288</xdr:rowOff>
    </xdr:from>
    <xdr:ext cx="405111" cy="259045"/>
    <xdr:sp macro="" textlink="">
      <xdr:nvSpPr>
        <xdr:cNvPr id="882" name="n_2aveValue【公民館】&#10;有形固定資産減価償却率"/>
        <xdr:cNvSpPr txBox="1"/>
      </xdr:nvSpPr>
      <xdr:spPr>
        <a:xfrm>
          <a:off x="14389744" y="1727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93997</xdr:rowOff>
    </xdr:from>
    <xdr:ext cx="405111" cy="259045"/>
    <xdr:sp macro="" textlink="">
      <xdr:nvSpPr>
        <xdr:cNvPr id="883" name="n_3aveValue【公民館】&#10;有形固定資産減価償却率"/>
        <xdr:cNvSpPr txBox="1"/>
      </xdr:nvSpPr>
      <xdr:spPr>
        <a:xfrm>
          <a:off x="13500744"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132097</xdr:rowOff>
    </xdr:from>
    <xdr:ext cx="405111" cy="259045"/>
    <xdr:sp macro="" textlink="">
      <xdr:nvSpPr>
        <xdr:cNvPr id="884" name="n_4aveValue【公民館】&#10;有形固定資産減価償却率"/>
        <xdr:cNvSpPr txBox="1"/>
      </xdr:nvSpPr>
      <xdr:spPr>
        <a:xfrm>
          <a:off x="12611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41927</xdr:rowOff>
    </xdr:from>
    <xdr:ext cx="405111" cy="259045"/>
    <xdr:sp macro="" textlink="">
      <xdr:nvSpPr>
        <xdr:cNvPr id="885" name="n_1mainValue【公民館】&#10;有形固定資産減価償却率"/>
        <xdr:cNvSpPr txBox="1"/>
      </xdr:nvSpPr>
      <xdr:spPr>
        <a:xfrm>
          <a:off x="15266044"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91457</xdr:rowOff>
    </xdr:from>
    <xdr:ext cx="405111" cy="259045"/>
    <xdr:sp macro="" textlink="">
      <xdr:nvSpPr>
        <xdr:cNvPr id="886" name="n_2mainValue【公民館】&#10;有形固定資産減価償却率"/>
        <xdr:cNvSpPr txBox="1"/>
      </xdr:nvSpPr>
      <xdr:spPr>
        <a:xfrm>
          <a:off x="14389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125747</xdr:rowOff>
    </xdr:from>
    <xdr:ext cx="405111" cy="259045"/>
    <xdr:sp macro="" textlink="">
      <xdr:nvSpPr>
        <xdr:cNvPr id="887" name="n_3mainValue【公民館】&#10;有形固定資産減価償却率"/>
        <xdr:cNvSpPr txBox="1"/>
      </xdr:nvSpPr>
      <xdr:spPr>
        <a:xfrm>
          <a:off x="13500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87647</xdr:rowOff>
    </xdr:from>
    <xdr:ext cx="405111" cy="259045"/>
    <xdr:sp macro="" textlink="">
      <xdr:nvSpPr>
        <xdr:cNvPr id="888" name="n_4mainValue【公民館】&#10;有形固定資産減価償却率"/>
        <xdr:cNvSpPr txBox="1"/>
      </xdr:nvSpPr>
      <xdr:spPr>
        <a:xfrm>
          <a:off x="12611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9" name="直線コネクタ 8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0" name="テキスト ボックス 8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1" name="直線コネクタ 9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2" name="テキスト ボックス 9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3" name="直線コネクタ 9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4" name="テキスト ボックス 9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5" name="直線コネクタ 9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6" name="テキスト ボックス 9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7" name="直線コネクタ 9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8" name="テキスト ボックス 9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3048</xdr:rowOff>
    </xdr:to>
    <xdr:cxnSp macro="">
      <xdr:nvCxnSpPr>
        <xdr:cNvPr id="910" name="直線コネクタ 909"/>
        <xdr:cNvCxnSpPr/>
      </xdr:nvCxnSpPr>
      <xdr:spPr>
        <a:xfrm flipV="1">
          <a:off x="22160864" y="17404080"/>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6875</xdr:rowOff>
    </xdr:from>
    <xdr:ext cx="469744" cy="259045"/>
    <xdr:sp macro="" textlink="">
      <xdr:nvSpPr>
        <xdr:cNvPr id="911" name="【公民館】&#10;一人当たり面積最小値テキスト"/>
        <xdr:cNvSpPr txBox="1"/>
      </xdr:nvSpPr>
      <xdr:spPr>
        <a:xfrm>
          <a:off x="22199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xdr:rowOff>
    </xdr:from>
    <xdr:to>
      <xdr:col>116</xdr:col>
      <xdr:colOff>152400</xdr:colOff>
      <xdr:row>108</xdr:row>
      <xdr:rowOff>3048</xdr:rowOff>
    </xdr:to>
    <xdr:cxnSp macro="">
      <xdr:nvCxnSpPr>
        <xdr:cNvPr id="912" name="直線コネクタ 911"/>
        <xdr:cNvCxnSpPr/>
      </xdr:nvCxnSpPr>
      <xdr:spPr>
        <a:xfrm>
          <a:off x="22072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3" name="【公民館】&#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4" name="直線コネクタ 913"/>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87140</xdr:rowOff>
    </xdr:from>
    <xdr:ext cx="469744" cy="259045"/>
    <xdr:sp macro="" textlink="">
      <xdr:nvSpPr>
        <xdr:cNvPr id="915" name="【公民館】&#10;一人当たり面積平均値テキスト"/>
        <xdr:cNvSpPr txBox="1"/>
      </xdr:nvSpPr>
      <xdr:spPr>
        <a:xfrm>
          <a:off x="22199600" y="1791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64263</xdr:rowOff>
    </xdr:from>
    <xdr:to>
      <xdr:col>116</xdr:col>
      <xdr:colOff>114300</xdr:colOff>
      <xdr:row>105</xdr:row>
      <xdr:rowOff>165863</xdr:rowOff>
    </xdr:to>
    <xdr:sp macro="" textlink="">
      <xdr:nvSpPr>
        <xdr:cNvPr id="916" name="フローチャート: 判断 915"/>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68835</xdr:rowOff>
    </xdr:from>
    <xdr:to>
      <xdr:col>112</xdr:col>
      <xdr:colOff>38100</xdr:colOff>
      <xdr:row>105</xdr:row>
      <xdr:rowOff>170435</xdr:rowOff>
    </xdr:to>
    <xdr:sp macro="" textlink="">
      <xdr:nvSpPr>
        <xdr:cNvPr id="917" name="フローチャート: 判断 916"/>
        <xdr:cNvSpPr/>
      </xdr:nvSpPr>
      <xdr:spPr>
        <a:xfrm>
          <a:off x="21272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50546</xdr:rowOff>
    </xdr:from>
    <xdr:to>
      <xdr:col>107</xdr:col>
      <xdr:colOff>101600</xdr:colOff>
      <xdr:row>105</xdr:row>
      <xdr:rowOff>152146</xdr:rowOff>
    </xdr:to>
    <xdr:sp macro="" textlink="">
      <xdr:nvSpPr>
        <xdr:cNvPr id="918" name="フローチャート: 判断 917"/>
        <xdr:cNvSpPr/>
      </xdr:nvSpPr>
      <xdr:spPr>
        <a:xfrm>
          <a:off x="20383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919" name="フローチャート: 判断 918"/>
        <xdr:cNvSpPr/>
      </xdr:nvSpPr>
      <xdr:spPr>
        <a:xfrm>
          <a:off x="19494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55118</xdr:rowOff>
    </xdr:from>
    <xdr:to>
      <xdr:col>98</xdr:col>
      <xdr:colOff>38100</xdr:colOff>
      <xdr:row>105</xdr:row>
      <xdr:rowOff>156718</xdr:rowOff>
    </xdr:to>
    <xdr:sp macro="" textlink="">
      <xdr:nvSpPr>
        <xdr:cNvPr id="920" name="フローチャート: 判断 919"/>
        <xdr:cNvSpPr/>
      </xdr:nvSpPr>
      <xdr:spPr>
        <a:xfrm>
          <a:off x="18605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1" name="テキスト ボックス 92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2" name="テキスト ボックス 92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3" name="テキスト ボックス 92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4" name="テキスト ボックス 92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5" name="テキスト ボックス 92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164846</xdr:rowOff>
    </xdr:from>
    <xdr:to>
      <xdr:col>116</xdr:col>
      <xdr:colOff>114300</xdr:colOff>
      <xdr:row>106</xdr:row>
      <xdr:rowOff>94996</xdr:rowOff>
    </xdr:to>
    <xdr:sp macro="" textlink="">
      <xdr:nvSpPr>
        <xdr:cNvPr id="926" name="楕円 925"/>
        <xdr:cNvSpPr/>
      </xdr:nvSpPr>
      <xdr:spPr>
        <a:xfrm>
          <a:off x="22110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143273</xdr:rowOff>
    </xdr:from>
    <xdr:ext cx="469744" cy="259045"/>
    <xdr:sp macro="" textlink="">
      <xdr:nvSpPr>
        <xdr:cNvPr id="927" name="【公民館】&#10;一人当たり面積該当値テキスト"/>
        <xdr:cNvSpPr txBox="1"/>
      </xdr:nvSpPr>
      <xdr:spPr>
        <a:xfrm>
          <a:off x="22199600" y="1814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169418</xdr:rowOff>
    </xdr:from>
    <xdr:to>
      <xdr:col>112</xdr:col>
      <xdr:colOff>38100</xdr:colOff>
      <xdr:row>106</xdr:row>
      <xdr:rowOff>99568</xdr:rowOff>
    </xdr:to>
    <xdr:sp macro="" textlink="">
      <xdr:nvSpPr>
        <xdr:cNvPr id="928" name="楕円 927"/>
        <xdr:cNvSpPr/>
      </xdr:nvSpPr>
      <xdr:spPr>
        <a:xfrm>
          <a:off x="21272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44196</xdr:rowOff>
    </xdr:from>
    <xdr:to>
      <xdr:col>116</xdr:col>
      <xdr:colOff>63500</xdr:colOff>
      <xdr:row>106</xdr:row>
      <xdr:rowOff>48768</xdr:rowOff>
    </xdr:to>
    <xdr:cxnSp macro="">
      <xdr:nvCxnSpPr>
        <xdr:cNvPr id="929" name="直線コネクタ 928"/>
        <xdr:cNvCxnSpPr/>
      </xdr:nvCxnSpPr>
      <xdr:spPr>
        <a:xfrm flipV="1">
          <a:off x="21323300" y="182178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930" name="楕円 929"/>
        <xdr:cNvSpPr/>
      </xdr:nvSpPr>
      <xdr:spPr>
        <a:xfrm>
          <a:off x="20383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48768</xdr:rowOff>
    </xdr:from>
    <xdr:to>
      <xdr:col>111</xdr:col>
      <xdr:colOff>177800</xdr:colOff>
      <xdr:row>106</xdr:row>
      <xdr:rowOff>53339</xdr:rowOff>
    </xdr:to>
    <xdr:cxnSp macro="">
      <xdr:nvCxnSpPr>
        <xdr:cNvPr id="931" name="直線コネクタ 930"/>
        <xdr:cNvCxnSpPr/>
      </xdr:nvCxnSpPr>
      <xdr:spPr>
        <a:xfrm flipV="1">
          <a:off x="20434300" y="18222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160274</xdr:rowOff>
    </xdr:from>
    <xdr:to>
      <xdr:col>102</xdr:col>
      <xdr:colOff>165100</xdr:colOff>
      <xdr:row>106</xdr:row>
      <xdr:rowOff>90424</xdr:rowOff>
    </xdr:to>
    <xdr:sp macro="" textlink="">
      <xdr:nvSpPr>
        <xdr:cNvPr id="932" name="楕円 931"/>
        <xdr:cNvSpPr/>
      </xdr:nvSpPr>
      <xdr:spPr>
        <a:xfrm>
          <a:off x="19494500" y="181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39624</xdr:rowOff>
    </xdr:from>
    <xdr:to>
      <xdr:col>107</xdr:col>
      <xdr:colOff>50800</xdr:colOff>
      <xdr:row>106</xdr:row>
      <xdr:rowOff>53339</xdr:rowOff>
    </xdr:to>
    <xdr:cxnSp macro="">
      <xdr:nvCxnSpPr>
        <xdr:cNvPr id="933" name="直線コネクタ 932"/>
        <xdr:cNvCxnSpPr/>
      </xdr:nvCxnSpPr>
      <xdr:spPr>
        <a:xfrm>
          <a:off x="19545300" y="18213324"/>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100837</xdr:rowOff>
    </xdr:from>
    <xdr:to>
      <xdr:col>98</xdr:col>
      <xdr:colOff>38100</xdr:colOff>
      <xdr:row>106</xdr:row>
      <xdr:rowOff>30987</xdr:rowOff>
    </xdr:to>
    <xdr:sp macro="" textlink="">
      <xdr:nvSpPr>
        <xdr:cNvPr id="934" name="楕円 933"/>
        <xdr:cNvSpPr/>
      </xdr:nvSpPr>
      <xdr:spPr>
        <a:xfrm>
          <a:off x="18605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151637</xdr:rowOff>
    </xdr:from>
    <xdr:to>
      <xdr:col>102</xdr:col>
      <xdr:colOff>114300</xdr:colOff>
      <xdr:row>106</xdr:row>
      <xdr:rowOff>39624</xdr:rowOff>
    </xdr:to>
    <xdr:cxnSp macro="">
      <xdr:nvCxnSpPr>
        <xdr:cNvPr id="935" name="直線コネクタ 934"/>
        <xdr:cNvCxnSpPr/>
      </xdr:nvCxnSpPr>
      <xdr:spPr>
        <a:xfrm>
          <a:off x="18656300" y="181538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15512</xdr:rowOff>
    </xdr:from>
    <xdr:ext cx="469744" cy="259045"/>
    <xdr:sp macro="" textlink="">
      <xdr:nvSpPr>
        <xdr:cNvPr id="936" name="n_1aveValue【公民館】&#10;一人当たり面積"/>
        <xdr:cNvSpPr txBox="1"/>
      </xdr:nvSpPr>
      <xdr:spPr>
        <a:xfrm>
          <a:off x="210757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168673</xdr:rowOff>
    </xdr:from>
    <xdr:ext cx="469744" cy="259045"/>
    <xdr:sp macro="" textlink="">
      <xdr:nvSpPr>
        <xdr:cNvPr id="937" name="n_2aveValue【公民館】&#10;一人当たり面積"/>
        <xdr:cNvSpPr txBox="1"/>
      </xdr:nvSpPr>
      <xdr:spPr>
        <a:xfrm>
          <a:off x="201994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6366</xdr:rowOff>
    </xdr:from>
    <xdr:ext cx="469744" cy="259045"/>
    <xdr:sp macro="" textlink="">
      <xdr:nvSpPr>
        <xdr:cNvPr id="938" name="n_3aveValue【公民館】&#10;一人当たり面積"/>
        <xdr:cNvSpPr txBox="1"/>
      </xdr:nvSpPr>
      <xdr:spPr>
        <a:xfrm>
          <a:off x="19310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1795</xdr:rowOff>
    </xdr:from>
    <xdr:ext cx="469744" cy="259045"/>
    <xdr:sp macro="" textlink="">
      <xdr:nvSpPr>
        <xdr:cNvPr id="939" name="n_4aveValue【公民館】&#10;一人当たり面積"/>
        <xdr:cNvSpPr txBox="1"/>
      </xdr:nvSpPr>
      <xdr:spPr>
        <a:xfrm>
          <a:off x="184214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90695</xdr:rowOff>
    </xdr:from>
    <xdr:ext cx="469744" cy="259045"/>
    <xdr:sp macro="" textlink="">
      <xdr:nvSpPr>
        <xdr:cNvPr id="940" name="n_1mainValue【公民館】&#10;一人当たり面積"/>
        <xdr:cNvSpPr txBox="1"/>
      </xdr:nvSpPr>
      <xdr:spPr>
        <a:xfrm>
          <a:off x="210757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941" name="n_2mainValue【公民館】&#10;一人当たり面積"/>
        <xdr:cNvSpPr txBox="1"/>
      </xdr:nvSpPr>
      <xdr:spPr>
        <a:xfrm>
          <a:off x="20199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81551</xdr:rowOff>
    </xdr:from>
    <xdr:ext cx="469744" cy="259045"/>
    <xdr:sp macro="" textlink="">
      <xdr:nvSpPr>
        <xdr:cNvPr id="942" name="n_3mainValue【公民館】&#10;一人当たり面積"/>
        <xdr:cNvSpPr txBox="1"/>
      </xdr:nvSpPr>
      <xdr:spPr>
        <a:xfrm>
          <a:off x="19310427" y="182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22114</xdr:rowOff>
    </xdr:from>
    <xdr:ext cx="469744" cy="259045"/>
    <xdr:sp macro="" textlink="">
      <xdr:nvSpPr>
        <xdr:cNvPr id="943" name="n_4mainValue【公民館】&#10;一人当たり面積"/>
        <xdr:cNvSpPr txBox="1"/>
      </xdr:nvSpPr>
      <xdr:spPr>
        <a:xfrm>
          <a:off x="18421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4" name="正方形/長方形 9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5" name="正方形/長方形 9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6" name="テキスト ボックス 9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道路</a:t>
          </a:r>
          <a:r>
            <a:rPr kumimoji="1" lang="ja-JP" altLang="ja-JP" sz="1100">
              <a:solidFill>
                <a:sysClr val="windowText" lastClr="000000"/>
              </a:solidFill>
              <a:effectLst/>
              <a:latin typeface="+mn-lt"/>
              <a:ea typeface="+mn-ea"/>
              <a:cs typeface="+mn-cs"/>
            </a:rPr>
            <a:t>以外の施設については、目に見えるような形で投資を行っていないため、有形固定資産減価償却率が微増となっている。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同様に、一人当たりの有形固定資産額、延長、面積についても、</a:t>
          </a:r>
          <a:r>
            <a:rPr kumimoji="1" lang="ja-JP" altLang="en-US" sz="1100">
              <a:solidFill>
                <a:sysClr val="windowText" lastClr="000000"/>
              </a:solidFill>
              <a:effectLst/>
              <a:latin typeface="+mn-lt"/>
              <a:ea typeface="+mn-ea"/>
              <a:cs typeface="+mn-cs"/>
            </a:rPr>
            <a:t>児童館以外の</a:t>
          </a:r>
          <a:r>
            <a:rPr kumimoji="1" lang="ja-JP" altLang="ja-JP" sz="1100">
              <a:solidFill>
                <a:sysClr val="windowText" lastClr="000000"/>
              </a:solidFill>
              <a:effectLst/>
              <a:latin typeface="+mn-lt"/>
              <a:ea typeface="+mn-ea"/>
              <a:cs typeface="+mn-cs"/>
            </a:rPr>
            <a:t>施設について新増設されていないことから人口減少の影響もあり、微増となっている。</a:t>
          </a:r>
          <a:endParaRPr lang="ja-JP" altLang="ja-JP">
            <a:solidFill>
              <a:sysClr val="windowText" lastClr="000000"/>
            </a:solidFill>
            <a:effectLst/>
          </a:endParaRPr>
        </a:p>
        <a:p>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160,624
156,125
623.58
80,239,349
77,932,803
2,032,417
42,752,690
45,606,181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48768</xdr:rowOff>
    </xdr:to>
    <xdr:cxnSp macro="">
      <xdr:nvCxnSpPr>
        <xdr:cNvPr id="55" name="直線コネクタ 54"/>
        <xdr:cNvCxnSpPr/>
      </xdr:nvCxnSpPr>
      <xdr:spPr>
        <a:xfrm flipV="1">
          <a:off x="4634865" y="5736336"/>
          <a:ext cx="0" cy="134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52595</xdr:rowOff>
    </xdr:from>
    <xdr:ext cx="405111" cy="259045"/>
    <xdr:sp macro="" textlink="">
      <xdr:nvSpPr>
        <xdr:cNvPr id="56" name="【図書館】&#10;有形固定資産減価償却率最小値テキスト"/>
        <xdr:cNvSpPr txBox="1"/>
      </xdr:nvSpPr>
      <xdr:spPr>
        <a:xfrm>
          <a:off x="4673600" y="708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48768</xdr:rowOff>
    </xdr:from>
    <xdr:to>
      <xdr:col>24</xdr:col>
      <xdr:colOff>152400</xdr:colOff>
      <xdr:row>41</xdr:row>
      <xdr:rowOff>48768</xdr:rowOff>
    </xdr:to>
    <xdr:cxnSp macro="">
      <xdr:nvCxnSpPr>
        <xdr:cNvPr id="57" name="直線コネクタ 56"/>
        <xdr:cNvCxnSpPr/>
      </xdr:nvCxnSpPr>
      <xdr:spPr>
        <a:xfrm>
          <a:off x="4546600" y="707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図書館】&#10;有形固定資産減価償却率最大値テキスト"/>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86123</xdr:rowOff>
    </xdr:from>
    <xdr:ext cx="405111" cy="259045"/>
    <xdr:sp macro="" textlink="">
      <xdr:nvSpPr>
        <xdr:cNvPr id="60" name="【図書館】&#10;有形固定資産減価償却率平均値テキスト"/>
        <xdr:cNvSpPr txBox="1"/>
      </xdr:nvSpPr>
      <xdr:spPr>
        <a:xfrm>
          <a:off x="4673600" y="642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107696</xdr:rowOff>
    </xdr:from>
    <xdr:to>
      <xdr:col>24</xdr:col>
      <xdr:colOff>114300</xdr:colOff>
      <xdr:row>38</xdr:row>
      <xdr:rowOff>37846</xdr:rowOff>
    </xdr:to>
    <xdr:sp macro="" textlink="">
      <xdr:nvSpPr>
        <xdr:cNvPr id="61" name="フローチャート: 判断 60"/>
        <xdr:cNvSpPr/>
      </xdr:nvSpPr>
      <xdr:spPr>
        <a:xfrm>
          <a:off x="4584700" y="64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80264</xdr:rowOff>
    </xdr:from>
    <xdr:to>
      <xdr:col>20</xdr:col>
      <xdr:colOff>38100</xdr:colOff>
      <xdr:row>38</xdr:row>
      <xdr:rowOff>10414</xdr:rowOff>
    </xdr:to>
    <xdr:sp macro="" textlink="">
      <xdr:nvSpPr>
        <xdr:cNvPr id="62" name="フローチャート: 判断 61"/>
        <xdr:cNvSpPr/>
      </xdr:nvSpPr>
      <xdr:spPr>
        <a:xfrm>
          <a:off x="3746500" y="64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137414</xdr:rowOff>
    </xdr:from>
    <xdr:to>
      <xdr:col>10</xdr:col>
      <xdr:colOff>165100</xdr:colOff>
      <xdr:row>37</xdr:row>
      <xdr:rowOff>67564</xdr:rowOff>
    </xdr:to>
    <xdr:sp macro="" textlink="">
      <xdr:nvSpPr>
        <xdr:cNvPr id="64" name="フローチャート: 判断 63"/>
        <xdr:cNvSpPr/>
      </xdr:nvSpPr>
      <xdr:spPr>
        <a:xfrm>
          <a:off x="1968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25400</xdr:rowOff>
    </xdr:from>
    <xdr:to>
      <xdr:col>24</xdr:col>
      <xdr:colOff>114300</xdr:colOff>
      <xdr:row>35</xdr:row>
      <xdr:rowOff>127000</xdr:rowOff>
    </xdr:to>
    <xdr:sp macro="" textlink="">
      <xdr:nvSpPr>
        <xdr:cNvPr id="71" name="楕円 70"/>
        <xdr:cNvSpPr/>
      </xdr:nvSpPr>
      <xdr:spPr>
        <a:xfrm>
          <a:off x="45847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48277</xdr:rowOff>
    </xdr:from>
    <xdr:ext cx="405111" cy="259045"/>
    <xdr:sp macro="" textlink="">
      <xdr:nvSpPr>
        <xdr:cNvPr id="72" name="【図書館】&#10;有形固定資産減価償却率該当値テキスト"/>
        <xdr:cNvSpPr txBox="1"/>
      </xdr:nvSpPr>
      <xdr:spPr>
        <a:xfrm>
          <a:off x="4673600"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148844</xdr:rowOff>
    </xdr:from>
    <xdr:to>
      <xdr:col>20</xdr:col>
      <xdr:colOff>38100</xdr:colOff>
      <xdr:row>35</xdr:row>
      <xdr:rowOff>78994</xdr:rowOff>
    </xdr:to>
    <xdr:sp macro="" textlink="">
      <xdr:nvSpPr>
        <xdr:cNvPr id="73" name="楕円 72"/>
        <xdr:cNvSpPr/>
      </xdr:nvSpPr>
      <xdr:spPr>
        <a:xfrm>
          <a:off x="3746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28194</xdr:rowOff>
    </xdr:from>
    <xdr:to>
      <xdr:col>24</xdr:col>
      <xdr:colOff>63500</xdr:colOff>
      <xdr:row>35</xdr:row>
      <xdr:rowOff>76200</xdr:rowOff>
    </xdr:to>
    <xdr:cxnSp macro="">
      <xdr:nvCxnSpPr>
        <xdr:cNvPr id="74" name="直線コネクタ 73"/>
        <xdr:cNvCxnSpPr/>
      </xdr:nvCxnSpPr>
      <xdr:spPr>
        <a:xfrm>
          <a:off x="3797300" y="602894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103124</xdr:rowOff>
    </xdr:from>
    <xdr:to>
      <xdr:col>15</xdr:col>
      <xdr:colOff>101600</xdr:colOff>
      <xdr:row>35</xdr:row>
      <xdr:rowOff>33274</xdr:rowOff>
    </xdr:to>
    <xdr:sp macro="" textlink="">
      <xdr:nvSpPr>
        <xdr:cNvPr id="75" name="楕円 74"/>
        <xdr:cNvSpPr/>
      </xdr:nvSpPr>
      <xdr:spPr>
        <a:xfrm>
          <a:off x="2857500" y="593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153924</xdr:rowOff>
    </xdr:from>
    <xdr:to>
      <xdr:col>19</xdr:col>
      <xdr:colOff>177800</xdr:colOff>
      <xdr:row>35</xdr:row>
      <xdr:rowOff>28194</xdr:rowOff>
    </xdr:to>
    <xdr:cxnSp macro="">
      <xdr:nvCxnSpPr>
        <xdr:cNvPr id="76" name="直線コネクタ 75"/>
        <xdr:cNvCxnSpPr/>
      </xdr:nvCxnSpPr>
      <xdr:spPr>
        <a:xfrm>
          <a:off x="2908300" y="5983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57404</xdr:rowOff>
    </xdr:from>
    <xdr:to>
      <xdr:col>10</xdr:col>
      <xdr:colOff>165100</xdr:colOff>
      <xdr:row>34</xdr:row>
      <xdr:rowOff>159004</xdr:rowOff>
    </xdr:to>
    <xdr:sp macro="" textlink="">
      <xdr:nvSpPr>
        <xdr:cNvPr id="77" name="楕円 76"/>
        <xdr:cNvSpPr/>
      </xdr:nvSpPr>
      <xdr:spPr>
        <a:xfrm>
          <a:off x="19685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108204</xdr:rowOff>
    </xdr:from>
    <xdr:to>
      <xdr:col>15</xdr:col>
      <xdr:colOff>50800</xdr:colOff>
      <xdr:row>34</xdr:row>
      <xdr:rowOff>153924</xdr:rowOff>
    </xdr:to>
    <xdr:cxnSp macro="">
      <xdr:nvCxnSpPr>
        <xdr:cNvPr id="78" name="直線コネクタ 77"/>
        <xdr:cNvCxnSpPr/>
      </xdr:nvCxnSpPr>
      <xdr:spPr>
        <a:xfrm>
          <a:off x="2019300" y="59375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7112</xdr:rowOff>
    </xdr:from>
    <xdr:to>
      <xdr:col>6</xdr:col>
      <xdr:colOff>38100</xdr:colOff>
      <xdr:row>34</xdr:row>
      <xdr:rowOff>108712</xdr:rowOff>
    </xdr:to>
    <xdr:sp macro="" textlink="">
      <xdr:nvSpPr>
        <xdr:cNvPr id="79" name="楕円 78"/>
        <xdr:cNvSpPr/>
      </xdr:nvSpPr>
      <xdr:spPr>
        <a:xfrm>
          <a:off x="1079500" y="583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57912</xdr:rowOff>
    </xdr:from>
    <xdr:to>
      <xdr:col>10</xdr:col>
      <xdr:colOff>114300</xdr:colOff>
      <xdr:row>34</xdr:row>
      <xdr:rowOff>108204</xdr:rowOff>
    </xdr:to>
    <xdr:cxnSp macro="">
      <xdr:nvCxnSpPr>
        <xdr:cNvPr id="80" name="直線コネクタ 79"/>
        <xdr:cNvCxnSpPr/>
      </xdr:nvCxnSpPr>
      <xdr:spPr>
        <a:xfrm>
          <a:off x="1130300" y="5887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1541</xdr:rowOff>
    </xdr:from>
    <xdr:ext cx="405111" cy="259045"/>
    <xdr:sp macro="" textlink="">
      <xdr:nvSpPr>
        <xdr:cNvPr id="81" name="n_1aveValue【図書館】&#10;有形固定資産減価償却率"/>
        <xdr:cNvSpPr txBox="1"/>
      </xdr:nvSpPr>
      <xdr:spPr>
        <a:xfrm>
          <a:off x="3582044" y="6516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図書館】&#10;有形固定資産減価償却率"/>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58691</xdr:rowOff>
    </xdr:from>
    <xdr:ext cx="405111" cy="259045"/>
    <xdr:sp macro="" textlink="">
      <xdr:nvSpPr>
        <xdr:cNvPr id="83" name="n_3aveValue【図書館】&#10;有形固定資産減価償却率"/>
        <xdr:cNvSpPr txBox="1"/>
      </xdr:nvSpPr>
      <xdr:spPr>
        <a:xfrm>
          <a:off x="1816744"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図書館】&#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95521</xdr:rowOff>
    </xdr:from>
    <xdr:ext cx="405111" cy="259045"/>
    <xdr:sp macro="" textlink="">
      <xdr:nvSpPr>
        <xdr:cNvPr id="85" name="n_1mainValue【図書館】&#10;有形固定資産減価償却率"/>
        <xdr:cNvSpPr txBox="1"/>
      </xdr:nvSpPr>
      <xdr:spPr>
        <a:xfrm>
          <a:off x="35820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49801</xdr:rowOff>
    </xdr:from>
    <xdr:ext cx="405111" cy="259045"/>
    <xdr:sp macro="" textlink="">
      <xdr:nvSpPr>
        <xdr:cNvPr id="86" name="n_2mainValue【図書館】&#10;有形固定資産減価償却率"/>
        <xdr:cNvSpPr txBox="1"/>
      </xdr:nvSpPr>
      <xdr:spPr>
        <a:xfrm>
          <a:off x="2705744" y="57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4081</xdr:rowOff>
    </xdr:from>
    <xdr:ext cx="405111" cy="259045"/>
    <xdr:sp macro="" textlink="">
      <xdr:nvSpPr>
        <xdr:cNvPr id="87" name="n_3mainValue【図書館】&#10;有形固定資産減価償却率"/>
        <xdr:cNvSpPr txBox="1"/>
      </xdr:nvSpPr>
      <xdr:spPr>
        <a:xfrm>
          <a:off x="1816744" y="56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125239</xdr:rowOff>
    </xdr:from>
    <xdr:ext cx="405111" cy="259045"/>
    <xdr:sp macro="" textlink="">
      <xdr:nvSpPr>
        <xdr:cNvPr id="88" name="n_4mainValue【図書館】&#10;有形固定資産減価償却率"/>
        <xdr:cNvSpPr txBox="1"/>
      </xdr:nvSpPr>
      <xdr:spPr>
        <a:xfrm>
          <a:off x="927744" y="561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64770</xdr:rowOff>
    </xdr:to>
    <xdr:cxnSp macro="">
      <xdr:nvCxnSpPr>
        <xdr:cNvPr id="110" name="直線コネクタ 109"/>
        <xdr:cNvCxnSpPr/>
      </xdr:nvCxnSpPr>
      <xdr:spPr>
        <a:xfrm flipV="1">
          <a:off x="10476865" y="58597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1"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2" name="直線コネクタ 111"/>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3"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4" name="直線コネクタ 113"/>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139717</xdr:rowOff>
    </xdr:from>
    <xdr:ext cx="469744" cy="259045"/>
    <xdr:sp macro="" textlink="">
      <xdr:nvSpPr>
        <xdr:cNvPr id="115" name="【図書館】&#10;一人当たり面積平均値テキスト"/>
        <xdr:cNvSpPr txBox="1"/>
      </xdr:nvSpPr>
      <xdr:spPr>
        <a:xfrm>
          <a:off x="10515600" y="6140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16" name="フローチャート: 判断 115"/>
        <xdr:cNvSpPr/>
      </xdr:nvSpPr>
      <xdr:spPr>
        <a:xfrm>
          <a:off x="10426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116840</xdr:rowOff>
    </xdr:from>
    <xdr:to>
      <xdr:col>50</xdr:col>
      <xdr:colOff>165100</xdr:colOff>
      <xdr:row>37</xdr:row>
      <xdr:rowOff>46990</xdr:rowOff>
    </xdr:to>
    <xdr:sp macro="" textlink="">
      <xdr:nvSpPr>
        <xdr:cNvPr id="117" name="フローチャート: 判断 116"/>
        <xdr:cNvSpPr/>
      </xdr:nvSpPr>
      <xdr:spPr>
        <a:xfrm>
          <a:off x="9588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18" name="フローチャート: 判断 117"/>
        <xdr:cNvSpPr/>
      </xdr:nvSpPr>
      <xdr:spPr>
        <a:xfrm>
          <a:off x="869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139700</xdr:rowOff>
    </xdr:from>
    <xdr:to>
      <xdr:col>41</xdr:col>
      <xdr:colOff>101600</xdr:colOff>
      <xdr:row>37</xdr:row>
      <xdr:rowOff>69850</xdr:rowOff>
    </xdr:to>
    <xdr:sp macro="" textlink="">
      <xdr:nvSpPr>
        <xdr:cNvPr id="119" name="フローチャート: 判断 118"/>
        <xdr:cNvSpPr/>
      </xdr:nvSpPr>
      <xdr:spPr>
        <a:xfrm>
          <a:off x="781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20" name="フローチャート: 判断 119"/>
        <xdr:cNvSpPr/>
      </xdr:nvSpPr>
      <xdr:spPr>
        <a:xfrm>
          <a:off x="6921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116840</xdr:rowOff>
    </xdr:from>
    <xdr:to>
      <xdr:col>55</xdr:col>
      <xdr:colOff>50800</xdr:colOff>
      <xdr:row>37</xdr:row>
      <xdr:rowOff>46990</xdr:rowOff>
    </xdr:to>
    <xdr:sp macro="" textlink="">
      <xdr:nvSpPr>
        <xdr:cNvPr id="126" name="楕円 125"/>
        <xdr:cNvSpPr/>
      </xdr:nvSpPr>
      <xdr:spPr>
        <a:xfrm>
          <a:off x="104267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95267</xdr:rowOff>
    </xdr:from>
    <xdr:ext cx="469744" cy="259045"/>
    <xdr:sp macro="" textlink="">
      <xdr:nvSpPr>
        <xdr:cNvPr id="127" name="【図書館】&#10;一人当たり面積該当値テキスト"/>
        <xdr:cNvSpPr txBox="1"/>
      </xdr:nvSpPr>
      <xdr:spPr>
        <a:xfrm>
          <a:off x="10515600" y="62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28" name="楕円 127"/>
        <xdr:cNvSpPr/>
      </xdr:nvSpPr>
      <xdr:spPr>
        <a:xfrm>
          <a:off x="9588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167640</xdr:rowOff>
    </xdr:from>
    <xdr:to>
      <xdr:col>55</xdr:col>
      <xdr:colOff>0</xdr:colOff>
      <xdr:row>37</xdr:row>
      <xdr:rowOff>19050</xdr:rowOff>
    </xdr:to>
    <xdr:cxnSp macro="">
      <xdr:nvCxnSpPr>
        <xdr:cNvPr id="129" name="直線コネクタ 128"/>
        <xdr:cNvCxnSpPr/>
      </xdr:nvCxnSpPr>
      <xdr:spPr>
        <a:xfrm flipV="1">
          <a:off x="9639300" y="63398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139700</xdr:rowOff>
    </xdr:from>
    <xdr:to>
      <xdr:col>46</xdr:col>
      <xdr:colOff>38100</xdr:colOff>
      <xdr:row>37</xdr:row>
      <xdr:rowOff>69850</xdr:rowOff>
    </xdr:to>
    <xdr:sp macro="" textlink="">
      <xdr:nvSpPr>
        <xdr:cNvPr id="130" name="楕円 129"/>
        <xdr:cNvSpPr/>
      </xdr:nvSpPr>
      <xdr:spPr>
        <a:xfrm>
          <a:off x="8699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19050</xdr:rowOff>
    </xdr:to>
    <xdr:cxnSp macro="">
      <xdr:nvCxnSpPr>
        <xdr:cNvPr id="131" name="直線コネクタ 130"/>
        <xdr:cNvCxnSpPr/>
      </xdr:nvCxnSpPr>
      <xdr:spPr>
        <a:xfrm>
          <a:off x="8750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139700</xdr:rowOff>
    </xdr:from>
    <xdr:to>
      <xdr:col>41</xdr:col>
      <xdr:colOff>101600</xdr:colOff>
      <xdr:row>37</xdr:row>
      <xdr:rowOff>69850</xdr:rowOff>
    </xdr:to>
    <xdr:sp macro="" textlink="">
      <xdr:nvSpPr>
        <xdr:cNvPr id="132" name="楕円 131"/>
        <xdr:cNvSpPr/>
      </xdr:nvSpPr>
      <xdr:spPr>
        <a:xfrm>
          <a:off x="7810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19050</xdr:rowOff>
    </xdr:from>
    <xdr:to>
      <xdr:col>45</xdr:col>
      <xdr:colOff>177800</xdr:colOff>
      <xdr:row>37</xdr:row>
      <xdr:rowOff>19050</xdr:rowOff>
    </xdr:to>
    <xdr:cxnSp macro="">
      <xdr:nvCxnSpPr>
        <xdr:cNvPr id="133" name="直線コネクタ 132"/>
        <xdr:cNvCxnSpPr/>
      </xdr:nvCxnSpPr>
      <xdr:spPr>
        <a:xfrm>
          <a:off x="7861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139700</xdr:rowOff>
    </xdr:from>
    <xdr:to>
      <xdr:col>36</xdr:col>
      <xdr:colOff>165100</xdr:colOff>
      <xdr:row>37</xdr:row>
      <xdr:rowOff>69850</xdr:rowOff>
    </xdr:to>
    <xdr:sp macro="" textlink="">
      <xdr:nvSpPr>
        <xdr:cNvPr id="134" name="楕円 133"/>
        <xdr:cNvSpPr/>
      </xdr:nvSpPr>
      <xdr:spPr>
        <a:xfrm>
          <a:off x="6921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19050</xdr:rowOff>
    </xdr:from>
    <xdr:to>
      <xdr:col>41</xdr:col>
      <xdr:colOff>50800</xdr:colOff>
      <xdr:row>37</xdr:row>
      <xdr:rowOff>19050</xdr:rowOff>
    </xdr:to>
    <xdr:cxnSp macro="">
      <xdr:nvCxnSpPr>
        <xdr:cNvPr id="135" name="直線コネクタ 134"/>
        <xdr:cNvCxnSpPr/>
      </xdr:nvCxnSpPr>
      <xdr:spPr>
        <a:xfrm>
          <a:off x="6972300" y="6362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63517</xdr:rowOff>
    </xdr:from>
    <xdr:ext cx="469744" cy="259045"/>
    <xdr:sp macro="" textlink="">
      <xdr:nvSpPr>
        <xdr:cNvPr id="136" name="n_1aveValue【図書館】&#10;一人当たり面積"/>
        <xdr:cNvSpPr txBox="1"/>
      </xdr:nvSpPr>
      <xdr:spPr>
        <a:xfrm>
          <a:off x="93917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60977</xdr:rowOff>
    </xdr:from>
    <xdr:ext cx="469744" cy="259045"/>
    <xdr:sp macro="" textlink="">
      <xdr:nvSpPr>
        <xdr:cNvPr id="137" name="n_2aveValue【図書館】&#10;一人当たり面積"/>
        <xdr:cNvSpPr txBox="1"/>
      </xdr:nvSpPr>
      <xdr:spPr>
        <a:xfrm>
          <a:off x="8515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60977</xdr:rowOff>
    </xdr:from>
    <xdr:ext cx="469744" cy="259045"/>
    <xdr:sp macro="" textlink="">
      <xdr:nvSpPr>
        <xdr:cNvPr id="138" name="n_3aveValue【図書館】&#10;一人当たり面積"/>
        <xdr:cNvSpPr txBox="1"/>
      </xdr:nvSpPr>
      <xdr:spPr>
        <a:xfrm>
          <a:off x="76264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83837</xdr:rowOff>
    </xdr:from>
    <xdr:ext cx="469744" cy="259045"/>
    <xdr:sp macro="" textlink="">
      <xdr:nvSpPr>
        <xdr:cNvPr id="139" name="n_4aveValue【図書館】&#10;一人当たり面積"/>
        <xdr:cNvSpPr txBox="1"/>
      </xdr:nvSpPr>
      <xdr:spPr>
        <a:xfrm>
          <a:off x="6737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60977</xdr:rowOff>
    </xdr:from>
    <xdr:ext cx="469744" cy="259045"/>
    <xdr:sp macro="" textlink="">
      <xdr:nvSpPr>
        <xdr:cNvPr id="140" name="n_1main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86377</xdr:rowOff>
    </xdr:from>
    <xdr:ext cx="469744" cy="259045"/>
    <xdr:sp macro="" textlink="">
      <xdr:nvSpPr>
        <xdr:cNvPr id="141" name="n_2mainValue【図書館】&#10;一人当たり面積"/>
        <xdr:cNvSpPr txBox="1"/>
      </xdr:nvSpPr>
      <xdr:spPr>
        <a:xfrm>
          <a:off x="8515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86377</xdr:rowOff>
    </xdr:from>
    <xdr:ext cx="469744" cy="259045"/>
    <xdr:sp macro="" textlink="">
      <xdr:nvSpPr>
        <xdr:cNvPr id="142" name="n_3mainValue【図書館】&#10;一人当たり面積"/>
        <xdr:cNvSpPr txBox="1"/>
      </xdr:nvSpPr>
      <xdr:spPr>
        <a:xfrm>
          <a:off x="7626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86377</xdr:rowOff>
    </xdr:from>
    <xdr:ext cx="469744" cy="259045"/>
    <xdr:sp macro="" textlink="">
      <xdr:nvSpPr>
        <xdr:cNvPr id="143" name="n_4mainValue【図書館】&#10;一人当たり面積"/>
        <xdr:cNvSpPr txBox="1"/>
      </xdr:nvSpPr>
      <xdr:spPr>
        <a:xfrm>
          <a:off x="67374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63</xdr:row>
      <xdr:rowOff>76744</xdr:rowOff>
    </xdr:to>
    <xdr:cxnSp macro="">
      <xdr:nvCxnSpPr>
        <xdr:cNvPr id="169" name="直線コネクタ 168"/>
        <xdr:cNvCxnSpPr/>
      </xdr:nvCxnSpPr>
      <xdr:spPr>
        <a:xfrm flipV="1">
          <a:off x="4634865" y="9529354"/>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80571</xdr:rowOff>
    </xdr:from>
    <xdr:ext cx="405111" cy="259045"/>
    <xdr:sp macro="" textlink="">
      <xdr:nvSpPr>
        <xdr:cNvPr id="170" name="【体育館・プール】&#10;有形固定資産減価償却率最小値テキスト"/>
        <xdr:cNvSpPr txBox="1"/>
      </xdr:nvSpPr>
      <xdr:spPr>
        <a:xfrm>
          <a:off x="4673600" y="1088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76744</xdr:rowOff>
    </xdr:from>
    <xdr:to>
      <xdr:col>24</xdr:col>
      <xdr:colOff>152400</xdr:colOff>
      <xdr:row>63</xdr:row>
      <xdr:rowOff>76744</xdr:rowOff>
    </xdr:to>
    <xdr:cxnSp macro="">
      <xdr:nvCxnSpPr>
        <xdr:cNvPr id="171" name="直線コネクタ 170"/>
        <xdr:cNvCxnSpPr/>
      </xdr:nvCxnSpPr>
      <xdr:spPr>
        <a:xfrm>
          <a:off x="4546600" y="1087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2" name="【体育館・プール】&#10;有形固定資産減価償却率最大値テキスト"/>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3" name="直線コネクタ 172"/>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105971</xdr:rowOff>
    </xdr:from>
    <xdr:ext cx="405111" cy="259045"/>
    <xdr:sp macro="" textlink="">
      <xdr:nvSpPr>
        <xdr:cNvPr id="174" name="【体育館・プール】&#10;有形固定資産減価償却率平均値テキスト"/>
        <xdr:cNvSpPr txBox="1"/>
      </xdr:nvSpPr>
      <xdr:spPr>
        <a:xfrm>
          <a:off x="4673600" y="1022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83094</xdr:rowOff>
    </xdr:from>
    <xdr:to>
      <xdr:col>24</xdr:col>
      <xdr:colOff>114300</xdr:colOff>
      <xdr:row>61</xdr:row>
      <xdr:rowOff>13244</xdr:rowOff>
    </xdr:to>
    <xdr:sp macro="" textlink="">
      <xdr:nvSpPr>
        <xdr:cNvPr id="175" name="フローチャート: 判断 174"/>
        <xdr:cNvSpPr/>
      </xdr:nvSpPr>
      <xdr:spPr>
        <a:xfrm>
          <a:off x="45847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115751</xdr:rowOff>
    </xdr:from>
    <xdr:to>
      <xdr:col>20</xdr:col>
      <xdr:colOff>38100</xdr:colOff>
      <xdr:row>61</xdr:row>
      <xdr:rowOff>45901</xdr:rowOff>
    </xdr:to>
    <xdr:sp macro="" textlink="">
      <xdr:nvSpPr>
        <xdr:cNvPr id="176" name="フローチャート: 判断 175"/>
        <xdr:cNvSpPr/>
      </xdr:nvSpPr>
      <xdr:spPr>
        <a:xfrm>
          <a:off x="3746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7" name="フローチャート: 判断 17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78" name="フローチャート: 判断 177"/>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65133</xdr:rowOff>
    </xdr:from>
    <xdr:to>
      <xdr:col>6</xdr:col>
      <xdr:colOff>38100</xdr:colOff>
      <xdr:row>60</xdr:row>
      <xdr:rowOff>166733</xdr:rowOff>
    </xdr:to>
    <xdr:sp macro="" textlink="">
      <xdr:nvSpPr>
        <xdr:cNvPr id="179" name="フローチャート: 判断 178"/>
        <xdr:cNvSpPr/>
      </xdr:nvSpPr>
      <xdr:spPr>
        <a:xfrm>
          <a:off x="1079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84727</xdr:rowOff>
    </xdr:from>
    <xdr:to>
      <xdr:col>24</xdr:col>
      <xdr:colOff>114300</xdr:colOff>
      <xdr:row>62</xdr:row>
      <xdr:rowOff>14877</xdr:rowOff>
    </xdr:to>
    <xdr:sp macro="" textlink="">
      <xdr:nvSpPr>
        <xdr:cNvPr id="185" name="楕円 184"/>
        <xdr:cNvSpPr/>
      </xdr:nvSpPr>
      <xdr:spPr>
        <a:xfrm>
          <a:off x="4584700" y="1054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63154</xdr:rowOff>
    </xdr:from>
    <xdr:ext cx="405111" cy="259045"/>
    <xdr:sp macro="" textlink="">
      <xdr:nvSpPr>
        <xdr:cNvPr id="186" name="【体育館・プール】&#10;有形固定資産減価償却率該当値テキスト"/>
        <xdr:cNvSpPr txBox="1"/>
      </xdr:nvSpPr>
      <xdr:spPr>
        <a:xfrm>
          <a:off x="4673600"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63500</xdr:rowOff>
    </xdr:from>
    <xdr:to>
      <xdr:col>20</xdr:col>
      <xdr:colOff>38100</xdr:colOff>
      <xdr:row>61</xdr:row>
      <xdr:rowOff>165100</xdr:rowOff>
    </xdr:to>
    <xdr:sp macro="" textlink="">
      <xdr:nvSpPr>
        <xdr:cNvPr id="187" name="楕円 186"/>
        <xdr:cNvSpPr/>
      </xdr:nvSpPr>
      <xdr:spPr>
        <a:xfrm>
          <a:off x="3746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114300</xdr:rowOff>
    </xdr:from>
    <xdr:to>
      <xdr:col>24</xdr:col>
      <xdr:colOff>63500</xdr:colOff>
      <xdr:row>61</xdr:row>
      <xdr:rowOff>135527</xdr:rowOff>
    </xdr:to>
    <xdr:cxnSp macro="">
      <xdr:nvCxnSpPr>
        <xdr:cNvPr id="188" name="直線コネクタ 187"/>
        <xdr:cNvCxnSpPr/>
      </xdr:nvCxnSpPr>
      <xdr:spPr>
        <a:xfrm>
          <a:off x="3797300" y="1057275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47172</xdr:rowOff>
    </xdr:from>
    <xdr:to>
      <xdr:col>15</xdr:col>
      <xdr:colOff>101600</xdr:colOff>
      <xdr:row>61</xdr:row>
      <xdr:rowOff>148772</xdr:rowOff>
    </xdr:to>
    <xdr:sp macro="" textlink="">
      <xdr:nvSpPr>
        <xdr:cNvPr id="189" name="楕円 188"/>
        <xdr:cNvSpPr/>
      </xdr:nvSpPr>
      <xdr:spPr>
        <a:xfrm>
          <a:off x="2857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97972</xdr:rowOff>
    </xdr:from>
    <xdr:to>
      <xdr:col>19</xdr:col>
      <xdr:colOff>177800</xdr:colOff>
      <xdr:row>61</xdr:row>
      <xdr:rowOff>114300</xdr:rowOff>
    </xdr:to>
    <xdr:cxnSp macro="">
      <xdr:nvCxnSpPr>
        <xdr:cNvPr id="190" name="直線コネクタ 189"/>
        <xdr:cNvCxnSpPr/>
      </xdr:nvCxnSpPr>
      <xdr:spPr>
        <a:xfrm>
          <a:off x="2908300" y="1055642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91" name="楕円 190"/>
        <xdr:cNvSpPr/>
      </xdr:nvSpPr>
      <xdr:spPr>
        <a:xfrm>
          <a:off x="1968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99604</xdr:rowOff>
    </xdr:to>
    <xdr:cxnSp macro="">
      <xdr:nvCxnSpPr>
        <xdr:cNvPr id="192" name="直線コネクタ 191"/>
        <xdr:cNvCxnSpPr/>
      </xdr:nvCxnSpPr>
      <xdr:spPr>
        <a:xfrm flipV="1">
          <a:off x="2019300" y="1055642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52070</xdr:rowOff>
    </xdr:from>
    <xdr:to>
      <xdr:col>6</xdr:col>
      <xdr:colOff>38100</xdr:colOff>
      <xdr:row>61</xdr:row>
      <xdr:rowOff>153670</xdr:rowOff>
    </xdr:to>
    <xdr:sp macro="" textlink="">
      <xdr:nvSpPr>
        <xdr:cNvPr id="193" name="楕円 192"/>
        <xdr:cNvSpPr/>
      </xdr:nvSpPr>
      <xdr:spPr>
        <a:xfrm>
          <a:off x="1079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99604</xdr:rowOff>
    </xdr:from>
    <xdr:to>
      <xdr:col>10</xdr:col>
      <xdr:colOff>114300</xdr:colOff>
      <xdr:row>61</xdr:row>
      <xdr:rowOff>102870</xdr:rowOff>
    </xdr:to>
    <xdr:cxnSp macro="">
      <xdr:nvCxnSpPr>
        <xdr:cNvPr id="194" name="直線コネクタ 193"/>
        <xdr:cNvCxnSpPr/>
      </xdr:nvCxnSpPr>
      <xdr:spPr>
        <a:xfrm flipV="1">
          <a:off x="1130300" y="1055805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62428</xdr:rowOff>
    </xdr:from>
    <xdr:ext cx="405111" cy="259045"/>
    <xdr:sp macro="" textlink="">
      <xdr:nvSpPr>
        <xdr:cNvPr id="195" name="n_1aveValue【体育館・プール】&#10;有形固定資産減価償却率"/>
        <xdr:cNvSpPr txBox="1"/>
      </xdr:nvSpPr>
      <xdr:spPr>
        <a:xfrm>
          <a:off x="3582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6" name="n_2aveValue【体育館・プー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197" name="n_3aveValue【体育館・プール】&#10;有形固定資産減価償却率"/>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11810</xdr:rowOff>
    </xdr:from>
    <xdr:ext cx="405111" cy="259045"/>
    <xdr:sp macro="" textlink="">
      <xdr:nvSpPr>
        <xdr:cNvPr id="198" name="n_4aveValue【体育館・プール】&#10;有形固定資産減価償却率"/>
        <xdr:cNvSpPr txBox="1"/>
      </xdr:nvSpPr>
      <xdr:spPr>
        <a:xfrm>
          <a:off x="927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156227</xdr:rowOff>
    </xdr:from>
    <xdr:ext cx="405111" cy="259045"/>
    <xdr:sp macro="" textlink="">
      <xdr:nvSpPr>
        <xdr:cNvPr id="199" name="n_1mainValue【体育館・プール】&#10;有形固定資産減価償却率"/>
        <xdr:cNvSpPr txBox="1"/>
      </xdr:nvSpPr>
      <xdr:spPr>
        <a:xfrm>
          <a:off x="3582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139899</xdr:rowOff>
    </xdr:from>
    <xdr:ext cx="405111" cy="259045"/>
    <xdr:sp macro="" textlink="">
      <xdr:nvSpPr>
        <xdr:cNvPr id="200" name="n_2mainValue【体育館・プール】&#10;有形固定資産減価償却率"/>
        <xdr:cNvSpPr txBox="1"/>
      </xdr:nvSpPr>
      <xdr:spPr>
        <a:xfrm>
          <a:off x="2705744" y="1059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mainValue【体育館・プール】&#10;有形固定資産減価償却率"/>
        <xdr:cNvSpPr txBox="1"/>
      </xdr:nvSpPr>
      <xdr:spPr>
        <a:xfrm>
          <a:off x="1816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144797</xdr:rowOff>
    </xdr:from>
    <xdr:ext cx="405111" cy="259045"/>
    <xdr:sp macro="" textlink="">
      <xdr:nvSpPr>
        <xdr:cNvPr id="202" name="n_4mainValue【体育館・プール】&#10;有形固定資産減価償却率"/>
        <xdr:cNvSpPr txBox="1"/>
      </xdr:nvSpPr>
      <xdr:spPr>
        <a:xfrm>
          <a:off x="927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152400</xdr:rowOff>
    </xdr:from>
    <xdr:to>
      <xdr:col>54</xdr:col>
      <xdr:colOff>189865</xdr:colOff>
      <xdr:row>64</xdr:row>
      <xdr:rowOff>13970</xdr:rowOff>
    </xdr:to>
    <xdr:cxnSp macro="">
      <xdr:nvCxnSpPr>
        <xdr:cNvPr id="226" name="直線コネクタ 225"/>
        <xdr:cNvCxnSpPr/>
      </xdr:nvCxnSpPr>
      <xdr:spPr>
        <a:xfrm flipV="1">
          <a:off x="10476865" y="9410700"/>
          <a:ext cx="0" cy="15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17797</xdr:rowOff>
    </xdr:from>
    <xdr:ext cx="469744" cy="259045"/>
    <xdr:sp macro="" textlink="">
      <xdr:nvSpPr>
        <xdr:cNvPr id="227" name="【体育館・プール】&#10;一人当たり面積最小値テキスト"/>
        <xdr:cNvSpPr txBox="1"/>
      </xdr:nvSpPr>
      <xdr:spPr>
        <a:xfrm>
          <a:off x="10515600" y="1099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13970</xdr:rowOff>
    </xdr:from>
    <xdr:to>
      <xdr:col>55</xdr:col>
      <xdr:colOff>88900</xdr:colOff>
      <xdr:row>64</xdr:row>
      <xdr:rowOff>13970</xdr:rowOff>
    </xdr:to>
    <xdr:cxnSp macro="">
      <xdr:nvCxnSpPr>
        <xdr:cNvPr id="228" name="直線コネクタ 227"/>
        <xdr:cNvCxnSpPr/>
      </xdr:nvCxnSpPr>
      <xdr:spPr>
        <a:xfrm>
          <a:off x="10388600" y="1098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99077</xdr:rowOff>
    </xdr:from>
    <xdr:ext cx="469744" cy="259045"/>
    <xdr:sp macro="" textlink="">
      <xdr:nvSpPr>
        <xdr:cNvPr id="229" name="【体育館・プール】&#10;一人当たり面積最大値テキスト"/>
        <xdr:cNvSpPr txBox="1"/>
      </xdr:nvSpPr>
      <xdr:spPr>
        <a:xfrm>
          <a:off x="10515600" y="918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152400</xdr:rowOff>
    </xdr:from>
    <xdr:to>
      <xdr:col>55</xdr:col>
      <xdr:colOff>88900</xdr:colOff>
      <xdr:row>54</xdr:row>
      <xdr:rowOff>152400</xdr:rowOff>
    </xdr:to>
    <xdr:cxnSp macro="">
      <xdr:nvCxnSpPr>
        <xdr:cNvPr id="230" name="直線コネクタ 229"/>
        <xdr:cNvCxnSpPr/>
      </xdr:nvCxnSpPr>
      <xdr:spPr>
        <a:xfrm>
          <a:off x="10388600" y="941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88917</xdr:rowOff>
    </xdr:from>
    <xdr:ext cx="469744" cy="259045"/>
    <xdr:sp macro="" textlink="">
      <xdr:nvSpPr>
        <xdr:cNvPr id="231" name="【体育館・プール】&#10;一人当たり面積平均値テキスト"/>
        <xdr:cNvSpPr txBox="1"/>
      </xdr:nvSpPr>
      <xdr:spPr>
        <a:xfrm>
          <a:off x="10515600" y="1054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66040</xdr:rowOff>
    </xdr:from>
    <xdr:to>
      <xdr:col>55</xdr:col>
      <xdr:colOff>50800</xdr:colOff>
      <xdr:row>62</xdr:row>
      <xdr:rowOff>167640</xdr:rowOff>
    </xdr:to>
    <xdr:sp macro="" textlink="">
      <xdr:nvSpPr>
        <xdr:cNvPr id="232" name="フローチャート: 判断 231"/>
        <xdr:cNvSpPr/>
      </xdr:nvSpPr>
      <xdr:spPr>
        <a:xfrm>
          <a:off x="104267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1270</xdr:rowOff>
    </xdr:from>
    <xdr:to>
      <xdr:col>50</xdr:col>
      <xdr:colOff>165100</xdr:colOff>
      <xdr:row>63</xdr:row>
      <xdr:rowOff>102870</xdr:rowOff>
    </xdr:to>
    <xdr:sp macro="" textlink="">
      <xdr:nvSpPr>
        <xdr:cNvPr id="233" name="フローチャート: 判断 232"/>
        <xdr:cNvSpPr/>
      </xdr:nvSpPr>
      <xdr:spPr>
        <a:xfrm>
          <a:off x="9588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170180</xdr:rowOff>
    </xdr:from>
    <xdr:to>
      <xdr:col>46</xdr:col>
      <xdr:colOff>38100</xdr:colOff>
      <xdr:row>63</xdr:row>
      <xdr:rowOff>100330</xdr:rowOff>
    </xdr:to>
    <xdr:sp macro="" textlink="">
      <xdr:nvSpPr>
        <xdr:cNvPr id="234" name="フローチャート: 判断 233"/>
        <xdr:cNvSpPr/>
      </xdr:nvSpPr>
      <xdr:spPr>
        <a:xfrm>
          <a:off x="8699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1270</xdr:rowOff>
    </xdr:from>
    <xdr:to>
      <xdr:col>41</xdr:col>
      <xdr:colOff>101600</xdr:colOff>
      <xdr:row>63</xdr:row>
      <xdr:rowOff>102870</xdr:rowOff>
    </xdr:to>
    <xdr:sp macro="" textlink="">
      <xdr:nvSpPr>
        <xdr:cNvPr id="235" name="フローチャート: 判断 234"/>
        <xdr:cNvSpPr/>
      </xdr:nvSpPr>
      <xdr:spPr>
        <a:xfrm>
          <a:off x="7810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1270</xdr:rowOff>
    </xdr:from>
    <xdr:to>
      <xdr:col>36</xdr:col>
      <xdr:colOff>165100</xdr:colOff>
      <xdr:row>63</xdr:row>
      <xdr:rowOff>102870</xdr:rowOff>
    </xdr:to>
    <xdr:sp macro="" textlink="">
      <xdr:nvSpPr>
        <xdr:cNvPr id="236" name="フローチャート: 判断 235"/>
        <xdr:cNvSpPr/>
      </xdr:nvSpPr>
      <xdr:spPr>
        <a:xfrm>
          <a:off x="69215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85090</xdr:rowOff>
    </xdr:from>
    <xdr:to>
      <xdr:col>55</xdr:col>
      <xdr:colOff>50800</xdr:colOff>
      <xdr:row>64</xdr:row>
      <xdr:rowOff>15240</xdr:rowOff>
    </xdr:to>
    <xdr:sp macro="" textlink="">
      <xdr:nvSpPr>
        <xdr:cNvPr id="242" name="楕円 241"/>
        <xdr:cNvSpPr/>
      </xdr:nvSpPr>
      <xdr:spPr>
        <a:xfrm>
          <a:off x="104267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xdr:rowOff>
    </xdr:from>
    <xdr:ext cx="469744" cy="259045"/>
    <xdr:sp macro="" textlink="">
      <xdr:nvSpPr>
        <xdr:cNvPr id="243" name="【体育館・プール】&#10;一人当たり面積該当値テキスト"/>
        <xdr:cNvSpPr txBox="1"/>
      </xdr:nvSpPr>
      <xdr:spPr>
        <a:xfrm>
          <a:off x="10515600"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86360</xdr:rowOff>
    </xdr:from>
    <xdr:to>
      <xdr:col>50</xdr:col>
      <xdr:colOff>165100</xdr:colOff>
      <xdr:row>64</xdr:row>
      <xdr:rowOff>16510</xdr:rowOff>
    </xdr:to>
    <xdr:sp macro="" textlink="">
      <xdr:nvSpPr>
        <xdr:cNvPr id="244" name="楕円 243"/>
        <xdr:cNvSpPr/>
      </xdr:nvSpPr>
      <xdr:spPr>
        <a:xfrm>
          <a:off x="958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135890</xdr:rowOff>
    </xdr:from>
    <xdr:to>
      <xdr:col>55</xdr:col>
      <xdr:colOff>0</xdr:colOff>
      <xdr:row>63</xdr:row>
      <xdr:rowOff>137160</xdr:rowOff>
    </xdr:to>
    <xdr:cxnSp macro="">
      <xdr:nvCxnSpPr>
        <xdr:cNvPr id="245" name="直線コネクタ 244"/>
        <xdr:cNvCxnSpPr/>
      </xdr:nvCxnSpPr>
      <xdr:spPr>
        <a:xfrm flipV="1">
          <a:off x="9639300" y="1093724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87630</xdr:rowOff>
    </xdr:from>
    <xdr:to>
      <xdr:col>46</xdr:col>
      <xdr:colOff>38100</xdr:colOff>
      <xdr:row>64</xdr:row>
      <xdr:rowOff>17780</xdr:rowOff>
    </xdr:to>
    <xdr:sp macro="" textlink="">
      <xdr:nvSpPr>
        <xdr:cNvPr id="246" name="楕円 245"/>
        <xdr:cNvSpPr/>
      </xdr:nvSpPr>
      <xdr:spPr>
        <a:xfrm>
          <a:off x="8699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137160</xdr:rowOff>
    </xdr:from>
    <xdr:to>
      <xdr:col>50</xdr:col>
      <xdr:colOff>114300</xdr:colOff>
      <xdr:row>63</xdr:row>
      <xdr:rowOff>138430</xdr:rowOff>
    </xdr:to>
    <xdr:cxnSp macro="">
      <xdr:nvCxnSpPr>
        <xdr:cNvPr id="247" name="直線コネクタ 246"/>
        <xdr:cNvCxnSpPr/>
      </xdr:nvCxnSpPr>
      <xdr:spPr>
        <a:xfrm flipV="1">
          <a:off x="8750300" y="109385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87630</xdr:rowOff>
    </xdr:from>
    <xdr:to>
      <xdr:col>41</xdr:col>
      <xdr:colOff>101600</xdr:colOff>
      <xdr:row>64</xdr:row>
      <xdr:rowOff>17780</xdr:rowOff>
    </xdr:to>
    <xdr:sp macro="" textlink="">
      <xdr:nvSpPr>
        <xdr:cNvPr id="248" name="楕円 247"/>
        <xdr:cNvSpPr/>
      </xdr:nvSpPr>
      <xdr:spPr>
        <a:xfrm>
          <a:off x="78105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138430</xdr:rowOff>
    </xdr:from>
    <xdr:to>
      <xdr:col>45</xdr:col>
      <xdr:colOff>177800</xdr:colOff>
      <xdr:row>63</xdr:row>
      <xdr:rowOff>138430</xdr:rowOff>
    </xdr:to>
    <xdr:cxnSp macro="">
      <xdr:nvCxnSpPr>
        <xdr:cNvPr id="249" name="直線コネクタ 248"/>
        <xdr:cNvCxnSpPr/>
      </xdr:nvCxnSpPr>
      <xdr:spPr>
        <a:xfrm>
          <a:off x="7861300" y="1093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88900</xdr:rowOff>
    </xdr:from>
    <xdr:to>
      <xdr:col>36</xdr:col>
      <xdr:colOff>165100</xdr:colOff>
      <xdr:row>64</xdr:row>
      <xdr:rowOff>19050</xdr:rowOff>
    </xdr:to>
    <xdr:sp macro="" textlink="">
      <xdr:nvSpPr>
        <xdr:cNvPr id="250" name="楕円 249"/>
        <xdr:cNvSpPr/>
      </xdr:nvSpPr>
      <xdr:spPr>
        <a:xfrm>
          <a:off x="6921500" y="108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138430</xdr:rowOff>
    </xdr:from>
    <xdr:to>
      <xdr:col>41</xdr:col>
      <xdr:colOff>50800</xdr:colOff>
      <xdr:row>63</xdr:row>
      <xdr:rowOff>139700</xdr:rowOff>
    </xdr:to>
    <xdr:cxnSp macro="">
      <xdr:nvCxnSpPr>
        <xdr:cNvPr id="251" name="直線コネクタ 250"/>
        <xdr:cNvCxnSpPr/>
      </xdr:nvCxnSpPr>
      <xdr:spPr>
        <a:xfrm flipV="1">
          <a:off x="6972300" y="1093978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119397</xdr:rowOff>
    </xdr:from>
    <xdr:ext cx="469744" cy="259045"/>
    <xdr:sp macro="" textlink="">
      <xdr:nvSpPr>
        <xdr:cNvPr id="252" name="n_1aveValue【体育館・プール】&#10;一人当たり面積"/>
        <xdr:cNvSpPr txBox="1"/>
      </xdr:nvSpPr>
      <xdr:spPr>
        <a:xfrm>
          <a:off x="93917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116857</xdr:rowOff>
    </xdr:from>
    <xdr:ext cx="469744" cy="259045"/>
    <xdr:sp macro="" textlink="">
      <xdr:nvSpPr>
        <xdr:cNvPr id="253" name="n_2aveValue【体育館・プール】&#10;一人当たり面積"/>
        <xdr:cNvSpPr txBox="1"/>
      </xdr:nvSpPr>
      <xdr:spPr>
        <a:xfrm>
          <a:off x="8515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119397</xdr:rowOff>
    </xdr:from>
    <xdr:ext cx="469744" cy="259045"/>
    <xdr:sp macro="" textlink="">
      <xdr:nvSpPr>
        <xdr:cNvPr id="254" name="n_3aveValue【体育館・プール】&#10;一人当たり面積"/>
        <xdr:cNvSpPr txBox="1"/>
      </xdr:nvSpPr>
      <xdr:spPr>
        <a:xfrm>
          <a:off x="7626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119397</xdr:rowOff>
    </xdr:from>
    <xdr:ext cx="469744" cy="259045"/>
    <xdr:sp macro="" textlink="">
      <xdr:nvSpPr>
        <xdr:cNvPr id="255" name="n_4aveValue【体育館・プール】&#10;一人当たり面積"/>
        <xdr:cNvSpPr txBox="1"/>
      </xdr:nvSpPr>
      <xdr:spPr>
        <a:xfrm>
          <a:off x="6737427"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7637</xdr:rowOff>
    </xdr:from>
    <xdr:ext cx="469744" cy="259045"/>
    <xdr:sp macro="" textlink="">
      <xdr:nvSpPr>
        <xdr:cNvPr id="256" name="n_1mainValue【体育館・プール】&#10;一人当たり面積"/>
        <xdr:cNvSpPr txBox="1"/>
      </xdr:nvSpPr>
      <xdr:spPr>
        <a:xfrm>
          <a:off x="9391727"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8907</xdr:rowOff>
    </xdr:from>
    <xdr:ext cx="469744" cy="259045"/>
    <xdr:sp macro="" textlink="">
      <xdr:nvSpPr>
        <xdr:cNvPr id="257" name="n_2mainValue【体育館・プール】&#10;一人当たり面積"/>
        <xdr:cNvSpPr txBox="1"/>
      </xdr:nvSpPr>
      <xdr:spPr>
        <a:xfrm>
          <a:off x="8515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8907</xdr:rowOff>
    </xdr:from>
    <xdr:ext cx="469744" cy="259045"/>
    <xdr:sp macro="" textlink="">
      <xdr:nvSpPr>
        <xdr:cNvPr id="258" name="n_3mainValue【体育館・プール】&#10;一人当たり面積"/>
        <xdr:cNvSpPr txBox="1"/>
      </xdr:nvSpPr>
      <xdr:spPr>
        <a:xfrm>
          <a:off x="7626427" y="1098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10177</xdr:rowOff>
    </xdr:from>
    <xdr:ext cx="469744" cy="259045"/>
    <xdr:sp macro="" textlink="">
      <xdr:nvSpPr>
        <xdr:cNvPr id="259" name="n_4mainValue【体育館・プール】&#10;一人当たり面積"/>
        <xdr:cNvSpPr txBox="1"/>
      </xdr:nvSpPr>
      <xdr:spPr>
        <a:xfrm>
          <a:off x="6737427" y="1098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1" name="直線コネクタ 27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2" name="テキスト ボックス 271"/>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3" name="直線コネクタ 27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4" name="テキスト ボックス 27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5" name="直線コネクタ 27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6" name="テキスト ボックス 27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7" name="直線コネクタ 27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8" name="テキスト ボックス 27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9" name="直線コネクタ 27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0" name="テキスト ボックス 27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1" name="直線コネクタ 28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2" name="テキスト ボックス 281"/>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154032</xdr:rowOff>
    </xdr:from>
    <xdr:to>
      <xdr:col>24</xdr:col>
      <xdr:colOff>62865</xdr:colOff>
      <xdr:row>86</xdr:row>
      <xdr:rowOff>116477</xdr:rowOff>
    </xdr:to>
    <xdr:cxnSp macro="">
      <xdr:nvCxnSpPr>
        <xdr:cNvPr id="286" name="直線コネクタ 285"/>
        <xdr:cNvCxnSpPr/>
      </xdr:nvCxnSpPr>
      <xdr:spPr>
        <a:xfrm flipV="1">
          <a:off x="4634865" y="13355682"/>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120304</xdr:rowOff>
    </xdr:from>
    <xdr:ext cx="405111" cy="259045"/>
    <xdr:sp macro="" textlink="">
      <xdr:nvSpPr>
        <xdr:cNvPr id="287" name="【福祉施設】&#10;有形固定資産減価償却率最小値テキスト"/>
        <xdr:cNvSpPr txBox="1"/>
      </xdr:nvSpPr>
      <xdr:spPr>
        <a:xfrm>
          <a:off x="4673600" y="1486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116477</xdr:rowOff>
    </xdr:from>
    <xdr:to>
      <xdr:col>24</xdr:col>
      <xdr:colOff>152400</xdr:colOff>
      <xdr:row>86</xdr:row>
      <xdr:rowOff>116477</xdr:rowOff>
    </xdr:to>
    <xdr:cxnSp macro="">
      <xdr:nvCxnSpPr>
        <xdr:cNvPr id="288" name="直線コネクタ 287"/>
        <xdr:cNvCxnSpPr/>
      </xdr:nvCxnSpPr>
      <xdr:spPr>
        <a:xfrm>
          <a:off x="4546600" y="1486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100709</xdr:rowOff>
    </xdr:from>
    <xdr:ext cx="405111" cy="259045"/>
    <xdr:sp macro="" textlink="">
      <xdr:nvSpPr>
        <xdr:cNvPr id="289" name="【福祉施設】&#10;有形固定資産減価償却率最大値テキスト"/>
        <xdr:cNvSpPr txBox="1"/>
      </xdr:nvSpPr>
      <xdr:spPr>
        <a:xfrm>
          <a:off x="4673600" y="1313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154032</xdr:rowOff>
    </xdr:from>
    <xdr:to>
      <xdr:col>24</xdr:col>
      <xdr:colOff>152400</xdr:colOff>
      <xdr:row>77</xdr:row>
      <xdr:rowOff>154032</xdr:rowOff>
    </xdr:to>
    <xdr:cxnSp macro="">
      <xdr:nvCxnSpPr>
        <xdr:cNvPr id="290" name="直線コネクタ 289"/>
        <xdr:cNvCxnSpPr/>
      </xdr:nvCxnSpPr>
      <xdr:spPr>
        <a:xfrm>
          <a:off x="4546600" y="1335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160400</xdr:rowOff>
    </xdr:from>
    <xdr:ext cx="405111" cy="259045"/>
    <xdr:sp macro="" textlink="">
      <xdr:nvSpPr>
        <xdr:cNvPr id="291" name="【福祉施設】&#10;有形固定資産減価償却率平均値テキスト"/>
        <xdr:cNvSpPr txBox="1"/>
      </xdr:nvSpPr>
      <xdr:spPr>
        <a:xfrm>
          <a:off x="4673600" y="13704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137523</xdr:rowOff>
    </xdr:from>
    <xdr:to>
      <xdr:col>24</xdr:col>
      <xdr:colOff>114300</xdr:colOff>
      <xdr:row>81</xdr:row>
      <xdr:rowOff>67673</xdr:rowOff>
    </xdr:to>
    <xdr:sp macro="" textlink="">
      <xdr:nvSpPr>
        <xdr:cNvPr id="292" name="フローチャート: 判断 291"/>
        <xdr:cNvSpPr/>
      </xdr:nvSpPr>
      <xdr:spPr>
        <a:xfrm>
          <a:off x="4584700" y="1385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117929</xdr:rowOff>
    </xdr:from>
    <xdr:to>
      <xdr:col>20</xdr:col>
      <xdr:colOff>38100</xdr:colOff>
      <xdr:row>81</xdr:row>
      <xdr:rowOff>48079</xdr:rowOff>
    </xdr:to>
    <xdr:sp macro="" textlink="">
      <xdr:nvSpPr>
        <xdr:cNvPr id="293" name="フローチャート: 判断 292"/>
        <xdr:cNvSpPr/>
      </xdr:nvSpPr>
      <xdr:spPr>
        <a:xfrm>
          <a:off x="3746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294" name="フローチャート: 判断 293"/>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33020</xdr:rowOff>
    </xdr:from>
    <xdr:to>
      <xdr:col>10</xdr:col>
      <xdr:colOff>165100</xdr:colOff>
      <xdr:row>80</xdr:row>
      <xdr:rowOff>134620</xdr:rowOff>
    </xdr:to>
    <xdr:sp macro="" textlink="">
      <xdr:nvSpPr>
        <xdr:cNvPr id="295" name="フローチャート: 判断 294"/>
        <xdr:cNvSpPr/>
      </xdr:nvSpPr>
      <xdr:spPr>
        <a:xfrm>
          <a:off x="1968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155484</xdr:rowOff>
    </xdr:from>
    <xdr:to>
      <xdr:col>6</xdr:col>
      <xdr:colOff>38100</xdr:colOff>
      <xdr:row>80</xdr:row>
      <xdr:rowOff>85634</xdr:rowOff>
    </xdr:to>
    <xdr:sp macro="" textlink="">
      <xdr:nvSpPr>
        <xdr:cNvPr id="296" name="フローチャート: 判断 295"/>
        <xdr:cNvSpPr/>
      </xdr:nvSpPr>
      <xdr:spPr>
        <a:xfrm>
          <a:off x="1079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64044</xdr:rowOff>
    </xdr:from>
    <xdr:to>
      <xdr:col>24</xdr:col>
      <xdr:colOff>114300</xdr:colOff>
      <xdr:row>83</xdr:row>
      <xdr:rowOff>165644</xdr:rowOff>
    </xdr:to>
    <xdr:sp macro="" textlink="">
      <xdr:nvSpPr>
        <xdr:cNvPr id="302" name="楕円 301"/>
        <xdr:cNvSpPr/>
      </xdr:nvSpPr>
      <xdr:spPr>
        <a:xfrm>
          <a:off x="45847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42471</xdr:rowOff>
    </xdr:from>
    <xdr:ext cx="405111" cy="259045"/>
    <xdr:sp macro="" textlink="">
      <xdr:nvSpPr>
        <xdr:cNvPr id="303" name="【福祉施設】&#10;有形固定資産減価償却率該当値テキスト"/>
        <xdr:cNvSpPr txBox="1"/>
      </xdr:nvSpPr>
      <xdr:spPr>
        <a:xfrm>
          <a:off x="4673600" y="1427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13426</xdr:rowOff>
    </xdr:from>
    <xdr:to>
      <xdr:col>20</xdr:col>
      <xdr:colOff>38100</xdr:colOff>
      <xdr:row>84</xdr:row>
      <xdr:rowOff>115026</xdr:rowOff>
    </xdr:to>
    <xdr:sp macro="" textlink="">
      <xdr:nvSpPr>
        <xdr:cNvPr id="304" name="楕円 303"/>
        <xdr:cNvSpPr/>
      </xdr:nvSpPr>
      <xdr:spPr>
        <a:xfrm>
          <a:off x="3746500" y="1441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114844</xdr:rowOff>
    </xdr:from>
    <xdr:to>
      <xdr:col>24</xdr:col>
      <xdr:colOff>63500</xdr:colOff>
      <xdr:row>84</xdr:row>
      <xdr:rowOff>64226</xdr:rowOff>
    </xdr:to>
    <xdr:cxnSp macro="">
      <xdr:nvCxnSpPr>
        <xdr:cNvPr id="305" name="直線コネクタ 304"/>
        <xdr:cNvCxnSpPr/>
      </xdr:nvCxnSpPr>
      <xdr:spPr>
        <a:xfrm flipV="1">
          <a:off x="3797300" y="14345194"/>
          <a:ext cx="8382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19957</xdr:rowOff>
    </xdr:from>
    <xdr:to>
      <xdr:col>15</xdr:col>
      <xdr:colOff>101600</xdr:colOff>
      <xdr:row>84</xdr:row>
      <xdr:rowOff>121557</xdr:rowOff>
    </xdr:to>
    <xdr:sp macro="" textlink="">
      <xdr:nvSpPr>
        <xdr:cNvPr id="306" name="楕円 305"/>
        <xdr:cNvSpPr/>
      </xdr:nvSpPr>
      <xdr:spPr>
        <a:xfrm>
          <a:off x="2857500" y="1442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64226</xdr:rowOff>
    </xdr:from>
    <xdr:to>
      <xdr:col>19</xdr:col>
      <xdr:colOff>177800</xdr:colOff>
      <xdr:row>84</xdr:row>
      <xdr:rowOff>70757</xdr:rowOff>
    </xdr:to>
    <xdr:cxnSp macro="">
      <xdr:nvCxnSpPr>
        <xdr:cNvPr id="307" name="直線コネクタ 306"/>
        <xdr:cNvCxnSpPr/>
      </xdr:nvCxnSpPr>
      <xdr:spPr>
        <a:xfrm flipV="1">
          <a:off x="2908300" y="14466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135889</xdr:rowOff>
    </xdr:from>
    <xdr:to>
      <xdr:col>10</xdr:col>
      <xdr:colOff>165100</xdr:colOff>
      <xdr:row>84</xdr:row>
      <xdr:rowOff>66039</xdr:rowOff>
    </xdr:to>
    <xdr:sp macro="" textlink="">
      <xdr:nvSpPr>
        <xdr:cNvPr id="308" name="楕円 307"/>
        <xdr:cNvSpPr/>
      </xdr:nvSpPr>
      <xdr:spPr>
        <a:xfrm>
          <a:off x="1968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15239</xdr:rowOff>
    </xdr:from>
    <xdr:to>
      <xdr:col>15</xdr:col>
      <xdr:colOff>50800</xdr:colOff>
      <xdr:row>84</xdr:row>
      <xdr:rowOff>70757</xdr:rowOff>
    </xdr:to>
    <xdr:cxnSp macro="">
      <xdr:nvCxnSpPr>
        <xdr:cNvPr id="309" name="直線コネクタ 308"/>
        <xdr:cNvCxnSpPr/>
      </xdr:nvCxnSpPr>
      <xdr:spPr>
        <a:xfrm>
          <a:off x="2019300" y="14417039"/>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67311</xdr:rowOff>
    </xdr:from>
    <xdr:to>
      <xdr:col>6</xdr:col>
      <xdr:colOff>38100</xdr:colOff>
      <xdr:row>83</xdr:row>
      <xdr:rowOff>168911</xdr:rowOff>
    </xdr:to>
    <xdr:sp macro="" textlink="">
      <xdr:nvSpPr>
        <xdr:cNvPr id="310" name="楕円 309"/>
        <xdr:cNvSpPr/>
      </xdr:nvSpPr>
      <xdr:spPr>
        <a:xfrm>
          <a:off x="1079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118111</xdr:rowOff>
    </xdr:from>
    <xdr:to>
      <xdr:col>10</xdr:col>
      <xdr:colOff>114300</xdr:colOff>
      <xdr:row>84</xdr:row>
      <xdr:rowOff>15239</xdr:rowOff>
    </xdr:to>
    <xdr:cxnSp macro="">
      <xdr:nvCxnSpPr>
        <xdr:cNvPr id="311" name="直線コネクタ 310"/>
        <xdr:cNvCxnSpPr/>
      </xdr:nvCxnSpPr>
      <xdr:spPr>
        <a:xfrm>
          <a:off x="1130300" y="143484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64606</xdr:rowOff>
    </xdr:from>
    <xdr:ext cx="405111" cy="259045"/>
    <xdr:sp macro="" textlink="">
      <xdr:nvSpPr>
        <xdr:cNvPr id="312" name="n_1aveValue【福祉施設】&#10;有形固定資産減価償却率"/>
        <xdr:cNvSpPr txBox="1"/>
      </xdr:nvSpPr>
      <xdr:spPr>
        <a:xfrm>
          <a:off x="35820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3" name="n_2aveValue【福祉施設】&#10;有形固定資産減価償却率"/>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151147</xdr:rowOff>
    </xdr:from>
    <xdr:ext cx="405111" cy="259045"/>
    <xdr:sp macro="" textlink="">
      <xdr:nvSpPr>
        <xdr:cNvPr id="314" name="n_3aveValue【福祉施設】&#10;有形固定資産減価償却率"/>
        <xdr:cNvSpPr txBox="1"/>
      </xdr:nvSpPr>
      <xdr:spPr>
        <a:xfrm>
          <a:off x="18167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102161</xdr:rowOff>
    </xdr:from>
    <xdr:ext cx="405111" cy="259045"/>
    <xdr:sp macro="" textlink="">
      <xdr:nvSpPr>
        <xdr:cNvPr id="315" name="n_4aveValue【福祉施設】&#10;有形固定資産減価償却率"/>
        <xdr:cNvSpPr txBox="1"/>
      </xdr:nvSpPr>
      <xdr:spPr>
        <a:xfrm>
          <a:off x="927744" y="1347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106153</xdr:rowOff>
    </xdr:from>
    <xdr:ext cx="405111" cy="259045"/>
    <xdr:sp macro="" textlink="">
      <xdr:nvSpPr>
        <xdr:cNvPr id="316" name="n_1mainValue【福祉施設】&#10;有形固定資産減価償却率"/>
        <xdr:cNvSpPr txBox="1"/>
      </xdr:nvSpPr>
      <xdr:spPr>
        <a:xfrm>
          <a:off x="3582044" y="1450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112684</xdr:rowOff>
    </xdr:from>
    <xdr:ext cx="405111" cy="259045"/>
    <xdr:sp macro="" textlink="">
      <xdr:nvSpPr>
        <xdr:cNvPr id="317" name="n_2mainValue【福祉施設】&#10;有形固定資産減価償却率"/>
        <xdr:cNvSpPr txBox="1"/>
      </xdr:nvSpPr>
      <xdr:spPr>
        <a:xfrm>
          <a:off x="2705744"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57166</xdr:rowOff>
    </xdr:from>
    <xdr:ext cx="405111" cy="259045"/>
    <xdr:sp macro="" textlink="">
      <xdr:nvSpPr>
        <xdr:cNvPr id="318" name="n_3mainValue【福祉施設】&#10;有形固定資産減価償却率"/>
        <xdr:cNvSpPr txBox="1"/>
      </xdr:nvSpPr>
      <xdr:spPr>
        <a:xfrm>
          <a:off x="1816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160038</xdr:rowOff>
    </xdr:from>
    <xdr:ext cx="405111" cy="259045"/>
    <xdr:sp macro="" textlink="">
      <xdr:nvSpPr>
        <xdr:cNvPr id="319" name="n_4mainValue【福祉施設】&#10;有形固定資産減価償却率"/>
        <xdr:cNvSpPr txBox="1"/>
      </xdr:nvSpPr>
      <xdr:spPr>
        <a:xfrm>
          <a:off x="927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27214</xdr:rowOff>
    </xdr:from>
    <xdr:to>
      <xdr:col>54</xdr:col>
      <xdr:colOff>189865</xdr:colOff>
      <xdr:row>85</xdr:row>
      <xdr:rowOff>144236</xdr:rowOff>
    </xdr:to>
    <xdr:cxnSp macro="">
      <xdr:nvCxnSpPr>
        <xdr:cNvPr id="345" name="直線コネクタ 344"/>
        <xdr:cNvCxnSpPr/>
      </xdr:nvCxnSpPr>
      <xdr:spPr>
        <a:xfrm flipV="1">
          <a:off x="10476865" y="13400314"/>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46" name="【福祉施設】&#10;一人当たり面積最小値テキスト"/>
        <xdr:cNvSpPr txBox="1"/>
      </xdr:nvSpPr>
      <xdr:spPr>
        <a:xfrm>
          <a:off x="10515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47" name="直線コネクタ 346"/>
        <xdr:cNvCxnSpPr/>
      </xdr:nvCxnSpPr>
      <xdr:spPr>
        <a:xfrm>
          <a:off x="10388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145341</xdr:rowOff>
    </xdr:from>
    <xdr:ext cx="469744" cy="259045"/>
    <xdr:sp macro="" textlink="">
      <xdr:nvSpPr>
        <xdr:cNvPr id="348" name="【福祉施設】&#10;一人当たり面積最大値テキスト"/>
        <xdr:cNvSpPr txBox="1"/>
      </xdr:nvSpPr>
      <xdr:spPr>
        <a:xfrm>
          <a:off x="10515600" y="1317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27214</xdr:rowOff>
    </xdr:from>
    <xdr:to>
      <xdr:col>55</xdr:col>
      <xdr:colOff>88900</xdr:colOff>
      <xdr:row>78</xdr:row>
      <xdr:rowOff>27214</xdr:rowOff>
    </xdr:to>
    <xdr:cxnSp macro="">
      <xdr:nvCxnSpPr>
        <xdr:cNvPr id="349" name="直線コネクタ 348"/>
        <xdr:cNvCxnSpPr/>
      </xdr:nvCxnSpPr>
      <xdr:spPr>
        <a:xfrm>
          <a:off x="10388600" y="134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105427</xdr:rowOff>
    </xdr:from>
    <xdr:ext cx="469744" cy="259045"/>
    <xdr:sp macro="" textlink="">
      <xdr:nvSpPr>
        <xdr:cNvPr id="350" name="【福祉施設】&#10;一人当たり面積平均値テキスト"/>
        <xdr:cNvSpPr txBox="1"/>
      </xdr:nvSpPr>
      <xdr:spPr>
        <a:xfrm>
          <a:off x="10515600" y="1382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51" name="フローチャート: 判断 350"/>
        <xdr:cNvSpPr/>
      </xdr:nvSpPr>
      <xdr:spPr>
        <a:xfrm>
          <a:off x="10426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71664</xdr:rowOff>
    </xdr:from>
    <xdr:to>
      <xdr:col>50</xdr:col>
      <xdr:colOff>165100</xdr:colOff>
      <xdr:row>82</xdr:row>
      <xdr:rowOff>1814</xdr:rowOff>
    </xdr:to>
    <xdr:sp macro="" textlink="">
      <xdr:nvSpPr>
        <xdr:cNvPr id="352" name="フローチャート: 判断 351"/>
        <xdr:cNvSpPr/>
      </xdr:nvSpPr>
      <xdr:spPr>
        <a:xfrm>
          <a:off x="9588500" y="1395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39007</xdr:rowOff>
    </xdr:from>
    <xdr:to>
      <xdr:col>46</xdr:col>
      <xdr:colOff>38100</xdr:colOff>
      <xdr:row>81</xdr:row>
      <xdr:rowOff>140607</xdr:rowOff>
    </xdr:to>
    <xdr:sp macro="" textlink="">
      <xdr:nvSpPr>
        <xdr:cNvPr id="353" name="フローチャート: 判断 352"/>
        <xdr:cNvSpPr/>
      </xdr:nvSpPr>
      <xdr:spPr>
        <a:xfrm>
          <a:off x="8699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28121</xdr:rowOff>
    </xdr:from>
    <xdr:to>
      <xdr:col>41</xdr:col>
      <xdr:colOff>101600</xdr:colOff>
      <xdr:row>81</xdr:row>
      <xdr:rowOff>129721</xdr:rowOff>
    </xdr:to>
    <xdr:sp macro="" textlink="">
      <xdr:nvSpPr>
        <xdr:cNvPr id="354" name="フローチャート: 判断 353"/>
        <xdr:cNvSpPr/>
      </xdr:nvSpPr>
      <xdr:spPr>
        <a:xfrm>
          <a:off x="7810500" y="1391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39007</xdr:rowOff>
    </xdr:from>
    <xdr:to>
      <xdr:col>36</xdr:col>
      <xdr:colOff>165100</xdr:colOff>
      <xdr:row>81</xdr:row>
      <xdr:rowOff>140607</xdr:rowOff>
    </xdr:to>
    <xdr:sp macro="" textlink="">
      <xdr:nvSpPr>
        <xdr:cNvPr id="355" name="フローチャート: 判断 354"/>
        <xdr:cNvSpPr/>
      </xdr:nvSpPr>
      <xdr:spPr>
        <a:xfrm>
          <a:off x="6921500" y="1392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71664</xdr:rowOff>
    </xdr:from>
    <xdr:to>
      <xdr:col>55</xdr:col>
      <xdr:colOff>50800</xdr:colOff>
      <xdr:row>86</xdr:row>
      <xdr:rowOff>1814</xdr:rowOff>
    </xdr:to>
    <xdr:sp macro="" textlink="">
      <xdr:nvSpPr>
        <xdr:cNvPr id="361" name="楕円 360"/>
        <xdr:cNvSpPr/>
      </xdr:nvSpPr>
      <xdr:spPr>
        <a:xfrm>
          <a:off x="104267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158041</xdr:rowOff>
    </xdr:from>
    <xdr:ext cx="469744" cy="259045"/>
    <xdr:sp macro="" textlink="">
      <xdr:nvSpPr>
        <xdr:cNvPr id="362" name="【福祉施設】&#10;一人当たり面積該当値テキスト"/>
        <xdr:cNvSpPr txBox="1"/>
      </xdr:nvSpPr>
      <xdr:spPr>
        <a:xfrm>
          <a:off x="10515600" y="1455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71664</xdr:rowOff>
    </xdr:from>
    <xdr:to>
      <xdr:col>50</xdr:col>
      <xdr:colOff>165100</xdr:colOff>
      <xdr:row>86</xdr:row>
      <xdr:rowOff>1814</xdr:rowOff>
    </xdr:to>
    <xdr:sp macro="" textlink="">
      <xdr:nvSpPr>
        <xdr:cNvPr id="363" name="楕円 362"/>
        <xdr:cNvSpPr/>
      </xdr:nvSpPr>
      <xdr:spPr>
        <a:xfrm>
          <a:off x="9588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122464</xdr:rowOff>
    </xdr:from>
    <xdr:to>
      <xdr:col>55</xdr:col>
      <xdr:colOff>0</xdr:colOff>
      <xdr:row>85</xdr:row>
      <xdr:rowOff>122464</xdr:rowOff>
    </xdr:to>
    <xdr:cxnSp macro="">
      <xdr:nvCxnSpPr>
        <xdr:cNvPr id="364" name="直線コネクタ 363"/>
        <xdr:cNvCxnSpPr/>
      </xdr:nvCxnSpPr>
      <xdr:spPr>
        <a:xfrm>
          <a:off x="9639300" y="14695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71664</xdr:rowOff>
    </xdr:from>
    <xdr:to>
      <xdr:col>46</xdr:col>
      <xdr:colOff>38100</xdr:colOff>
      <xdr:row>86</xdr:row>
      <xdr:rowOff>1814</xdr:rowOff>
    </xdr:to>
    <xdr:sp macro="" textlink="">
      <xdr:nvSpPr>
        <xdr:cNvPr id="365" name="楕円 364"/>
        <xdr:cNvSpPr/>
      </xdr:nvSpPr>
      <xdr:spPr>
        <a:xfrm>
          <a:off x="8699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122464</xdr:rowOff>
    </xdr:from>
    <xdr:to>
      <xdr:col>50</xdr:col>
      <xdr:colOff>114300</xdr:colOff>
      <xdr:row>85</xdr:row>
      <xdr:rowOff>122464</xdr:rowOff>
    </xdr:to>
    <xdr:cxnSp macro="">
      <xdr:nvCxnSpPr>
        <xdr:cNvPr id="366" name="直線コネクタ 365"/>
        <xdr:cNvCxnSpPr/>
      </xdr:nvCxnSpPr>
      <xdr:spPr>
        <a:xfrm>
          <a:off x="8750300" y="1469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71664</xdr:rowOff>
    </xdr:from>
    <xdr:to>
      <xdr:col>41</xdr:col>
      <xdr:colOff>101600</xdr:colOff>
      <xdr:row>86</xdr:row>
      <xdr:rowOff>1814</xdr:rowOff>
    </xdr:to>
    <xdr:sp macro="" textlink="">
      <xdr:nvSpPr>
        <xdr:cNvPr id="367" name="楕円 366"/>
        <xdr:cNvSpPr/>
      </xdr:nvSpPr>
      <xdr:spPr>
        <a:xfrm>
          <a:off x="7810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122464</xdr:rowOff>
    </xdr:from>
    <xdr:to>
      <xdr:col>45</xdr:col>
      <xdr:colOff>177800</xdr:colOff>
      <xdr:row>85</xdr:row>
      <xdr:rowOff>122464</xdr:rowOff>
    </xdr:to>
    <xdr:cxnSp macro="">
      <xdr:nvCxnSpPr>
        <xdr:cNvPr id="368" name="直線コネクタ 367"/>
        <xdr:cNvCxnSpPr/>
      </xdr:nvCxnSpPr>
      <xdr:spPr>
        <a:xfrm>
          <a:off x="7861300" y="1469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82550</xdr:rowOff>
    </xdr:from>
    <xdr:to>
      <xdr:col>36</xdr:col>
      <xdr:colOff>165100</xdr:colOff>
      <xdr:row>86</xdr:row>
      <xdr:rowOff>12700</xdr:rowOff>
    </xdr:to>
    <xdr:sp macro="" textlink="">
      <xdr:nvSpPr>
        <xdr:cNvPr id="369" name="楕円 368"/>
        <xdr:cNvSpPr/>
      </xdr:nvSpPr>
      <xdr:spPr>
        <a:xfrm>
          <a:off x="6921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122464</xdr:rowOff>
    </xdr:from>
    <xdr:to>
      <xdr:col>41</xdr:col>
      <xdr:colOff>50800</xdr:colOff>
      <xdr:row>85</xdr:row>
      <xdr:rowOff>133350</xdr:rowOff>
    </xdr:to>
    <xdr:cxnSp macro="">
      <xdr:nvCxnSpPr>
        <xdr:cNvPr id="370" name="直線コネクタ 369"/>
        <xdr:cNvCxnSpPr/>
      </xdr:nvCxnSpPr>
      <xdr:spPr>
        <a:xfrm flipV="1">
          <a:off x="6972300" y="146957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18341</xdr:rowOff>
    </xdr:from>
    <xdr:ext cx="469744" cy="259045"/>
    <xdr:sp macro="" textlink="">
      <xdr:nvSpPr>
        <xdr:cNvPr id="371" name="n_1aveValue【福祉施設】&#10;一人当たり面積"/>
        <xdr:cNvSpPr txBox="1"/>
      </xdr:nvSpPr>
      <xdr:spPr>
        <a:xfrm>
          <a:off x="9391727" y="1373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157134</xdr:rowOff>
    </xdr:from>
    <xdr:ext cx="469744" cy="259045"/>
    <xdr:sp macro="" textlink="">
      <xdr:nvSpPr>
        <xdr:cNvPr id="372" name="n_2aveValue【福祉施設】&#10;一人当たり面積"/>
        <xdr:cNvSpPr txBox="1"/>
      </xdr:nvSpPr>
      <xdr:spPr>
        <a:xfrm>
          <a:off x="8515427"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146248</xdr:rowOff>
    </xdr:from>
    <xdr:ext cx="469744" cy="259045"/>
    <xdr:sp macro="" textlink="">
      <xdr:nvSpPr>
        <xdr:cNvPr id="373" name="n_3aveValue【福祉施設】&#10;一人当たり面積"/>
        <xdr:cNvSpPr txBox="1"/>
      </xdr:nvSpPr>
      <xdr:spPr>
        <a:xfrm>
          <a:off x="7626427" y="1369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157134</xdr:rowOff>
    </xdr:from>
    <xdr:ext cx="469744" cy="259045"/>
    <xdr:sp macro="" textlink="">
      <xdr:nvSpPr>
        <xdr:cNvPr id="374" name="n_4aveValue【福祉施設】&#10;一人当たり面積"/>
        <xdr:cNvSpPr txBox="1"/>
      </xdr:nvSpPr>
      <xdr:spPr>
        <a:xfrm>
          <a:off x="6737427" y="1370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164391</xdr:rowOff>
    </xdr:from>
    <xdr:ext cx="469744" cy="259045"/>
    <xdr:sp macro="" textlink="">
      <xdr:nvSpPr>
        <xdr:cNvPr id="375" name="n_1mainValue【福祉施設】&#10;一人当たり面積"/>
        <xdr:cNvSpPr txBox="1"/>
      </xdr:nvSpPr>
      <xdr:spPr>
        <a:xfrm>
          <a:off x="93917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164391</xdr:rowOff>
    </xdr:from>
    <xdr:ext cx="469744" cy="259045"/>
    <xdr:sp macro="" textlink="">
      <xdr:nvSpPr>
        <xdr:cNvPr id="376" name="n_2mainValue【福祉施設】&#10;一人当たり面積"/>
        <xdr:cNvSpPr txBox="1"/>
      </xdr:nvSpPr>
      <xdr:spPr>
        <a:xfrm>
          <a:off x="8515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164391</xdr:rowOff>
    </xdr:from>
    <xdr:ext cx="469744" cy="259045"/>
    <xdr:sp macro="" textlink="">
      <xdr:nvSpPr>
        <xdr:cNvPr id="377" name="n_3mainValue【福祉施設】&#10;一人当たり面積"/>
        <xdr:cNvSpPr txBox="1"/>
      </xdr:nvSpPr>
      <xdr:spPr>
        <a:xfrm>
          <a:off x="7626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3827</xdr:rowOff>
    </xdr:from>
    <xdr:ext cx="469744" cy="259045"/>
    <xdr:sp macro="" textlink="">
      <xdr:nvSpPr>
        <xdr:cNvPr id="378" name="n_4mainValue【福祉施設】&#10;一人当たり面積"/>
        <xdr:cNvSpPr txBox="1"/>
      </xdr:nvSpPr>
      <xdr:spPr>
        <a:xfrm>
          <a:off x="6737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74568</xdr:rowOff>
    </xdr:from>
    <xdr:to>
      <xdr:col>24</xdr:col>
      <xdr:colOff>62865</xdr:colOff>
      <xdr:row>109</xdr:row>
      <xdr:rowOff>28848</xdr:rowOff>
    </xdr:to>
    <xdr:cxnSp macro="">
      <xdr:nvCxnSpPr>
        <xdr:cNvPr id="404" name="直線コネクタ 403"/>
        <xdr:cNvCxnSpPr/>
      </xdr:nvCxnSpPr>
      <xdr:spPr>
        <a:xfrm flipV="1">
          <a:off x="4634865" y="17219568"/>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21245</xdr:rowOff>
    </xdr:from>
    <xdr:ext cx="340478" cy="259045"/>
    <xdr:sp macro="" textlink="">
      <xdr:nvSpPr>
        <xdr:cNvPr id="407" name="【市民会館】&#10;有形固定資産減価償却率最大値テキスト"/>
        <xdr:cNvSpPr txBox="1"/>
      </xdr:nvSpPr>
      <xdr:spPr>
        <a:xfrm>
          <a:off x="4673600" y="169947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74568</xdr:rowOff>
    </xdr:from>
    <xdr:to>
      <xdr:col>24</xdr:col>
      <xdr:colOff>152400</xdr:colOff>
      <xdr:row>100</xdr:row>
      <xdr:rowOff>74568</xdr:rowOff>
    </xdr:to>
    <xdr:cxnSp macro="">
      <xdr:nvCxnSpPr>
        <xdr:cNvPr id="408" name="直線コネクタ 407"/>
        <xdr:cNvCxnSpPr/>
      </xdr:nvCxnSpPr>
      <xdr:spPr>
        <a:xfrm>
          <a:off x="4546600" y="1721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18885</xdr:rowOff>
    </xdr:from>
    <xdr:ext cx="405111" cy="259045"/>
    <xdr:sp macro="" textlink="">
      <xdr:nvSpPr>
        <xdr:cNvPr id="409" name="【市民会館】&#10;有形固定資産減価償却率平均値テキスト"/>
        <xdr:cNvSpPr txBox="1"/>
      </xdr:nvSpPr>
      <xdr:spPr>
        <a:xfrm>
          <a:off x="4673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410" name="フローチャート: 判断 409"/>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23768</xdr:rowOff>
    </xdr:from>
    <xdr:to>
      <xdr:col>20</xdr:col>
      <xdr:colOff>38100</xdr:colOff>
      <xdr:row>104</xdr:row>
      <xdr:rowOff>125368</xdr:rowOff>
    </xdr:to>
    <xdr:sp macro="" textlink="">
      <xdr:nvSpPr>
        <xdr:cNvPr id="411" name="フローチャート: 判断 410"/>
        <xdr:cNvSpPr/>
      </xdr:nvSpPr>
      <xdr:spPr>
        <a:xfrm>
          <a:off x="3746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412" name="フローチャート: 判断 411"/>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4173</xdr:rowOff>
    </xdr:from>
    <xdr:to>
      <xdr:col>10</xdr:col>
      <xdr:colOff>165100</xdr:colOff>
      <xdr:row>104</xdr:row>
      <xdr:rowOff>105773</xdr:rowOff>
    </xdr:to>
    <xdr:sp macro="" textlink="">
      <xdr:nvSpPr>
        <xdr:cNvPr id="413" name="フローチャート: 判断 412"/>
        <xdr:cNvSpPr/>
      </xdr:nvSpPr>
      <xdr:spPr>
        <a:xfrm>
          <a:off x="1968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146231</xdr:rowOff>
    </xdr:from>
    <xdr:to>
      <xdr:col>6</xdr:col>
      <xdr:colOff>38100</xdr:colOff>
      <xdr:row>104</xdr:row>
      <xdr:rowOff>76381</xdr:rowOff>
    </xdr:to>
    <xdr:sp macro="" textlink="">
      <xdr:nvSpPr>
        <xdr:cNvPr id="414" name="フローチャート: 判断 413"/>
        <xdr:cNvSpPr/>
      </xdr:nvSpPr>
      <xdr:spPr>
        <a:xfrm>
          <a:off x="1079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164193</xdr:rowOff>
    </xdr:from>
    <xdr:to>
      <xdr:col>24</xdr:col>
      <xdr:colOff>114300</xdr:colOff>
      <xdr:row>105</xdr:row>
      <xdr:rowOff>94343</xdr:rowOff>
    </xdr:to>
    <xdr:sp macro="" textlink="">
      <xdr:nvSpPr>
        <xdr:cNvPr id="420" name="楕円 419"/>
        <xdr:cNvSpPr/>
      </xdr:nvSpPr>
      <xdr:spPr>
        <a:xfrm>
          <a:off x="45847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142620</xdr:rowOff>
    </xdr:from>
    <xdr:ext cx="405111" cy="259045"/>
    <xdr:sp macro="" textlink="">
      <xdr:nvSpPr>
        <xdr:cNvPr id="421" name="【市民会館】&#10;有形固定資産減価償却率該当値テキスト"/>
        <xdr:cNvSpPr txBox="1"/>
      </xdr:nvSpPr>
      <xdr:spPr>
        <a:xfrm>
          <a:off x="4673600" y="1797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36830</xdr:rowOff>
    </xdr:from>
    <xdr:to>
      <xdr:col>20</xdr:col>
      <xdr:colOff>38100</xdr:colOff>
      <xdr:row>105</xdr:row>
      <xdr:rowOff>138430</xdr:rowOff>
    </xdr:to>
    <xdr:sp macro="" textlink="">
      <xdr:nvSpPr>
        <xdr:cNvPr id="422" name="楕円 421"/>
        <xdr:cNvSpPr/>
      </xdr:nvSpPr>
      <xdr:spPr>
        <a:xfrm>
          <a:off x="3746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43543</xdr:rowOff>
    </xdr:from>
    <xdr:to>
      <xdr:col>24</xdr:col>
      <xdr:colOff>63500</xdr:colOff>
      <xdr:row>105</xdr:row>
      <xdr:rowOff>87630</xdr:rowOff>
    </xdr:to>
    <xdr:cxnSp macro="">
      <xdr:nvCxnSpPr>
        <xdr:cNvPr id="423" name="直線コネクタ 422"/>
        <xdr:cNvCxnSpPr/>
      </xdr:nvCxnSpPr>
      <xdr:spPr>
        <a:xfrm flipV="1">
          <a:off x="3797300" y="1804579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170724</xdr:rowOff>
    </xdr:from>
    <xdr:to>
      <xdr:col>15</xdr:col>
      <xdr:colOff>101600</xdr:colOff>
      <xdr:row>105</xdr:row>
      <xdr:rowOff>100874</xdr:rowOff>
    </xdr:to>
    <xdr:sp macro="" textlink="">
      <xdr:nvSpPr>
        <xdr:cNvPr id="424" name="楕円 423"/>
        <xdr:cNvSpPr/>
      </xdr:nvSpPr>
      <xdr:spPr>
        <a:xfrm>
          <a:off x="2857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50074</xdr:rowOff>
    </xdr:from>
    <xdr:to>
      <xdr:col>19</xdr:col>
      <xdr:colOff>177800</xdr:colOff>
      <xdr:row>105</xdr:row>
      <xdr:rowOff>87630</xdr:rowOff>
    </xdr:to>
    <xdr:cxnSp macro="">
      <xdr:nvCxnSpPr>
        <xdr:cNvPr id="425" name="直線コネクタ 424"/>
        <xdr:cNvCxnSpPr/>
      </xdr:nvCxnSpPr>
      <xdr:spPr>
        <a:xfrm>
          <a:off x="2908300" y="180523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141332</xdr:rowOff>
    </xdr:from>
    <xdr:to>
      <xdr:col>10</xdr:col>
      <xdr:colOff>165100</xdr:colOff>
      <xdr:row>105</xdr:row>
      <xdr:rowOff>71482</xdr:rowOff>
    </xdr:to>
    <xdr:sp macro="" textlink="">
      <xdr:nvSpPr>
        <xdr:cNvPr id="426" name="楕円 425"/>
        <xdr:cNvSpPr/>
      </xdr:nvSpPr>
      <xdr:spPr>
        <a:xfrm>
          <a:off x="1968500" y="1797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20682</xdr:rowOff>
    </xdr:from>
    <xdr:to>
      <xdr:col>15</xdr:col>
      <xdr:colOff>50800</xdr:colOff>
      <xdr:row>105</xdr:row>
      <xdr:rowOff>50074</xdr:rowOff>
    </xdr:to>
    <xdr:cxnSp macro="">
      <xdr:nvCxnSpPr>
        <xdr:cNvPr id="427" name="直線コネクタ 426"/>
        <xdr:cNvCxnSpPr/>
      </xdr:nvCxnSpPr>
      <xdr:spPr>
        <a:xfrm>
          <a:off x="2019300" y="180229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105411</xdr:rowOff>
    </xdr:from>
    <xdr:to>
      <xdr:col>6</xdr:col>
      <xdr:colOff>38100</xdr:colOff>
      <xdr:row>105</xdr:row>
      <xdr:rowOff>35561</xdr:rowOff>
    </xdr:to>
    <xdr:sp macro="" textlink="">
      <xdr:nvSpPr>
        <xdr:cNvPr id="428" name="楕円 427"/>
        <xdr:cNvSpPr/>
      </xdr:nvSpPr>
      <xdr:spPr>
        <a:xfrm>
          <a:off x="107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156211</xdr:rowOff>
    </xdr:from>
    <xdr:to>
      <xdr:col>10</xdr:col>
      <xdr:colOff>114300</xdr:colOff>
      <xdr:row>105</xdr:row>
      <xdr:rowOff>20682</xdr:rowOff>
    </xdr:to>
    <xdr:cxnSp macro="">
      <xdr:nvCxnSpPr>
        <xdr:cNvPr id="429" name="直線コネクタ 428"/>
        <xdr:cNvCxnSpPr/>
      </xdr:nvCxnSpPr>
      <xdr:spPr>
        <a:xfrm>
          <a:off x="1130300" y="179870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141895</xdr:rowOff>
    </xdr:from>
    <xdr:ext cx="405111" cy="259045"/>
    <xdr:sp macro="" textlink="">
      <xdr:nvSpPr>
        <xdr:cNvPr id="430" name="n_1aveValue【市民会館】&#10;有形固定資産減価償却率"/>
        <xdr:cNvSpPr txBox="1"/>
      </xdr:nvSpPr>
      <xdr:spPr>
        <a:xfrm>
          <a:off x="3582044" y="1762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171285</xdr:rowOff>
    </xdr:from>
    <xdr:ext cx="405111" cy="259045"/>
    <xdr:sp macro="" textlink="">
      <xdr:nvSpPr>
        <xdr:cNvPr id="431" name="n_2aveValue【市民会館】&#10;有形固定資産減価償却率"/>
        <xdr:cNvSpPr txBox="1"/>
      </xdr:nvSpPr>
      <xdr:spPr>
        <a:xfrm>
          <a:off x="2705744" y="1765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122300</xdr:rowOff>
    </xdr:from>
    <xdr:ext cx="405111" cy="259045"/>
    <xdr:sp macro="" textlink="">
      <xdr:nvSpPr>
        <xdr:cNvPr id="432" name="n_3aveValue【市民会館】&#10;有形固定資産減価償却率"/>
        <xdr:cNvSpPr txBox="1"/>
      </xdr:nvSpPr>
      <xdr:spPr>
        <a:xfrm>
          <a:off x="1816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92908</xdr:rowOff>
    </xdr:from>
    <xdr:ext cx="405111" cy="259045"/>
    <xdr:sp macro="" textlink="">
      <xdr:nvSpPr>
        <xdr:cNvPr id="433" name="n_4aveValue【市民会館】&#10;有形固定資産減価償却率"/>
        <xdr:cNvSpPr txBox="1"/>
      </xdr:nvSpPr>
      <xdr:spPr>
        <a:xfrm>
          <a:off x="927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129557</xdr:rowOff>
    </xdr:from>
    <xdr:ext cx="405111" cy="259045"/>
    <xdr:sp macro="" textlink="">
      <xdr:nvSpPr>
        <xdr:cNvPr id="434" name="n_1mainValue【市民会館】&#10;有形固定資産減価償却率"/>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92001</xdr:rowOff>
    </xdr:from>
    <xdr:ext cx="405111" cy="259045"/>
    <xdr:sp macro="" textlink="">
      <xdr:nvSpPr>
        <xdr:cNvPr id="435" name="n_2mainValue【市民会館】&#10;有形固定資産減価償却率"/>
        <xdr:cNvSpPr txBox="1"/>
      </xdr:nvSpPr>
      <xdr:spPr>
        <a:xfrm>
          <a:off x="2705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62609</xdr:rowOff>
    </xdr:from>
    <xdr:ext cx="405111" cy="259045"/>
    <xdr:sp macro="" textlink="">
      <xdr:nvSpPr>
        <xdr:cNvPr id="436" name="n_3mainValue【市民会館】&#10;有形固定資産減価償却率"/>
        <xdr:cNvSpPr txBox="1"/>
      </xdr:nvSpPr>
      <xdr:spPr>
        <a:xfrm>
          <a:off x="1816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26688</xdr:rowOff>
    </xdr:from>
    <xdr:ext cx="405111" cy="259045"/>
    <xdr:sp macro="" textlink="">
      <xdr:nvSpPr>
        <xdr:cNvPr id="437" name="n_4mainValue【市民会館】&#10;有形固定資産減価償却率"/>
        <xdr:cNvSpPr txBox="1"/>
      </xdr:nvSpPr>
      <xdr:spPr>
        <a:xfrm>
          <a:off x="927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8" name="直線コネクタ 44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9" name="テキスト ボックス 44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0" name="直線コネクタ 44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1" name="テキスト ボックス 45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2" name="直線コネクタ 45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3" name="テキスト ボックス 45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4" name="直線コネクタ 45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5" name="テキスト ボックス 45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149352</xdr:rowOff>
    </xdr:from>
    <xdr:to>
      <xdr:col>54</xdr:col>
      <xdr:colOff>189865</xdr:colOff>
      <xdr:row>107</xdr:row>
      <xdr:rowOff>142494</xdr:rowOff>
    </xdr:to>
    <xdr:cxnSp macro="">
      <xdr:nvCxnSpPr>
        <xdr:cNvPr id="459" name="直線コネクタ 458"/>
        <xdr:cNvCxnSpPr/>
      </xdr:nvCxnSpPr>
      <xdr:spPr>
        <a:xfrm flipV="1">
          <a:off x="10476865" y="1729435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146321</xdr:rowOff>
    </xdr:from>
    <xdr:ext cx="469744" cy="259045"/>
    <xdr:sp macro="" textlink="">
      <xdr:nvSpPr>
        <xdr:cNvPr id="460" name="【市民会館】&#10;一人当たり面積最小値テキスト"/>
        <xdr:cNvSpPr txBox="1"/>
      </xdr:nvSpPr>
      <xdr:spPr>
        <a:xfrm>
          <a:off x="10515600" y="1849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142494</xdr:rowOff>
    </xdr:from>
    <xdr:to>
      <xdr:col>55</xdr:col>
      <xdr:colOff>88900</xdr:colOff>
      <xdr:row>107</xdr:row>
      <xdr:rowOff>142494</xdr:rowOff>
    </xdr:to>
    <xdr:cxnSp macro="">
      <xdr:nvCxnSpPr>
        <xdr:cNvPr id="461" name="直線コネクタ 460"/>
        <xdr:cNvCxnSpPr/>
      </xdr:nvCxnSpPr>
      <xdr:spPr>
        <a:xfrm>
          <a:off x="10388600" y="184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96029</xdr:rowOff>
    </xdr:from>
    <xdr:ext cx="469744" cy="259045"/>
    <xdr:sp macro="" textlink="">
      <xdr:nvSpPr>
        <xdr:cNvPr id="462" name="【市民会館】&#10;一人当たり面積最大値テキスト"/>
        <xdr:cNvSpPr txBox="1"/>
      </xdr:nvSpPr>
      <xdr:spPr>
        <a:xfrm>
          <a:off x="10515600" y="1706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149352</xdr:rowOff>
    </xdr:from>
    <xdr:to>
      <xdr:col>55</xdr:col>
      <xdr:colOff>88900</xdr:colOff>
      <xdr:row>100</xdr:row>
      <xdr:rowOff>149352</xdr:rowOff>
    </xdr:to>
    <xdr:cxnSp macro="">
      <xdr:nvCxnSpPr>
        <xdr:cNvPr id="463" name="直線コネクタ 462"/>
        <xdr:cNvCxnSpPr/>
      </xdr:nvCxnSpPr>
      <xdr:spPr>
        <a:xfrm>
          <a:off x="10388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109999</xdr:rowOff>
    </xdr:from>
    <xdr:ext cx="469744" cy="259045"/>
    <xdr:sp macro="" textlink="">
      <xdr:nvSpPr>
        <xdr:cNvPr id="464" name="【市民会館】&#10;一人当たり面積平均値テキスト"/>
        <xdr:cNvSpPr txBox="1"/>
      </xdr:nvSpPr>
      <xdr:spPr>
        <a:xfrm>
          <a:off x="10515600" y="1794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87122</xdr:rowOff>
    </xdr:from>
    <xdr:to>
      <xdr:col>55</xdr:col>
      <xdr:colOff>50800</xdr:colOff>
      <xdr:row>106</xdr:row>
      <xdr:rowOff>17272</xdr:rowOff>
    </xdr:to>
    <xdr:sp macro="" textlink="">
      <xdr:nvSpPr>
        <xdr:cNvPr id="465" name="フローチャート: 判断 464"/>
        <xdr:cNvSpPr/>
      </xdr:nvSpPr>
      <xdr:spPr>
        <a:xfrm>
          <a:off x="10426700" y="1808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119126</xdr:rowOff>
    </xdr:from>
    <xdr:to>
      <xdr:col>50</xdr:col>
      <xdr:colOff>165100</xdr:colOff>
      <xdr:row>106</xdr:row>
      <xdr:rowOff>49276</xdr:rowOff>
    </xdr:to>
    <xdr:sp macro="" textlink="">
      <xdr:nvSpPr>
        <xdr:cNvPr id="466" name="フローチャート: 判断 465"/>
        <xdr:cNvSpPr/>
      </xdr:nvSpPr>
      <xdr:spPr>
        <a:xfrm>
          <a:off x="9588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2539</xdr:rowOff>
    </xdr:from>
    <xdr:to>
      <xdr:col>46</xdr:col>
      <xdr:colOff>38100</xdr:colOff>
      <xdr:row>106</xdr:row>
      <xdr:rowOff>104139</xdr:rowOff>
    </xdr:to>
    <xdr:sp macro="" textlink="">
      <xdr:nvSpPr>
        <xdr:cNvPr id="467" name="フローチャート: 判断 466"/>
        <xdr:cNvSpPr/>
      </xdr:nvSpPr>
      <xdr:spPr>
        <a:xfrm>
          <a:off x="8699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7113</xdr:rowOff>
    </xdr:from>
    <xdr:to>
      <xdr:col>41</xdr:col>
      <xdr:colOff>101600</xdr:colOff>
      <xdr:row>106</xdr:row>
      <xdr:rowOff>108713</xdr:rowOff>
    </xdr:to>
    <xdr:sp macro="" textlink="">
      <xdr:nvSpPr>
        <xdr:cNvPr id="468" name="フローチャート: 判断 467"/>
        <xdr:cNvSpPr/>
      </xdr:nvSpPr>
      <xdr:spPr>
        <a:xfrm>
          <a:off x="7810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7113</xdr:rowOff>
    </xdr:from>
    <xdr:to>
      <xdr:col>36</xdr:col>
      <xdr:colOff>165100</xdr:colOff>
      <xdr:row>106</xdr:row>
      <xdr:rowOff>108713</xdr:rowOff>
    </xdr:to>
    <xdr:sp macro="" textlink="">
      <xdr:nvSpPr>
        <xdr:cNvPr id="469" name="フローチャート: 判断 468"/>
        <xdr:cNvSpPr/>
      </xdr:nvSpPr>
      <xdr:spPr>
        <a:xfrm>
          <a:off x="6921500" y="1818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57404</xdr:rowOff>
    </xdr:from>
    <xdr:to>
      <xdr:col>55</xdr:col>
      <xdr:colOff>50800</xdr:colOff>
      <xdr:row>106</xdr:row>
      <xdr:rowOff>159004</xdr:rowOff>
    </xdr:to>
    <xdr:sp macro="" textlink="">
      <xdr:nvSpPr>
        <xdr:cNvPr id="475" name="楕円 474"/>
        <xdr:cNvSpPr/>
      </xdr:nvSpPr>
      <xdr:spPr>
        <a:xfrm>
          <a:off x="104267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35831</xdr:rowOff>
    </xdr:from>
    <xdr:ext cx="469744" cy="259045"/>
    <xdr:sp macro="" textlink="">
      <xdr:nvSpPr>
        <xdr:cNvPr id="476" name="【市民会館】&#10;一人当たり面積該当値テキスト"/>
        <xdr:cNvSpPr txBox="1"/>
      </xdr:nvSpPr>
      <xdr:spPr>
        <a:xfrm>
          <a:off x="10515600"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61976</xdr:rowOff>
    </xdr:from>
    <xdr:to>
      <xdr:col>50</xdr:col>
      <xdr:colOff>165100</xdr:colOff>
      <xdr:row>106</xdr:row>
      <xdr:rowOff>163576</xdr:rowOff>
    </xdr:to>
    <xdr:sp macro="" textlink="">
      <xdr:nvSpPr>
        <xdr:cNvPr id="477" name="楕円 476"/>
        <xdr:cNvSpPr/>
      </xdr:nvSpPr>
      <xdr:spPr>
        <a:xfrm>
          <a:off x="9588500" y="1823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108204</xdr:rowOff>
    </xdr:from>
    <xdr:to>
      <xdr:col>55</xdr:col>
      <xdr:colOff>0</xdr:colOff>
      <xdr:row>106</xdr:row>
      <xdr:rowOff>112776</xdr:rowOff>
    </xdr:to>
    <xdr:cxnSp macro="">
      <xdr:nvCxnSpPr>
        <xdr:cNvPr id="478" name="直線コネクタ 477"/>
        <xdr:cNvCxnSpPr/>
      </xdr:nvCxnSpPr>
      <xdr:spPr>
        <a:xfrm flipV="1">
          <a:off x="9639300" y="1828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66548</xdr:rowOff>
    </xdr:from>
    <xdr:to>
      <xdr:col>46</xdr:col>
      <xdr:colOff>38100</xdr:colOff>
      <xdr:row>106</xdr:row>
      <xdr:rowOff>168148</xdr:rowOff>
    </xdr:to>
    <xdr:sp macro="" textlink="">
      <xdr:nvSpPr>
        <xdr:cNvPr id="479" name="楕円 478"/>
        <xdr:cNvSpPr/>
      </xdr:nvSpPr>
      <xdr:spPr>
        <a:xfrm>
          <a:off x="8699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112776</xdr:rowOff>
    </xdr:from>
    <xdr:to>
      <xdr:col>50</xdr:col>
      <xdr:colOff>114300</xdr:colOff>
      <xdr:row>106</xdr:row>
      <xdr:rowOff>117348</xdr:rowOff>
    </xdr:to>
    <xdr:cxnSp macro="">
      <xdr:nvCxnSpPr>
        <xdr:cNvPr id="480" name="直線コネクタ 479"/>
        <xdr:cNvCxnSpPr/>
      </xdr:nvCxnSpPr>
      <xdr:spPr>
        <a:xfrm flipV="1">
          <a:off x="8750300" y="1828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66548</xdr:rowOff>
    </xdr:from>
    <xdr:to>
      <xdr:col>41</xdr:col>
      <xdr:colOff>101600</xdr:colOff>
      <xdr:row>106</xdr:row>
      <xdr:rowOff>168148</xdr:rowOff>
    </xdr:to>
    <xdr:sp macro="" textlink="">
      <xdr:nvSpPr>
        <xdr:cNvPr id="481" name="楕円 480"/>
        <xdr:cNvSpPr/>
      </xdr:nvSpPr>
      <xdr:spPr>
        <a:xfrm>
          <a:off x="7810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117348</xdr:rowOff>
    </xdr:from>
    <xdr:to>
      <xdr:col>45</xdr:col>
      <xdr:colOff>177800</xdr:colOff>
      <xdr:row>106</xdr:row>
      <xdr:rowOff>117348</xdr:rowOff>
    </xdr:to>
    <xdr:cxnSp macro="">
      <xdr:nvCxnSpPr>
        <xdr:cNvPr id="482" name="直線コネクタ 481"/>
        <xdr:cNvCxnSpPr/>
      </xdr:nvCxnSpPr>
      <xdr:spPr>
        <a:xfrm>
          <a:off x="7861300" y="1829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66548</xdr:rowOff>
    </xdr:from>
    <xdr:to>
      <xdr:col>36</xdr:col>
      <xdr:colOff>165100</xdr:colOff>
      <xdr:row>106</xdr:row>
      <xdr:rowOff>168148</xdr:rowOff>
    </xdr:to>
    <xdr:sp macro="" textlink="">
      <xdr:nvSpPr>
        <xdr:cNvPr id="483" name="楕円 482"/>
        <xdr:cNvSpPr/>
      </xdr:nvSpPr>
      <xdr:spPr>
        <a:xfrm>
          <a:off x="6921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117348</xdr:rowOff>
    </xdr:from>
    <xdr:to>
      <xdr:col>41</xdr:col>
      <xdr:colOff>50800</xdr:colOff>
      <xdr:row>106</xdr:row>
      <xdr:rowOff>117348</xdr:rowOff>
    </xdr:to>
    <xdr:cxnSp macro="">
      <xdr:nvCxnSpPr>
        <xdr:cNvPr id="484" name="直線コネクタ 483"/>
        <xdr:cNvCxnSpPr/>
      </xdr:nvCxnSpPr>
      <xdr:spPr>
        <a:xfrm>
          <a:off x="6972300" y="182910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65803</xdr:rowOff>
    </xdr:from>
    <xdr:ext cx="469744" cy="259045"/>
    <xdr:sp macro="" textlink="">
      <xdr:nvSpPr>
        <xdr:cNvPr id="485" name="n_1aveValue【市民会館】&#10;一人当たり面積"/>
        <xdr:cNvSpPr txBox="1"/>
      </xdr:nvSpPr>
      <xdr:spPr>
        <a:xfrm>
          <a:off x="93917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120666</xdr:rowOff>
    </xdr:from>
    <xdr:ext cx="469744" cy="259045"/>
    <xdr:sp macro="" textlink="">
      <xdr:nvSpPr>
        <xdr:cNvPr id="486" name="n_2aveValue【市民会館】&#10;一人当たり面積"/>
        <xdr:cNvSpPr txBox="1"/>
      </xdr:nvSpPr>
      <xdr:spPr>
        <a:xfrm>
          <a:off x="8515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125240</xdr:rowOff>
    </xdr:from>
    <xdr:ext cx="469744" cy="259045"/>
    <xdr:sp macro="" textlink="">
      <xdr:nvSpPr>
        <xdr:cNvPr id="487" name="n_3aveValue【市民会館】&#10;一人当たり面積"/>
        <xdr:cNvSpPr txBox="1"/>
      </xdr:nvSpPr>
      <xdr:spPr>
        <a:xfrm>
          <a:off x="7626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125240</xdr:rowOff>
    </xdr:from>
    <xdr:ext cx="469744" cy="259045"/>
    <xdr:sp macro="" textlink="">
      <xdr:nvSpPr>
        <xdr:cNvPr id="488" name="n_4aveValue【市民会館】&#10;一人当たり面積"/>
        <xdr:cNvSpPr txBox="1"/>
      </xdr:nvSpPr>
      <xdr:spPr>
        <a:xfrm>
          <a:off x="6737427" y="1795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154703</xdr:rowOff>
    </xdr:from>
    <xdr:ext cx="469744" cy="259045"/>
    <xdr:sp macro="" textlink="">
      <xdr:nvSpPr>
        <xdr:cNvPr id="489" name="n_1mainValue【市民会館】&#10;一人当たり面積"/>
        <xdr:cNvSpPr txBox="1"/>
      </xdr:nvSpPr>
      <xdr:spPr>
        <a:xfrm>
          <a:off x="939172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159275</xdr:rowOff>
    </xdr:from>
    <xdr:ext cx="469744" cy="259045"/>
    <xdr:sp macro="" textlink="">
      <xdr:nvSpPr>
        <xdr:cNvPr id="490" name="n_2mainValue【市民会館】&#10;一人当たり面積"/>
        <xdr:cNvSpPr txBox="1"/>
      </xdr:nvSpPr>
      <xdr:spPr>
        <a:xfrm>
          <a:off x="8515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159275</xdr:rowOff>
    </xdr:from>
    <xdr:ext cx="469744" cy="259045"/>
    <xdr:sp macro="" textlink="">
      <xdr:nvSpPr>
        <xdr:cNvPr id="491" name="n_3mainValue【市民会館】&#10;一人当たり面積"/>
        <xdr:cNvSpPr txBox="1"/>
      </xdr:nvSpPr>
      <xdr:spPr>
        <a:xfrm>
          <a:off x="7626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159275</xdr:rowOff>
    </xdr:from>
    <xdr:ext cx="469744" cy="259045"/>
    <xdr:sp macro="" textlink="">
      <xdr:nvSpPr>
        <xdr:cNvPr id="492" name="n_4mainValue【市民会館】&#10;一人当たり面積"/>
        <xdr:cNvSpPr txBox="1"/>
      </xdr:nvSpPr>
      <xdr:spPr>
        <a:xfrm>
          <a:off x="6737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80010</xdr:rowOff>
    </xdr:from>
    <xdr:to>
      <xdr:col>85</xdr:col>
      <xdr:colOff>126364</xdr:colOff>
      <xdr:row>41</xdr:row>
      <xdr:rowOff>158115</xdr:rowOff>
    </xdr:to>
    <xdr:cxnSp macro="">
      <xdr:nvCxnSpPr>
        <xdr:cNvPr id="517" name="直線コネクタ 516"/>
        <xdr:cNvCxnSpPr/>
      </xdr:nvCxnSpPr>
      <xdr:spPr>
        <a:xfrm flipV="1">
          <a:off x="16318864" y="5909310"/>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518"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519" name="直線コネクタ 518"/>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26687</xdr:rowOff>
    </xdr:from>
    <xdr:ext cx="405111" cy="259045"/>
    <xdr:sp macro="" textlink="">
      <xdr:nvSpPr>
        <xdr:cNvPr id="520" name="【一般廃棄物処理施設】&#10;有形固定資産減価償却率最大値テキスト"/>
        <xdr:cNvSpPr txBox="1"/>
      </xdr:nvSpPr>
      <xdr:spPr>
        <a:xfrm>
          <a:off x="16357600" y="568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80010</xdr:rowOff>
    </xdr:from>
    <xdr:to>
      <xdr:col>86</xdr:col>
      <xdr:colOff>25400</xdr:colOff>
      <xdr:row>34</xdr:row>
      <xdr:rowOff>80010</xdr:rowOff>
    </xdr:to>
    <xdr:cxnSp macro="">
      <xdr:nvCxnSpPr>
        <xdr:cNvPr id="521" name="直線コネクタ 520"/>
        <xdr:cNvCxnSpPr/>
      </xdr:nvCxnSpPr>
      <xdr:spPr>
        <a:xfrm>
          <a:off x="16230600" y="590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99077</xdr:rowOff>
    </xdr:from>
    <xdr:ext cx="405111" cy="259045"/>
    <xdr:sp macro="" textlink="">
      <xdr:nvSpPr>
        <xdr:cNvPr id="522" name="【一般廃棄物処理施設】&#10;有形固定資産減価償却率平均値テキスト"/>
        <xdr:cNvSpPr txBox="1"/>
      </xdr:nvSpPr>
      <xdr:spPr>
        <a:xfrm>
          <a:off x="16357600" y="627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120650</xdr:rowOff>
    </xdr:from>
    <xdr:to>
      <xdr:col>85</xdr:col>
      <xdr:colOff>177800</xdr:colOff>
      <xdr:row>37</xdr:row>
      <xdr:rowOff>50800</xdr:rowOff>
    </xdr:to>
    <xdr:sp macro="" textlink="">
      <xdr:nvSpPr>
        <xdr:cNvPr id="523" name="フローチャート: 判断 522"/>
        <xdr:cNvSpPr/>
      </xdr:nvSpPr>
      <xdr:spPr>
        <a:xfrm>
          <a:off x="162687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xdr:rowOff>
    </xdr:from>
    <xdr:to>
      <xdr:col>81</xdr:col>
      <xdr:colOff>101600</xdr:colOff>
      <xdr:row>37</xdr:row>
      <xdr:rowOff>117475</xdr:rowOff>
    </xdr:to>
    <xdr:sp macro="" textlink="">
      <xdr:nvSpPr>
        <xdr:cNvPr id="524" name="フローチャート: 判断 523"/>
        <xdr:cNvSpPr/>
      </xdr:nvSpPr>
      <xdr:spPr>
        <a:xfrm>
          <a:off x="15430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166370</xdr:rowOff>
    </xdr:from>
    <xdr:to>
      <xdr:col>76</xdr:col>
      <xdr:colOff>165100</xdr:colOff>
      <xdr:row>37</xdr:row>
      <xdr:rowOff>96520</xdr:rowOff>
    </xdr:to>
    <xdr:sp macro="" textlink="">
      <xdr:nvSpPr>
        <xdr:cNvPr id="525" name="フローチャート: 判断 524"/>
        <xdr:cNvSpPr/>
      </xdr:nvSpPr>
      <xdr:spPr>
        <a:xfrm>
          <a:off x="14541500" y="633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118745</xdr:rowOff>
    </xdr:from>
    <xdr:to>
      <xdr:col>72</xdr:col>
      <xdr:colOff>38100</xdr:colOff>
      <xdr:row>37</xdr:row>
      <xdr:rowOff>48895</xdr:rowOff>
    </xdr:to>
    <xdr:sp macro="" textlink="">
      <xdr:nvSpPr>
        <xdr:cNvPr id="526" name="フローチャート: 判断 525"/>
        <xdr:cNvSpPr/>
      </xdr:nvSpPr>
      <xdr:spPr>
        <a:xfrm>
          <a:off x="13652500" y="62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114935</xdr:rowOff>
    </xdr:from>
    <xdr:to>
      <xdr:col>67</xdr:col>
      <xdr:colOff>101600</xdr:colOff>
      <xdr:row>37</xdr:row>
      <xdr:rowOff>45085</xdr:rowOff>
    </xdr:to>
    <xdr:sp macro="" textlink="">
      <xdr:nvSpPr>
        <xdr:cNvPr id="527" name="フローチャート: 判断 526"/>
        <xdr:cNvSpPr/>
      </xdr:nvSpPr>
      <xdr:spPr>
        <a:xfrm>
          <a:off x="12763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29210</xdr:rowOff>
    </xdr:from>
    <xdr:to>
      <xdr:col>85</xdr:col>
      <xdr:colOff>177800</xdr:colOff>
      <xdr:row>34</xdr:row>
      <xdr:rowOff>130810</xdr:rowOff>
    </xdr:to>
    <xdr:sp macro="" textlink="">
      <xdr:nvSpPr>
        <xdr:cNvPr id="533" name="楕円 532"/>
        <xdr:cNvSpPr/>
      </xdr:nvSpPr>
      <xdr:spPr>
        <a:xfrm>
          <a:off x="16268700" y="58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153687</xdr:rowOff>
    </xdr:from>
    <xdr:ext cx="405111" cy="259045"/>
    <xdr:sp macro="" textlink="">
      <xdr:nvSpPr>
        <xdr:cNvPr id="534" name="【一般廃棄物処理施設】&#10;有形固定資産減価償却率該当値テキスト"/>
        <xdr:cNvSpPr txBox="1"/>
      </xdr:nvSpPr>
      <xdr:spPr>
        <a:xfrm>
          <a:off x="16357600" y="5811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12065</xdr:rowOff>
    </xdr:from>
    <xdr:to>
      <xdr:col>81</xdr:col>
      <xdr:colOff>101600</xdr:colOff>
      <xdr:row>35</xdr:row>
      <xdr:rowOff>113665</xdr:rowOff>
    </xdr:to>
    <xdr:sp macro="" textlink="">
      <xdr:nvSpPr>
        <xdr:cNvPr id="535" name="楕円 534"/>
        <xdr:cNvSpPr/>
      </xdr:nvSpPr>
      <xdr:spPr>
        <a:xfrm>
          <a:off x="15430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80010</xdr:rowOff>
    </xdr:from>
    <xdr:to>
      <xdr:col>85</xdr:col>
      <xdr:colOff>127000</xdr:colOff>
      <xdr:row>35</xdr:row>
      <xdr:rowOff>62865</xdr:rowOff>
    </xdr:to>
    <xdr:cxnSp macro="">
      <xdr:nvCxnSpPr>
        <xdr:cNvPr id="536" name="直線コネクタ 535"/>
        <xdr:cNvCxnSpPr/>
      </xdr:nvCxnSpPr>
      <xdr:spPr>
        <a:xfrm flipV="1">
          <a:off x="15481300" y="5909310"/>
          <a:ext cx="8382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145415</xdr:rowOff>
    </xdr:from>
    <xdr:to>
      <xdr:col>76</xdr:col>
      <xdr:colOff>165100</xdr:colOff>
      <xdr:row>35</xdr:row>
      <xdr:rowOff>75565</xdr:rowOff>
    </xdr:to>
    <xdr:sp macro="" textlink="">
      <xdr:nvSpPr>
        <xdr:cNvPr id="537" name="楕円 536"/>
        <xdr:cNvSpPr/>
      </xdr:nvSpPr>
      <xdr:spPr>
        <a:xfrm>
          <a:off x="14541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24765</xdr:rowOff>
    </xdr:from>
    <xdr:to>
      <xdr:col>81</xdr:col>
      <xdr:colOff>50800</xdr:colOff>
      <xdr:row>35</xdr:row>
      <xdr:rowOff>62865</xdr:rowOff>
    </xdr:to>
    <xdr:cxnSp macro="">
      <xdr:nvCxnSpPr>
        <xdr:cNvPr id="538" name="直線コネクタ 537"/>
        <xdr:cNvCxnSpPr/>
      </xdr:nvCxnSpPr>
      <xdr:spPr>
        <a:xfrm>
          <a:off x="14592300" y="60255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120650</xdr:rowOff>
    </xdr:from>
    <xdr:to>
      <xdr:col>72</xdr:col>
      <xdr:colOff>38100</xdr:colOff>
      <xdr:row>35</xdr:row>
      <xdr:rowOff>50800</xdr:rowOff>
    </xdr:to>
    <xdr:sp macro="" textlink="">
      <xdr:nvSpPr>
        <xdr:cNvPr id="539" name="楕円 538"/>
        <xdr:cNvSpPr/>
      </xdr:nvSpPr>
      <xdr:spPr>
        <a:xfrm>
          <a:off x="13652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0</xdr:rowOff>
    </xdr:from>
    <xdr:to>
      <xdr:col>76</xdr:col>
      <xdr:colOff>114300</xdr:colOff>
      <xdr:row>35</xdr:row>
      <xdr:rowOff>24765</xdr:rowOff>
    </xdr:to>
    <xdr:cxnSp macro="">
      <xdr:nvCxnSpPr>
        <xdr:cNvPr id="540" name="直線コネクタ 539"/>
        <xdr:cNvCxnSpPr/>
      </xdr:nvCxnSpPr>
      <xdr:spPr>
        <a:xfrm>
          <a:off x="13703300" y="60007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82550</xdr:rowOff>
    </xdr:from>
    <xdr:to>
      <xdr:col>67</xdr:col>
      <xdr:colOff>101600</xdr:colOff>
      <xdr:row>35</xdr:row>
      <xdr:rowOff>12700</xdr:rowOff>
    </xdr:to>
    <xdr:sp macro="" textlink="">
      <xdr:nvSpPr>
        <xdr:cNvPr id="541" name="楕円 540"/>
        <xdr:cNvSpPr/>
      </xdr:nvSpPr>
      <xdr:spPr>
        <a:xfrm>
          <a:off x="127635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133350</xdr:rowOff>
    </xdr:from>
    <xdr:to>
      <xdr:col>71</xdr:col>
      <xdr:colOff>177800</xdr:colOff>
      <xdr:row>35</xdr:row>
      <xdr:rowOff>0</xdr:rowOff>
    </xdr:to>
    <xdr:cxnSp macro="">
      <xdr:nvCxnSpPr>
        <xdr:cNvPr id="542" name="直線コネクタ 541"/>
        <xdr:cNvCxnSpPr/>
      </xdr:nvCxnSpPr>
      <xdr:spPr>
        <a:xfrm>
          <a:off x="12814300" y="5962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108602</xdr:rowOff>
    </xdr:from>
    <xdr:ext cx="405111" cy="259045"/>
    <xdr:sp macro="" textlink="">
      <xdr:nvSpPr>
        <xdr:cNvPr id="543" name="n_1aveValue【一般廃棄物処理施設】&#10;有形固定資産減価償却率"/>
        <xdr:cNvSpPr txBox="1"/>
      </xdr:nvSpPr>
      <xdr:spPr>
        <a:xfrm>
          <a:off x="15266044" y="645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87647</xdr:rowOff>
    </xdr:from>
    <xdr:ext cx="405111" cy="259045"/>
    <xdr:sp macro="" textlink="">
      <xdr:nvSpPr>
        <xdr:cNvPr id="544" name="n_2aveValue【一般廃棄物処理施設】&#10;有形固定資産減価償却率"/>
        <xdr:cNvSpPr txBox="1"/>
      </xdr:nvSpPr>
      <xdr:spPr>
        <a:xfrm>
          <a:off x="143897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40022</xdr:rowOff>
    </xdr:from>
    <xdr:ext cx="405111" cy="259045"/>
    <xdr:sp macro="" textlink="">
      <xdr:nvSpPr>
        <xdr:cNvPr id="545" name="n_3aveValue【一般廃棄物処理施設】&#10;有形固定資産減価償却率"/>
        <xdr:cNvSpPr txBox="1"/>
      </xdr:nvSpPr>
      <xdr:spPr>
        <a:xfrm>
          <a:off x="13500744" y="638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36212</xdr:rowOff>
    </xdr:from>
    <xdr:ext cx="405111" cy="259045"/>
    <xdr:sp macro="" textlink="">
      <xdr:nvSpPr>
        <xdr:cNvPr id="546" name="n_4aveValue【一般廃棄物処理施設】&#10;有形固定資産減価償却率"/>
        <xdr:cNvSpPr txBox="1"/>
      </xdr:nvSpPr>
      <xdr:spPr>
        <a:xfrm>
          <a:off x="12611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130192</xdr:rowOff>
    </xdr:from>
    <xdr:ext cx="405111" cy="259045"/>
    <xdr:sp macro="" textlink="">
      <xdr:nvSpPr>
        <xdr:cNvPr id="547" name="n_1mainValue【一般廃棄物処理施設】&#10;有形固定資産減価償却率"/>
        <xdr:cNvSpPr txBox="1"/>
      </xdr:nvSpPr>
      <xdr:spPr>
        <a:xfrm>
          <a:off x="152660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92092</xdr:rowOff>
    </xdr:from>
    <xdr:ext cx="405111" cy="259045"/>
    <xdr:sp macro="" textlink="">
      <xdr:nvSpPr>
        <xdr:cNvPr id="548" name="n_2mainValue【一般廃棄物処理施設】&#10;有形固定資産減価償却率"/>
        <xdr:cNvSpPr txBox="1"/>
      </xdr:nvSpPr>
      <xdr:spPr>
        <a:xfrm>
          <a:off x="1438974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67327</xdr:rowOff>
    </xdr:from>
    <xdr:ext cx="405111" cy="259045"/>
    <xdr:sp macro="" textlink="">
      <xdr:nvSpPr>
        <xdr:cNvPr id="549" name="n_3mainValue【一般廃棄物処理施設】&#10;有形固定資産減価償却率"/>
        <xdr:cNvSpPr txBox="1"/>
      </xdr:nvSpPr>
      <xdr:spPr>
        <a:xfrm>
          <a:off x="13500744"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29227</xdr:rowOff>
    </xdr:from>
    <xdr:ext cx="405111" cy="259045"/>
    <xdr:sp macro="" textlink="">
      <xdr:nvSpPr>
        <xdr:cNvPr id="550" name="n_4mainValue【一般廃棄物処理施設】&#10;有形固定資産減価償却率"/>
        <xdr:cNvSpPr txBox="1"/>
      </xdr:nvSpPr>
      <xdr:spPr>
        <a:xfrm>
          <a:off x="12611744"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1" name="直線コネクタ 560"/>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2" name="テキスト ボックス 561"/>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5" name="直線コネクタ 564"/>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6" name="テキスト ボックス 565"/>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15353</xdr:rowOff>
    </xdr:from>
    <xdr:to>
      <xdr:col>116</xdr:col>
      <xdr:colOff>62864</xdr:colOff>
      <xdr:row>41</xdr:row>
      <xdr:rowOff>10506</xdr:rowOff>
    </xdr:to>
    <xdr:cxnSp macro="">
      <xdr:nvCxnSpPr>
        <xdr:cNvPr id="570" name="直線コネクタ 569"/>
        <xdr:cNvCxnSpPr/>
      </xdr:nvCxnSpPr>
      <xdr:spPr>
        <a:xfrm flipV="1">
          <a:off x="22160864" y="5844653"/>
          <a:ext cx="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14333</xdr:rowOff>
    </xdr:from>
    <xdr:ext cx="469744" cy="259045"/>
    <xdr:sp macro="" textlink="">
      <xdr:nvSpPr>
        <xdr:cNvPr id="571" name="【一般廃棄物処理施設】&#10;一人当たり有形固定資産（償却資産）額最小値テキスト"/>
        <xdr:cNvSpPr txBox="1"/>
      </xdr:nvSpPr>
      <xdr:spPr>
        <a:xfrm>
          <a:off x="22199600" y="70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10506</xdr:rowOff>
    </xdr:from>
    <xdr:to>
      <xdr:col>116</xdr:col>
      <xdr:colOff>152400</xdr:colOff>
      <xdr:row>41</xdr:row>
      <xdr:rowOff>10506</xdr:rowOff>
    </xdr:to>
    <xdr:cxnSp macro="">
      <xdr:nvCxnSpPr>
        <xdr:cNvPr id="572" name="直線コネクタ 571"/>
        <xdr:cNvCxnSpPr/>
      </xdr:nvCxnSpPr>
      <xdr:spPr>
        <a:xfrm>
          <a:off x="22072600" y="703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133480</xdr:rowOff>
    </xdr:from>
    <xdr:ext cx="599010" cy="259045"/>
    <xdr:sp macro="" textlink="">
      <xdr:nvSpPr>
        <xdr:cNvPr id="573" name="【一般廃棄物処理施設】&#10;一人当たり有形固定資産（償却資産）額最大値テキスト"/>
        <xdr:cNvSpPr txBox="1"/>
      </xdr:nvSpPr>
      <xdr:spPr>
        <a:xfrm>
          <a:off x="22199600" y="561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15353</xdr:rowOff>
    </xdr:from>
    <xdr:to>
      <xdr:col>116</xdr:col>
      <xdr:colOff>152400</xdr:colOff>
      <xdr:row>34</xdr:row>
      <xdr:rowOff>15353</xdr:rowOff>
    </xdr:to>
    <xdr:cxnSp macro="">
      <xdr:nvCxnSpPr>
        <xdr:cNvPr id="574" name="直線コネクタ 573"/>
        <xdr:cNvCxnSpPr/>
      </xdr:nvCxnSpPr>
      <xdr:spPr>
        <a:xfrm>
          <a:off x="22072600" y="584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46328</xdr:rowOff>
    </xdr:from>
    <xdr:ext cx="534377" cy="259045"/>
    <xdr:sp macro="" textlink="">
      <xdr:nvSpPr>
        <xdr:cNvPr id="575" name="【一般廃棄物処理施設】&#10;一人当たり有形固定資産（償却資産）額平均値テキスト"/>
        <xdr:cNvSpPr txBox="1"/>
      </xdr:nvSpPr>
      <xdr:spPr>
        <a:xfrm>
          <a:off x="22199600" y="63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23451</xdr:rowOff>
    </xdr:from>
    <xdr:to>
      <xdr:col>116</xdr:col>
      <xdr:colOff>114300</xdr:colOff>
      <xdr:row>38</xdr:row>
      <xdr:rowOff>125051</xdr:rowOff>
    </xdr:to>
    <xdr:sp macro="" textlink="">
      <xdr:nvSpPr>
        <xdr:cNvPr id="576" name="フローチャート: 判断 575"/>
        <xdr:cNvSpPr/>
      </xdr:nvSpPr>
      <xdr:spPr>
        <a:xfrm>
          <a:off x="22110700" y="653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37670</xdr:rowOff>
    </xdr:from>
    <xdr:to>
      <xdr:col>112</xdr:col>
      <xdr:colOff>38100</xdr:colOff>
      <xdr:row>38</xdr:row>
      <xdr:rowOff>139270</xdr:rowOff>
    </xdr:to>
    <xdr:sp macro="" textlink="">
      <xdr:nvSpPr>
        <xdr:cNvPr id="577" name="フローチャート: 判断 576"/>
        <xdr:cNvSpPr/>
      </xdr:nvSpPr>
      <xdr:spPr>
        <a:xfrm>
          <a:off x="21272500" y="655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46386</xdr:rowOff>
    </xdr:from>
    <xdr:to>
      <xdr:col>107</xdr:col>
      <xdr:colOff>101600</xdr:colOff>
      <xdr:row>38</xdr:row>
      <xdr:rowOff>147986</xdr:rowOff>
    </xdr:to>
    <xdr:sp macro="" textlink="">
      <xdr:nvSpPr>
        <xdr:cNvPr id="578" name="フローチャート: 判断 577"/>
        <xdr:cNvSpPr/>
      </xdr:nvSpPr>
      <xdr:spPr>
        <a:xfrm>
          <a:off x="20383500" y="656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54426</xdr:rowOff>
    </xdr:from>
    <xdr:to>
      <xdr:col>102</xdr:col>
      <xdr:colOff>165100</xdr:colOff>
      <xdr:row>38</xdr:row>
      <xdr:rowOff>156026</xdr:rowOff>
    </xdr:to>
    <xdr:sp macro="" textlink="">
      <xdr:nvSpPr>
        <xdr:cNvPr id="579" name="フローチャート: 判断 578"/>
        <xdr:cNvSpPr/>
      </xdr:nvSpPr>
      <xdr:spPr>
        <a:xfrm>
          <a:off x="19494500" y="65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70165</xdr:rowOff>
    </xdr:from>
    <xdr:to>
      <xdr:col>98</xdr:col>
      <xdr:colOff>38100</xdr:colOff>
      <xdr:row>39</xdr:row>
      <xdr:rowOff>315</xdr:rowOff>
    </xdr:to>
    <xdr:sp macro="" textlink="">
      <xdr:nvSpPr>
        <xdr:cNvPr id="580" name="フローチャート: 判断 579"/>
        <xdr:cNvSpPr/>
      </xdr:nvSpPr>
      <xdr:spPr>
        <a:xfrm>
          <a:off x="18605500" y="658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155559</xdr:rowOff>
    </xdr:from>
    <xdr:to>
      <xdr:col>116</xdr:col>
      <xdr:colOff>114300</xdr:colOff>
      <xdr:row>39</xdr:row>
      <xdr:rowOff>85709</xdr:rowOff>
    </xdr:to>
    <xdr:sp macro="" textlink="">
      <xdr:nvSpPr>
        <xdr:cNvPr id="586" name="楕円 585"/>
        <xdr:cNvSpPr/>
      </xdr:nvSpPr>
      <xdr:spPr>
        <a:xfrm>
          <a:off x="22110700" y="667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133986</xdr:rowOff>
    </xdr:from>
    <xdr:ext cx="534377" cy="259045"/>
    <xdr:sp macro="" textlink="">
      <xdr:nvSpPr>
        <xdr:cNvPr id="587" name="【一般廃棄物処理施設】&#10;一人当たり有形固定資産（償却資産）額該当値テキスト"/>
        <xdr:cNvSpPr txBox="1"/>
      </xdr:nvSpPr>
      <xdr:spPr>
        <a:xfrm>
          <a:off x="22199600" y="664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87854</xdr:rowOff>
    </xdr:from>
    <xdr:to>
      <xdr:col>112</xdr:col>
      <xdr:colOff>38100</xdr:colOff>
      <xdr:row>39</xdr:row>
      <xdr:rowOff>18004</xdr:rowOff>
    </xdr:to>
    <xdr:sp macro="" textlink="">
      <xdr:nvSpPr>
        <xdr:cNvPr id="588" name="楕円 587"/>
        <xdr:cNvSpPr/>
      </xdr:nvSpPr>
      <xdr:spPr>
        <a:xfrm>
          <a:off x="21272500" y="660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138654</xdr:rowOff>
    </xdr:from>
    <xdr:to>
      <xdr:col>116</xdr:col>
      <xdr:colOff>63500</xdr:colOff>
      <xdr:row>39</xdr:row>
      <xdr:rowOff>34909</xdr:rowOff>
    </xdr:to>
    <xdr:cxnSp macro="">
      <xdr:nvCxnSpPr>
        <xdr:cNvPr id="589" name="直線コネクタ 588"/>
        <xdr:cNvCxnSpPr/>
      </xdr:nvCxnSpPr>
      <xdr:spPr>
        <a:xfrm>
          <a:off x="21323300" y="6653754"/>
          <a:ext cx="838200" cy="6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92003</xdr:rowOff>
    </xdr:from>
    <xdr:to>
      <xdr:col>107</xdr:col>
      <xdr:colOff>101600</xdr:colOff>
      <xdr:row>39</xdr:row>
      <xdr:rowOff>22153</xdr:rowOff>
    </xdr:to>
    <xdr:sp macro="" textlink="">
      <xdr:nvSpPr>
        <xdr:cNvPr id="590" name="楕円 589"/>
        <xdr:cNvSpPr/>
      </xdr:nvSpPr>
      <xdr:spPr>
        <a:xfrm>
          <a:off x="20383500" y="660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138654</xdr:rowOff>
    </xdr:from>
    <xdr:to>
      <xdr:col>111</xdr:col>
      <xdr:colOff>177800</xdr:colOff>
      <xdr:row>38</xdr:row>
      <xdr:rowOff>142803</xdr:rowOff>
    </xdr:to>
    <xdr:cxnSp macro="">
      <xdr:nvCxnSpPr>
        <xdr:cNvPr id="591" name="直線コネクタ 590"/>
        <xdr:cNvCxnSpPr/>
      </xdr:nvCxnSpPr>
      <xdr:spPr>
        <a:xfrm flipV="1">
          <a:off x="20434300" y="6653754"/>
          <a:ext cx="889000" cy="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105518</xdr:rowOff>
    </xdr:from>
    <xdr:to>
      <xdr:col>102</xdr:col>
      <xdr:colOff>165100</xdr:colOff>
      <xdr:row>39</xdr:row>
      <xdr:rowOff>35668</xdr:rowOff>
    </xdr:to>
    <xdr:sp macro="" textlink="">
      <xdr:nvSpPr>
        <xdr:cNvPr id="592" name="楕円 591"/>
        <xdr:cNvSpPr/>
      </xdr:nvSpPr>
      <xdr:spPr>
        <a:xfrm>
          <a:off x="19494500" y="66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142803</xdr:rowOff>
    </xdr:from>
    <xdr:to>
      <xdr:col>107</xdr:col>
      <xdr:colOff>50800</xdr:colOff>
      <xdr:row>38</xdr:row>
      <xdr:rowOff>156318</xdr:rowOff>
    </xdr:to>
    <xdr:cxnSp macro="">
      <xdr:nvCxnSpPr>
        <xdr:cNvPr id="593" name="直線コネクタ 592"/>
        <xdr:cNvCxnSpPr/>
      </xdr:nvCxnSpPr>
      <xdr:spPr>
        <a:xfrm flipV="1">
          <a:off x="19545300" y="6657903"/>
          <a:ext cx="889000" cy="1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106953</xdr:rowOff>
    </xdr:from>
    <xdr:to>
      <xdr:col>98</xdr:col>
      <xdr:colOff>38100</xdr:colOff>
      <xdr:row>39</xdr:row>
      <xdr:rowOff>37103</xdr:rowOff>
    </xdr:to>
    <xdr:sp macro="" textlink="">
      <xdr:nvSpPr>
        <xdr:cNvPr id="594" name="楕円 593"/>
        <xdr:cNvSpPr/>
      </xdr:nvSpPr>
      <xdr:spPr>
        <a:xfrm>
          <a:off x="18605500" y="662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156318</xdr:rowOff>
    </xdr:from>
    <xdr:to>
      <xdr:col>102</xdr:col>
      <xdr:colOff>114300</xdr:colOff>
      <xdr:row>38</xdr:row>
      <xdr:rowOff>157753</xdr:rowOff>
    </xdr:to>
    <xdr:cxnSp macro="">
      <xdr:nvCxnSpPr>
        <xdr:cNvPr id="595" name="直線コネクタ 594"/>
        <xdr:cNvCxnSpPr/>
      </xdr:nvCxnSpPr>
      <xdr:spPr>
        <a:xfrm flipV="1">
          <a:off x="18656300" y="6671418"/>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155797</xdr:rowOff>
    </xdr:from>
    <xdr:ext cx="534377" cy="259045"/>
    <xdr:sp macro="" textlink="">
      <xdr:nvSpPr>
        <xdr:cNvPr id="596" name="n_1aveValue【一般廃棄物処理施設】&#10;一人当たり有形固定資産（償却資産）額"/>
        <xdr:cNvSpPr txBox="1"/>
      </xdr:nvSpPr>
      <xdr:spPr>
        <a:xfrm>
          <a:off x="21043411" y="632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164513</xdr:rowOff>
    </xdr:from>
    <xdr:ext cx="534377" cy="259045"/>
    <xdr:sp macro="" textlink="">
      <xdr:nvSpPr>
        <xdr:cNvPr id="597" name="n_2aveValue【一般廃棄物処理施設】&#10;一人当たり有形固定資産（償却資産）額"/>
        <xdr:cNvSpPr txBox="1"/>
      </xdr:nvSpPr>
      <xdr:spPr>
        <a:xfrm>
          <a:off x="20167111" y="633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1104</xdr:rowOff>
    </xdr:from>
    <xdr:ext cx="534377" cy="259045"/>
    <xdr:sp macro="" textlink="">
      <xdr:nvSpPr>
        <xdr:cNvPr id="598" name="n_3aveValue【一般廃棄物処理施設】&#10;一人当たり有形固定資産（償却資産）額"/>
        <xdr:cNvSpPr txBox="1"/>
      </xdr:nvSpPr>
      <xdr:spPr>
        <a:xfrm>
          <a:off x="19278111" y="634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16842</xdr:rowOff>
    </xdr:from>
    <xdr:ext cx="534377" cy="259045"/>
    <xdr:sp macro="" textlink="">
      <xdr:nvSpPr>
        <xdr:cNvPr id="599" name="n_4aveValue【一般廃棄物処理施設】&#10;一人当たり有形固定資産（償却資産）額"/>
        <xdr:cNvSpPr txBox="1"/>
      </xdr:nvSpPr>
      <xdr:spPr>
        <a:xfrm>
          <a:off x="18389111" y="636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9131</xdr:rowOff>
    </xdr:from>
    <xdr:ext cx="534377" cy="259045"/>
    <xdr:sp macro="" textlink="">
      <xdr:nvSpPr>
        <xdr:cNvPr id="600" name="n_1mainValue【一般廃棄物処理施設】&#10;一人当たり有形固定資産（償却資産）額"/>
        <xdr:cNvSpPr txBox="1"/>
      </xdr:nvSpPr>
      <xdr:spPr>
        <a:xfrm>
          <a:off x="21043411" y="66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13280</xdr:rowOff>
    </xdr:from>
    <xdr:ext cx="534377" cy="259045"/>
    <xdr:sp macro="" textlink="">
      <xdr:nvSpPr>
        <xdr:cNvPr id="601" name="n_2mainValue【一般廃棄物処理施設】&#10;一人当たり有形固定資産（償却資産）額"/>
        <xdr:cNvSpPr txBox="1"/>
      </xdr:nvSpPr>
      <xdr:spPr>
        <a:xfrm>
          <a:off x="20167111" y="669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26795</xdr:rowOff>
    </xdr:from>
    <xdr:ext cx="534377" cy="259045"/>
    <xdr:sp macro="" textlink="">
      <xdr:nvSpPr>
        <xdr:cNvPr id="602" name="n_3mainValue【一般廃棄物処理施設】&#10;一人当たり有形固定資産（償却資産）額"/>
        <xdr:cNvSpPr txBox="1"/>
      </xdr:nvSpPr>
      <xdr:spPr>
        <a:xfrm>
          <a:off x="19278111" y="671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28230</xdr:rowOff>
    </xdr:from>
    <xdr:ext cx="534377" cy="259045"/>
    <xdr:sp macro="" textlink="">
      <xdr:nvSpPr>
        <xdr:cNvPr id="603" name="n_4mainValue【一般廃棄物処理施設】&#10;一人当たり有形固定資産（償却資産）額"/>
        <xdr:cNvSpPr txBox="1"/>
      </xdr:nvSpPr>
      <xdr:spPr>
        <a:xfrm>
          <a:off x="18389111" y="671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6" name="テキスト ボックス 61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6" name="テキスト ボックス 62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8" name="テキスト ボックス 6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17962</xdr:rowOff>
    </xdr:from>
    <xdr:to>
      <xdr:col>85</xdr:col>
      <xdr:colOff>126364</xdr:colOff>
      <xdr:row>63</xdr:row>
      <xdr:rowOff>122465</xdr:rowOff>
    </xdr:to>
    <xdr:cxnSp macro="">
      <xdr:nvCxnSpPr>
        <xdr:cNvPr id="630" name="直線コネクタ 629"/>
        <xdr:cNvCxnSpPr/>
      </xdr:nvCxnSpPr>
      <xdr:spPr>
        <a:xfrm flipV="1">
          <a:off x="16318864" y="9790612"/>
          <a:ext cx="0" cy="113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126292</xdr:rowOff>
    </xdr:from>
    <xdr:ext cx="405111" cy="259045"/>
    <xdr:sp macro="" textlink="">
      <xdr:nvSpPr>
        <xdr:cNvPr id="631" name="【保健センター・保健所】&#10;有形固定資産減価償却率最小値テキスト"/>
        <xdr:cNvSpPr txBox="1"/>
      </xdr:nvSpPr>
      <xdr:spPr>
        <a:xfrm>
          <a:off x="163576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122465</xdr:rowOff>
    </xdr:from>
    <xdr:to>
      <xdr:col>86</xdr:col>
      <xdr:colOff>25400</xdr:colOff>
      <xdr:row>63</xdr:row>
      <xdr:rowOff>122465</xdr:rowOff>
    </xdr:to>
    <xdr:cxnSp macro="">
      <xdr:nvCxnSpPr>
        <xdr:cNvPr id="632" name="直線コネクタ 631"/>
        <xdr:cNvCxnSpPr/>
      </xdr:nvCxnSpPr>
      <xdr:spPr>
        <a:xfrm>
          <a:off x="16230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136089</xdr:rowOff>
    </xdr:from>
    <xdr:ext cx="405111" cy="259045"/>
    <xdr:sp macro="" textlink="">
      <xdr:nvSpPr>
        <xdr:cNvPr id="633" name="【保健センター・保健所】&#10;有形固定資産減価償却率最大値テキスト"/>
        <xdr:cNvSpPr txBox="1"/>
      </xdr:nvSpPr>
      <xdr:spPr>
        <a:xfrm>
          <a:off x="16357600" y="9565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17962</xdr:rowOff>
    </xdr:from>
    <xdr:to>
      <xdr:col>86</xdr:col>
      <xdr:colOff>25400</xdr:colOff>
      <xdr:row>57</xdr:row>
      <xdr:rowOff>17962</xdr:rowOff>
    </xdr:to>
    <xdr:cxnSp macro="">
      <xdr:nvCxnSpPr>
        <xdr:cNvPr id="634" name="直線コネクタ 633"/>
        <xdr:cNvCxnSpPr/>
      </xdr:nvCxnSpPr>
      <xdr:spPr>
        <a:xfrm>
          <a:off x="16230600" y="979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99077</xdr:rowOff>
    </xdr:from>
    <xdr:ext cx="405111" cy="259045"/>
    <xdr:sp macro="" textlink="">
      <xdr:nvSpPr>
        <xdr:cNvPr id="635" name="【保健センター・保健所】&#10;有形固定資産減価償却率平均値テキスト"/>
        <xdr:cNvSpPr txBox="1"/>
      </xdr:nvSpPr>
      <xdr:spPr>
        <a:xfrm>
          <a:off x="16357600" y="1021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36" name="フローチャート: 判断 635"/>
        <xdr:cNvSpPr/>
      </xdr:nvSpPr>
      <xdr:spPr>
        <a:xfrm>
          <a:off x="16268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37" name="フローチャート: 判断 636"/>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110853</xdr:rowOff>
    </xdr:from>
    <xdr:to>
      <xdr:col>76</xdr:col>
      <xdr:colOff>165100</xdr:colOff>
      <xdr:row>60</xdr:row>
      <xdr:rowOff>41003</xdr:rowOff>
    </xdr:to>
    <xdr:sp macro="" textlink="">
      <xdr:nvSpPr>
        <xdr:cNvPr id="638" name="フローチャート: 判断 637"/>
        <xdr:cNvSpPr/>
      </xdr:nvSpPr>
      <xdr:spPr>
        <a:xfrm>
          <a:off x="14541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146776</xdr:rowOff>
    </xdr:from>
    <xdr:to>
      <xdr:col>72</xdr:col>
      <xdr:colOff>38100</xdr:colOff>
      <xdr:row>60</xdr:row>
      <xdr:rowOff>76926</xdr:rowOff>
    </xdr:to>
    <xdr:sp macro="" textlink="">
      <xdr:nvSpPr>
        <xdr:cNvPr id="639" name="フローチャート: 判断 638"/>
        <xdr:cNvSpPr/>
      </xdr:nvSpPr>
      <xdr:spPr>
        <a:xfrm>
          <a:off x="13652500" y="1026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0" name="フローチャート: 判断 639"/>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68399</xdr:rowOff>
    </xdr:from>
    <xdr:to>
      <xdr:col>85</xdr:col>
      <xdr:colOff>177800</xdr:colOff>
      <xdr:row>57</xdr:row>
      <xdr:rowOff>169999</xdr:rowOff>
    </xdr:to>
    <xdr:sp macro="" textlink="">
      <xdr:nvSpPr>
        <xdr:cNvPr id="646" name="楕円 645"/>
        <xdr:cNvSpPr/>
      </xdr:nvSpPr>
      <xdr:spPr>
        <a:xfrm>
          <a:off x="16268700" y="98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154776</xdr:rowOff>
    </xdr:from>
    <xdr:ext cx="405111" cy="259045"/>
    <xdr:sp macro="" textlink="">
      <xdr:nvSpPr>
        <xdr:cNvPr id="647" name="【保健センター・保健所】&#10;有形固定資産減価償却率該当値テキスト"/>
        <xdr:cNvSpPr txBox="1"/>
      </xdr:nvSpPr>
      <xdr:spPr>
        <a:xfrm>
          <a:off x="16357600" y="9755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154940</xdr:rowOff>
    </xdr:from>
    <xdr:to>
      <xdr:col>81</xdr:col>
      <xdr:colOff>101600</xdr:colOff>
      <xdr:row>57</xdr:row>
      <xdr:rowOff>85090</xdr:rowOff>
    </xdr:to>
    <xdr:sp macro="" textlink="">
      <xdr:nvSpPr>
        <xdr:cNvPr id="648" name="楕円 647"/>
        <xdr:cNvSpPr/>
      </xdr:nvSpPr>
      <xdr:spPr>
        <a:xfrm>
          <a:off x="15430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34290</xdr:rowOff>
    </xdr:from>
    <xdr:to>
      <xdr:col>85</xdr:col>
      <xdr:colOff>127000</xdr:colOff>
      <xdr:row>57</xdr:row>
      <xdr:rowOff>119199</xdr:rowOff>
    </xdr:to>
    <xdr:cxnSp macro="">
      <xdr:nvCxnSpPr>
        <xdr:cNvPr id="649" name="直線コネクタ 648"/>
        <xdr:cNvCxnSpPr/>
      </xdr:nvCxnSpPr>
      <xdr:spPr>
        <a:xfrm>
          <a:off x="15481300" y="9806940"/>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122283</xdr:rowOff>
    </xdr:from>
    <xdr:to>
      <xdr:col>76</xdr:col>
      <xdr:colOff>165100</xdr:colOff>
      <xdr:row>57</xdr:row>
      <xdr:rowOff>52433</xdr:rowOff>
    </xdr:to>
    <xdr:sp macro="" textlink="">
      <xdr:nvSpPr>
        <xdr:cNvPr id="650" name="楕円 649"/>
        <xdr:cNvSpPr/>
      </xdr:nvSpPr>
      <xdr:spPr>
        <a:xfrm>
          <a:off x="14541500" y="97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1633</xdr:rowOff>
    </xdr:from>
    <xdr:to>
      <xdr:col>81</xdr:col>
      <xdr:colOff>50800</xdr:colOff>
      <xdr:row>57</xdr:row>
      <xdr:rowOff>34290</xdr:rowOff>
    </xdr:to>
    <xdr:cxnSp macro="">
      <xdr:nvCxnSpPr>
        <xdr:cNvPr id="651" name="直線コネクタ 650"/>
        <xdr:cNvCxnSpPr/>
      </xdr:nvCxnSpPr>
      <xdr:spPr>
        <a:xfrm>
          <a:off x="14592300" y="97742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35741</xdr:rowOff>
    </xdr:from>
    <xdr:to>
      <xdr:col>72</xdr:col>
      <xdr:colOff>38100</xdr:colOff>
      <xdr:row>55</xdr:row>
      <xdr:rowOff>137341</xdr:rowOff>
    </xdr:to>
    <xdr:sp macro="" textlink="">
      <xdr:nvSpPr>
        <xdr:cNvPr id="652" name="楕円 651"/>
        <xdr:cNvSpPr/>
      </xdr:nvSpPr>
      <xdr:spPr>
        <a:xfrm>
          <a:off x="13652500" y="94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86541</xdr:rowOff>
    </xdr:from>
    <xdr:to>
      <xdr:col>76</xdr:col>
      <xdr:colOff>114300</xdr:colOff>
      <xdr:row>57</xdr:row>
      <xdr:rowOff>1633</xdr:rowOff>
    </xdr:to>
    <xdr:cxnSp macro="">
      <xdr:nvCxnSpPr>
        <xdr:cNvPr id="653" name="直線コネクタ 652"/>
        <xdr:cNvCxnSpPr/>
      </xdr:nvCxnSpPr>
      <xdr:spPr>
        <a:xfrm>
          <a:off x="13703300" y="9516291"/>
          <a:ext cx="889000" cy="25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54</xdr:row>
      <xdr:rowOff>138612</xdr:rowOff>
    </xdr:from>
    <xdr:to>
      <xdr:col>67</xdr:col>
      <xdr:colOff>101600</xdr:colOff>
      <xdr:row>55</xdr:row>
      <xdr:rowOff>68762</xdr:rowOff>
    </xdr:to>
    <xdr:sp macro="" textlink="">
      <xdr:nvSpPr>
        <xdr:cNvPr id="654" name="楕円 653"/>
        <xdr:cNvSpPr/>
      </xdr:nvSpPr>
      <xdr:spPr>
        <a:xfrm>
          <a:off x="12763500" y="939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17962</xdr:rowOff>
    </xdr:from>
    <xdr:to>
      <xdr:col>71</xdr:col>
      <xdr:colOff>177800</xdr:colOff>
      <xdr:row>55</xdr:row>
      <xdr:rowOff>86541</xdr:rowOff>
    </xdr:to>
    <xdr:cxnSp macro="">
      <xdr:nvCxnSpPr>
        <xdr:cNvPr id="655" name="直線コネクタ 654"/>
        <xdr:cNvCxnSpPr/>
      </xdr:nvCxnSpPr>
      <xdr:spPr>
        <a:xfrm>
          <a:off x="12814300" y="944771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74584</xdr:rowOff>
    </xdr:from>
    <xdr:ext cx="405111" cy="259045"/>
    <xdr:sp macro="" textlink="">
      <xdr:nvSpPr>
        <xdr:cNvPr id="656" name="n_1aveValue【保健センター・保健所】&#10;有形固定資産減価償却率"/>
        <xdr:cNvSpPr txBox="1"/>
      </xdr:nvSpPr>
      <xdr:spPr>
        <a:xfrm>
          <a:off x="152660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32130</xdr:rowOff>
    </xdr:from>
    <xdr:ext cx="405111" cy="259045"/>
    <xdr:sp macro="" textlink="">
      <xdr:nvSpPr>
        <xdr:cNvPr id="657" name="n_2aveValue【保健センター・保健所】&#10;有形固定資産減価償却率"/>
        <xdr:cNvSpPr txBox="1"/>
      </xdr:nvSpPr>
      <xdr:spPr>
        <a:xfrm>
          <a:off x="14389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68053</xdr:rowOff>
    </xdr:from>
    <xdr:ext cx="405111" cy="259045"/>
    <xdr:sp macro="" textlink="">
      <xdr:nvSpPr>
        <xdr:cNvPr id="658" name="n_3aveValue【保健センター・保健所】&#10;有形固定資産減価償却率"/>
        <xdr:cNvSpPr txBox="1"/>
      </xdr:nvSpPr>
      <xdr:spPr>
        <a:xfrm>
          <a:off x="13500744" y="1035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659" name="n_4aveValue【保健センター・保健所】&#10;有形固定資産減価償却率"/>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101617</xdr:rowOff>
    </xdr:from>
    <xdr:ext cx="405111" cy="259045"/>
    <xdr:sp macro="" textlink="">
      <xdr:nvSpPr>
        <xdr:cNvPr id="660" name="n_1mainValue【保健センター・保健所】&#10;有形固定資産減価償却率"/>
        <xdr:cNvSpPr txBox="1"/>
      </xdr:nvSpPr>
      <xdr:spPr>
        <a:xfrm>
          <a:off x="15266044" y="953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68960</xdr:rowOff>
    </xdr:from>
    <xdr:ext cx="405111" cy="259045"/>
    <xdr:sp macro="" textlink="">
      <xdr:nvSpPr>
        <xdr:cNvPr id="661" name="n_2mainValue【保健センター・保健所】&#10;有形固定資産減価償却率"/>
        <xdr:cNvSpPr txBox="1"/>
      </xdr:nvSpPr>
      <xdr:spPr>
        <a:xfrm>
          <a:off x="14389744" y="949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53</xdr:row>
      <xdr:rowOff>153868</xdr:rowOff>
    </xdr:from>
    <xdr:ext cx="405111" cy="259045"/>
    <xdr:sp macro="" textlink="">
      <xdr:nvSpPr>
        <xdr:cNvPr id="662" name="n_3mainValue【保健センター・保健所】&#10;有形固定資産減価償却率"/>
        <xdr:cNvSpPr txBox="1"/>
      </xdr:nvSpPr>
      <xdr:spPr>
        <a:xfrm>
          <a:off x="13500744" y="9240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85289</xdr:rowOff>
    </xdr:from>
    <xdr:ext cx="405111" cy="259045"/>
    <xdr:sp macro="" textlink="">
      <xdr:nvSpPr>
        <xdr:cNvPr id="663" name="n_4mainValue【保健センター・保健所】&#10;有形固定資産減価償却率"/>
        <xdr:cNvSpPr txBox="1"/>
      </xdr:nvSpPr>
      <xdr:spPr>
        <a:xfrm>
          <a:off x="12611744" y="9172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8165</xdr:rowOff>
    </xdr:from>
    <xdr:to>
      <xdr:col>116</xdr:col>
      <xdr:colOff>62864</xdr:colOff>
      <xdr:row>64</xdr:row>
      <xdr:rowOff>97972</xdr:rowOff>
    </xdr:to>
    <xdr:cxnSp macro="">
      <xdr:nvCxnSpPr>
        <xdr:cNvPr id="689" name="直線コネクタ 688"/>
        <xdr:cNvCxnSpPr/>
      </xdr:nvCxnSpPr>
      <xdr:spPr>
        <a:xfrm flipV="1">
          <a:off x="22160864" y="94379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690"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691" name="直線コネクタ 690"/>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126292</xdr:rowOff>
    </xdr:from>
    <xdr:ext cx="469744" cy="259045"/>
    <xdr:sp macro="" textlink="">
      <xdr:nvSpPr>
        <xdr:cNvPr id="692" name="【保健センター・保健所】&#10;一人当たり面積最大値テキスト"/>
        <xdr:cNvSpPr txBox="1"/>
      </xdr:nvSpPr>
      <xdr:spPr>
        <a:xfrm>
          <a:off x="22199600" y="921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8165</xdr:rowOff>
    </xdr:from>
    <xdr:to>
      <xdr:col>116</xdr:col>
      <xdr:colOff>152400</xdr:colOff>
      <xdr:row>55</xdr:row>
      <xdr:rowOff>8165</xdr:rowOff>
    </xdr:to>
    <xdr:cxnSp macro="">
      <xdr:nvCxnSpPr>
        <xdr:cNvPr id="693" name="直線コネクタ 692"/>
        <xdr:cNvCxnSpPr/>
      </xdr:nvCxnSpPr>
      <xdr:spPr>
        <a:xfrm>
          <a:off x="22072600" y="943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94"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5" name="フローチャート: 判断 694"/>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6" name="フローチャート: 判断 695"/>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7" name="フローチャート: 判断 696"/>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698" name="フローチャート: 判断 697"/>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153307</xdr:rowOff>
    </xdr:from>
    <xdr:to>
      <xdr:col>98</xdr:col>
      <xdr:colOff>38100</xdr:colOff>
      <xdr:row>62</xdr:row>
      <xdr:rowOff>83457</xdr:rowOff>
    </xdr:to>
    <xdr:sp macro="" textlink="">
      <xdr:nvSpPr>
        <xdr:cNvPr id="699" name="フローチャート: 判断 698"/>
        <xdr:cNvSpPr/>
      </xdr:nvSpPr>
      <xdr:spPr>
        <a:xfrm>
          <a:off x="18605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71665</xdr:rowOff>
    </xdr:from>
    <xdr:to>
      <xdr:col>116</xdr:col>
      <xdr:colOff>114300</xdr:colOff>
      <xdr:row>62</xdr:row>
      <xdr:rowOff>1815</xdr:rowOff>
    </xdr:to>
    <xdr:sp macro="" textlink="">
      <xdr:nvSpPr>
        <xdr:cNvPr id="705" name="楕円 704"/>
        <xdr:cNvSpPr/>
      </xdr:nvSpPr>
      <xdr:spPr>
        <a:xfrm>
          <a:off x="221107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94542</xdr:rowOff>
    </xdr:from>
    <xdr:ext cx="469744" cy="259045"/>
    <xdr:sp macro="" textlink="">
      <xdr:nvSpPr>
        <xdr:cNvPr id="706" name="【保健センター・保健所】&#10;一人当たり面積該当値テキスト"/>
        <xdr:cNvSpPr txBox="1"/>
      </xdr:nvSpPr>
      <xdr:spPr>
        <a:xfrm>
          <a:off x="22199600" y="10381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71665</xdr:rowOff>
    </xdr:from>
    <xdr:to>
      <xdr:col>112</xdr:col>
      <xdr:colOff>38100</xdr:colOff>
      <xdr:row>62</xdr:row>
      <xdr:rowOff>1815</xdr:rowOff>
    </xdr:to>
    <xdr:sp macro="" textlink="">
      <xdr:nvSpPr>
        <xdr:cNvPr id="707" name="楕円 706"/>
        <xdr:cNvSpPr/>
      </xdr:nvSpPr>
      <xdr:spPr>
        <a:xfrm>
          <a:off x="21272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122465</xdr:rowOff>
    </xdr:from>
    <xdr:to>
      <xdr:col>116</xdr:col>
      <xdr:colOff>63500</xdr:colOff>
      <xdr:row>61</xdr:row>
      <xdr:rowOff>122465</xdr:rowOff>
    </xdr:to>
    <xdr:cxnSp macro="">
      <xdr:nvCxnSpPr>
        <xdr:cNvPr id="708" name="直線コネクタ 707"/>
        <xdr:cNvCxnSpPr/>
      </xdr:nvCxnSpPr>
      <xdr:spPr>
        <a:xfrm>
          <a:off x="21323300" y="105809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71665</xdr:rowOff>
    </xdr:from>
    <xdr:to>
      <xdr:col>107</xdr:col>
      <xdr:colOff>101600</xdr:colOff>
      <xdr:row>62</xdr:row>
      <xdr:rowOff>1815</xdr:rowOff>
    </xdr:to>
    <xdr:sp macro="" textlink="">
      <xdr:nvSpPr>
        <xdr:cNvPr id="709" name="楕円 708"/>
        <xdr:cNvSpPr/>
      </xdr:nvSpPr>
      <xdr:spPr>
        <a:xfrm>
          <a:off x="20383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122465</xdr:rowOff>
    </xdr:from>
    <xdr:to>
      <xdr:col>111</xdr:col>
      <xdr:colOff>177800</xdr:colOff>
      <xdr:row>61</xdr:row>
      <xdr:rowOff>122465</xdr:rowOff>
    </xdr:to>
    <xdr:cxnSp macro="">
      <xdr:nvCxnSpPr>
        <xdr:cNvPr id="710" name="直線コネクタ 709"/>
        <xdr:cNvCxnSpPr/>
      </xdr:nvCxnSpPr>
      <xdr:spPr>
        <a:xfrm>
          <a:off x="20434300" y="1058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87993</xdr:rowOff>
    </xdr:from>
    <xdr:to>
      <xdr:col>102</xdr:col>
      <xdr:colOff>165100</xdr:colOff>
      <xdr:row>62</xdr:row>
      <xdr:rowOff>18143</xdr:rowOff>
    </xdr:to>
    <xdr:sp macro="" textlink="">
      <xdr:nvSpPr>
        <xdr:cNvPr id="711" name="楕円 710"/>
        <xdr:cNvSpPr/>
      </xdr:nvSpPr>
      <xdr:spPr>
        <a:xfrm>
          <a:off x="19494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61</xdr:row>
      <xdr:rowOff>138793</xdr:rowOff>
    </xdr:to>
    <xdr:cxnSp macro="">
      <xdr:nvCxnSpPr>
        <xdr:cNvPr id="712" name="直線コネクタ 711"/>
        <xdr:cNvCxnSpPr/>
      </xdr:nvCxnSpPr>
      <xdr:spPr>
        <a:xfrm flipV="1">
          <a:off x="19545300" y="10580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87993</xdr:rowOff>
    </xdr:from>
    <xdr:to>
      <xdr:col>98</xdr:col>
      <xdr:colOff>38100</xdr:colOff>
      <xdr:row>62</xdr:row>
      <xdr:rowOff>18143</xdr:rowOff>
    </xdr:to>
    <xdr:sp macro="" textlink="">
      <xdr:nvSpPr>
        <xdr:cNvPr id="713" name="楕円 712"/>
        <xdr:cNvSpPr/>
      </xdr:nvSpPr>
      <xdr:spPr>
        <a:xfrm>
          <a:off x="18605500" y="105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138793</xdr:rowOff>
    </xdr:from>
    <xdr:to>
      <xdr:col>102</xdr:col>
      <xdr:colOff>114300</xdr:colOff>
      <xdr:row>61</xdr:row>
      <xdr:rowOff>138793</xdr:rowOff>
    </xdr:to>
    <xdr:cxnSp macro="">
      <xdr:nvCxnSpPr>
        <xdr:cNvPr id="714" name="直線コネクタ 713"/>
        <xdr:cNvCxnSpPr/>
      </xdr:nvCxnSpPr>
      <xdr:spPr>
        <a:xfrm>
          <a:off x="18656300" y="10597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5" name="n_1aveValue【保健センター・保健所】&#10;一人当たり面積"/>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6" name="n_2aveValue【保健センター・保健所】&#10;一人当たり面積"/>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74584</xdr:rowOff>
    </xdr:from>
    <xdr:ext cx="469744" cy="259045"/>
    <xdr:sp macro="" textlink="">
      <xdr:nvSpPr>
        <xdr:cNvPr id="717" name="n_3aveValue【保健センター・保健所】&#10;一人当たり面積"/>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74584</xdr:rowOff>
    </xdr:from>
    <xdr:ext cx="469744" cy="259045"/>
    <xdr:sp macro="" textlink="">
      <xdr:nvSpPr>
        <xdr:cNvPr id="718" name="n_4aveValue【保健センター・保健所】&#10;一人当たり面積"/>
        <xdr:cNvSpPr txBox="1"/>
      </xdr:nvSpPr>
      <xdr:spPr>
        <a:xfrm>
          <a:off x="18421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18342</xdr:rowOff>
    </xdr:from>
    <xdr:ext cx="469744" cy="259045"/>
    <xdr:sp macro="" textlink="">
      <xdr:nvSpPr>
        <xdr:cNvPr id="719" name="n_1mainValue【保健センター・保健所】&#10;一人当たり面積"/>
        <xdr:cNvSpPr txBox="1"/>
      </xdr:nvSpPr>
      <xdr:spPr>
        <a:xfrm>
          <a:off x="210757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720" name="n_2mainValue【保健センター・保健所】&#10;一人当たり面積"/>
        <xdr:cNvSpPr txBox="1"/>
      </xdr:nvSpPr>
      <xdr:spPr>
        <a:xfrm>
          <a:off x="20199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34670</xdr:rowOff>
    </xdr:from>
    <xdr:ext cx="469744" cy="259045"/>
    <xdr:sp macro="" textlink="">
      <xdr:nvSpPr>
        <xdr:cNvPr id="721" name="n_3mainValue【保健センター・保健所】&#10;一人当たり面積"/>
        <xdr:cNvSpPr txBox="1"/>
      </xdr:nvSpPr>
      <xdr:spPr>
        <a:xfrm>
          <a:off x="193104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34670</xdr:rowOff>
    </xdr:from>
    <xdr:ext cx="469744" cy="259045"/>
    <xdr:sp macro="" textlink="">
      <xdr:nvSpPr>
        <xdr:cNvPr id="722" name="n_4mainValue【保健センター・保健所】&#10;一人当たり面積"/>
        <xdr:cNvSpPr txBox="1"/>
      </xdr:nvSpPr>
      <xdr:spPr>
        <a:xfrm>
          <a:off x="18421427" y="103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3" name="テキスト ボックス 732"/>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35" name="テキスト ボックス 73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7" name="テキスト ボックス 7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9" name="テキスト ボックス 7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1" name="テキスト ボックス 7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3" name="テキスト ボックス 7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5" name="テキスト ボックス 744"/>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118111</xdr:rowOff>
    </xdr:from>
    <xdr:to>
      <xdr:col>85</xdr:col>
      <xdr:colOff>126364</xdr:colOff>
      <xdr:row>86</xdr:row>
      <xdr:rowOff>95250</xdr:rowOff>
    </xdr:to>
    <xdr:cxnSp macro="">
      <xdr:nvCxnSpPr>
        <xdr:cNvPr id="747" name="直線コネクタ 746"/>
        <xdr:cNvCxnSpPr/>
      </xdr:nvCxnSpPr>
      <xdr:spPr>
        <a:xfrm flipV="1">
          <a:off x="16318864" y="1331976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99077</xdr:rowOff>
    </xdr:from>
    <xdr:ext cx="405111" cy="259045"/>
    <xdr:sp macro="" textlink="">
      <xdr:nvSpPr>
        <xdr:cNvPr id="748" name="【消防施設】&#10;有形固定資産減価償却率最小値テキスト"/>
        <xdr:cNvSpPr txBox="1"/>
      </xdr:nvSpPr>
      <xdr:spPr>
        <a:xfrm>
          <a:off x="16357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95250</xdr:rowOff>
    </xdr:from>
    <xdr:to>
      <xdr:col>86</xdr:col>
      <xdr:colOff>25400</xdr:colOff>
      <xdr:row>86</xdr:row>
      <xdr:rowOff>95250</xdr:rowOff>
    </xdr:to>
    <xdr:cxnSp macro="">
      <xdr:nvCxnSpPr>
        <xdr:cNvPr id="749" name="直線コネクタ 748"/>
        <xdr:cNvCxnSpPr/>
      </xdr:nvCxnSpPr>
      <xdr:spPr>
        <a:xfrm>
          <a:off x="16230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64788</xdr:rowOff>
    </xdr:from>
    <xdr:ext cx="405111" cy="259045"/>
    <xdr:sp macro="" textlink="">
      <xdr:nvSpPr>
        <xdr:cNvPr id="750" name="【消防施設】&#10;有形固定資産減価償却率最大値テキスト"/>
        <xdr:cNvSpPr txBox="1"/>
      </xdr:nvSpPr>
      <xdr:spPr>
        <a:xfrm>
          <a:off x="16357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118111</xdr:rowOff>
    </xdr:from>
    <xdr:to>
      <xdr:col>86</xdr:col>
      <xdr:colOff>25400</xdr:colOff>
      <xdr:row>77</xdr:row>
      <xdr:rowOff>118111</xdr:rowOff>
    </xdr:to>
    <xdr:cxnSp macro="">
      <xdr:nvCxnSpPr>
        <xdr:cNvPr id="751" name="直線コネクタ 750"/>
        <xdr:cNvCxnSpPr/>
      </xdr:nvCxnSpPr>
      <xdr:spPr>
        <a:xfrm>
          <a:off x="16230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140988</xdr:rowOff>
    </xdr:from>
    <xdr:ext cx="405111" cy="259045"/>
    <xdr:sp macro="" textlink="">
      <xdr:nvSpPr>
        <xdr:cNvPr id="752" name="【消防施設】&#10;有形固定資産減価償却率平均値テキスト"/>
        <xdr:cNvSpPr txBox="1"/>
      </xdr:nvSpPr>
      <xdr:spPr>
        <a:xfrm>
          <a:off x="16357600" y="14199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162561</xdr:rowOff>
    </xdr:from>
    <xdr:to>
      <xdr:col>85</xdr:col>
      <xdr:colOff>177800</xdr:colOff>
      <xdr:row>83</xdr:row>
      <xdr:rowOff>92711</xdr:rowOff>
    </xdr:to>
    <xdr:sp macro="" textlink="">
      <xdr:nvSpPr>
        <xdr:cNvPr id="753" name="フローチャート: 判断 752"/>
        <xdr:cNvSpPr/>
      </xdr:nvSpPr>
      <xdr:spPr>
        <a:xfrm>
          <a:off x="16268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128270</xdr:rowOff>
    </xdr:from>
    <xdr:to>
      <xdr:col>81</xdr:col>
      <xdr:colOff>101600</xdr:colOff>
      <xdr:row>83</xdr:row>
      <xdr:rowOff>58420</xdr:rowOff>
    </xdr:to>
    <xdr:sp macro="" textlink="">
      <xdr:nvSpPr>
        <xdr:cNvPr id="754" name="フローチャート: 判断 753"/>
        <xdr:cNvSpPr/>
      </xdr:nvSpPr>
      <xdr:spPr>
        <a:xfrm>
          <a:off x="15430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105411</xdr:rowOff>
    </xdr:from>
    <xdr:to>
      <xdr:col>76</xdr:col>
      <xdr:colOff>165100</xdr:colOff>
      <xdr:row>83</xdr:row>
      <xdr:rowOff>35561</xdr:rowOff>
    </xdr:to>
    <xdr:sp macro="" textlink="">
      <xdr:nvSpPr>
        <xdr:cNvPr id="755" name="フローチャート: 判断 754"/>
        <xdr:cNvSpPr/>
      </xdr:nvSpPr>
      <xdr:spPr>
        <a:xfrm>
          <a:off x="14541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105411</xdr:rowOff>
    </xdr:from>
    <xdr:to>
      <xdr:col>72</xdr:col>
      <xdr:colOff>38100</xdr:colOff>
      <xdr:row>83</xdr:row>
      <xdr:rowOff>35561</xdr:rowOff>
    </xdr:to>
    <xdr:sp macro="" textlink="">
      <xdr:nvSpPr>
        <xdr:cNvPr id="756" name="フローチャート: 判断 755"/>
        <xdr:cNvSpPr/>
      </xdr:nvSpPr>
      <xdr:spPr>
        <a:xfrm>
          <a:off x="13652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44450</xdr:rowOff>
    </xdr:from>
    <xdr:to>
      <xdr:col>67</xdr:col>
      <xdr:colOff>101600</xdr:colOff>
      <xdr:row>82</xdr:row>
      <xdr:rowOff>146050</xdr:rowOff>
    </xdr:to>
    <xdr:sp macro="" textlink="">
      <xdr:nvSpPr>
        <xdr:cNvPr id="757" name="フローチャート: 判断 756"/>
        <xdr:cNvSpPr/>
      </xdr:nvSpPr>
      <xdr:spPr>
        <a:xfrm>
          <a:off x="12763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763" name="楕円 762"/>
        <xdr:cNvSpPr/>
      </xdr:nvSpPr>
      <xdr:spPr>
        <a:xfrm>
          <a:off x="162687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170197</xdr:rowOff>
    </xdr:from>
    <xdr:ext cx="405111" cy="259045"/>
    <xdr:sp macro="" textlink="">
      <xdr:nvSpPr>
        <xdr:cNvPr id="764" name="【消防施設】&#10;有形固定資産減価償却率該当値テキスト"/>
        <xdr:cNvSpPr txBox="1"/>
      </xdr:nvSpPr>
      <xdr:spPr>
        <a:xfrm>
          <a:off x="16357600"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78739</xdr:rowOff>
    </xdr:from>
    <xdr:to>
      <xdr:col>81</xdr:col>
      <xdr:colOff>101600</xdr:colOff>
      <xdr:row>82</xdr:row>
      <xdr:rowOff>8889</xdr:rowOff>
    </xdr:to>
    <xdr:sp macro="" textlink="">
      <xdr:nvSpPr>
        <xdr:cNvPr id="765" name="楕円 764"/>
        <xdr:cNvSpPr/>
      </xdr:nvSpPr>
      <xdr:spPr>
        <a:xfrm>
          <a:off x="15430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129539</xdr:rowOff>
    </xdr:from>
    <xdr:to>
      <xdr:col>85</xdr:col>
      <xdr:colOff>127000</xdr:colOff>
      <xdr:row>82</xdr:row>
      <xdr:rowOff>26670</xdr:rowOff>
    </xdr:to>
    <xdr:cxnSp macro="">
      <xdr:nvCxnSpPr>
        <xdr:cNvPr id="766" name="直線コネクタ 765"/>
        <xdr:cNvCxnSpPr/>
      </xdr:nvCxnSpPr>
      <xdr:spPr>
        <a:xfrm>
          <a:off x="15481300" y="14016989"/>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36830</xdr:rowOff>
    </xdr:from>
    <xdr:to>
      <xdr:col>76</xdr:col>
      <xdr:colOff>165100</xdr:colOff>
      <xdr:row>81</xdr:row>
      <xdr:rowOff>138430</xdr:rowOff>
    </xdr:to>
    <xdr:sp macro="" textlink="">
      <xdr:nvSpPr>
        <xdr:cNvPr id="767" name="楕円 766"/>
        <xdr:cNvSpPr/>
      </xdr:nvSpPr>
      <xdr:spPr>
        <a:xfrm>
          <a:off x="14541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87630</xdr:rowOff>
    </xdr:from>
    <xdr:to>
      <xdr:col>81</xdr:col>
      <xdr:colOff>50800</xdr:colOff>
      <xdr:row>81</xdr:row>
      <xdr:rowOff>129539</xdr:rowOff>
    </xdr:to>
    <xdr:cxnSp macro="">
      <xdr:nvCxnSpPr>
        <xdr:cNvPr id="768" name="直線コネクタ 767"/>
        <xdr:cNvCxnSpPr/>
      </xdr:nvCxnSpPr>
      <xdr:spPr>
        <a:xfrm>
          <a:off x="14592300" y="139750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67311</xdr:rowOff>
    </xdr:from>
    <xdr:to>
      <xdr:col>72</xdr:col>
      <xdr:colOff>38100</xdr:colOff>
      <xdr:row>83</xdr:row>
      <xdr:rowOff>168911</xdr:rowOff>
    </xdr:to>
    <xdr:sp macro="" textlink="">
      <xdr:nvSpPr>
        <xdr:cNvPr id="769" name="楕円 768"/>
        <xdr:cNvSpPr/>
      </xdr:nvSpPr>
      <xdr:spPr>
        <a:xfrm>
          <a:off x="13652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87630</xdr:rowOff>
    </xdr:from>
    <xdr:to>
      <xdr:col>76</xdr:col>
      <xdr:colOff>114300</xdr:colOff>
      <xdr:row>83</xdr:row>
      <xdr:rowOff>118111</xdr:rowOff>
    </xdr:to>
    <xdr:cxnSp macro="">
      <xdr:nvCxnSpPr>
        <xdr:cNvPr id="770" name="直線コネクタ 769"/>
        <xdr:cNvCxnSpPr/>
      </xdr:nvCxnSpPr>
      <xdr:spPr>
        <a:xfrm flipV="1">
          <a:off x="13703300" y="13975080"/>
          <a:ext cx="889000" cy="37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6350</xdr:rowOff>
    </xdr:from>
    <xdr:to>
      <xdr:col>67</xdr:col>
      <xdr:colOff>101600</xdr:colOff>
      <xdr:row>83</xdr:row>
      <xdr:rowOff>107950</xdr:rowOff>
    </xdr:to>
    <xdr:sp macro="" textlink="">
      <xdr:nvSpPr>
        <xdr:cNvPr id="771" name="楕円 770"/>
        <xdr:cNvSpPr/>
      </xdr:nvSpPr>
      <xdr:spPr>
        <a:xfrm>
          <a:off x="1276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57150</xdr:rowOff>
    </xdr:from>
    <xdr:to>
      <xdr:col>71</xdr:col>
      <xdr:colOff>177800</xdr:colOff>
      <xdr:row>83</xdr:row>
      <xdr:rowOff>118111</xdr:rowOff>
    </xdr:to>
    <xdr:cxnSp macro="">
      <xdr:nvCxnSpPr>
        <xdr:cNvPr id="772" name="直線コネクタ 771"/>
        <xdr:cNvCxnSpPr/>
      </xdr:nvCxnSpPr>
      <xdr:spPr>
        <a:xfrm>
          <a:off x="12814300" y="142875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49547</xdr:rowOff>
    </xdr:from>
    <xdr:ext cx="405111" cy="259045"/>
    <xdr:sp macro="" textlink="">
      <xdr:nvSpPr>
        <xdr:cNvPr id="773" name="n_1aveValue【消防施設】&#10;有形固定資産減価償却率"/>
        <xdr:cNvSpPr txBox="1"/>
      </xdr:nvSpPr>
      <xdr:spPr>
        <a:xfrm>
          <a:off x="15266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26688</xdr:rowOff>
    </xdr:from>
    <xdr:ext cx="405111" cy="259045"/>
    <xdr:sp macro="" textlink="">
      <xdr:nvSpPr>
        <xdr:cNvPr id="774" name="n_2aveValue【消防施設】&#10;有形固定資産減価償却率"/>
        <xdr:cNvSpPr txBox="1"/>
      </xdr:nvSpPr>
      <xdr:spPr>
        <a:xfrm>
          <a:off x="14389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52088</xdr:rowOff>
    </xdr:from>
    <xdr:ext cx="405111" cy="259045"/>
    <xdr:sp macro="" textlink="">
      <xdr:nvSpPr>
        <xdr:cNvPr id="775" name="n_3aveValue【消防施設】&#10;有形固定資産減価償却率"/>
        <xdr:cNvSpPr txBox="1"/>
      </xdr:nvSpPr>
      <xdr:spPr>
        <a:xfrm>
          <a:off x="13500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776" name="n_4aveValue【消防施設】&#10;有形固定資産減価償却率"/>
        <xdr:cNvSpPr txBox="1"/>
      </xdr:nvSpPr>
      <xdr:spPr>
        <a:xfrm>
          <a:off x="12611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25416</xdr:rowOff>
    </xdr:from>
    <xdr:ext cx="405111" cy="259045"/>
    <xdr:sp macro="" textlink="">
      <xdr:nvSpPr>
        <xdr:cNvPr id="777" name="n_1mainValue【消防施設】&#10;有形固定資産減価償却率"/>
        <xdr:cNvSpPr txBox="1"/>
      </xdr:nvSpPr>
      <xdr:spPr>
        <a:xfrm>
          <a:off x="15266044"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154957</xdr:rowOff>
    </xdr:from>
    <xdr:ext cx="405111" cy="259045"/>
    <xdr:sp macro="" textlink="">
      <xdr:nvSpPr>
        <xdr:cNvPr id="778" name="n_2mainValue【消防施設】&#10;有形固定資産減価償却率"/>
        <xdr:cNvSpPr txBox="1"/>
      </xdr:nvSpPr>
      <xdr:spPr>
        <a:xfrm>
          <a:off x="143897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160038</xdr:rowOff>
    </xdr:from>
    <xdr:ext cx="405111" cy="259045"/>
    <xdr:sp macro="" textlink="">
      <xdr:nvSpPr>
        <xdr:cNvPr id="779" name="n_3mainValue【消防施設】&#10;有形固定資産減価償却率"/>
        <xdr:cNvSpPr txBox="1"/>
      </xdr:nvSpPr>
      <xdr:spPr>
        <a:xfrm>
          <a:off x="13500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99077</xdr:rowOff>
    </xdr:from>
    <xdr:ext cx="405111" cy="259045"/>
    <xdr:sp macro="" textlink="">
      <xdr:nvSpPr>
        <xdr:cNvPr id="780" name="n_4mainValue【消防施設】&#10;有形固定資産減価償却率"/>
        <xdr:cNvSpPr txBox="1"/>
      </xdr:nvSpPr>
      <xdr:spPr>
        <a:xfrm>
          <a:off x="12611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1" name="直線コネクタ 7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2" name="テキスト ボックス 7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3" name="直線コネクタ 7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4" name="テキスト ボックス 7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5" name="直線コネクタ 7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6" name="テキスト ボックス 7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7" name="直線コネクタ 7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8" name="テキスト ボックス 7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90678</xdr:rowOff>
    </xdr:from>
    <xdr:to>
      <xdr:col>116</xdr:col>
      <xdr:colOff>62864</xdr:colOff>
      <xdr:row>85</xdr:row>
      <xdr:rowOff>12954</xdr:rowOff>
    </xdr:to>
    <xdr:cxnSp macro="">
      <xdr:nvCxnSpPr>
        <xdr:cNvPr id="802" name="直線コネクタ 801"/>
        <xdr:cNvCxnSpPr/>
      </xdr:nvCxnSpPr>
      <xdr:spPr>
        <a:xfrm flipV="1">
          <a:off x="22160864" y="1363522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16781</xdr:rowOff>
    </xdr:from>
    <xdr:ext cx="469744" cy="259045"/>
    <xdr:sp macro="" textlink="">
      <xdr:nvSpPr>
        <xdr:cNvPr id="803" name="【消防施設】&#10;一人当たり面積最小値テキスト"/>
        <xdr:cNvSpPr txBox="1"/>
      </xdr:nvSpPr>
      <xdr:spPr>
        <a:xfrm>
          <a:off x="22199600" y="1459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12954</xdr:rowOff>
    </xdr:from>
    <xdr:to>
      <xdr:col>116</xdr:col>
      <xdr:colOff>152400</xdr:colOff>
      <xdr:row>85</xdr:row>
      <xdr:rowOff>12954</xdr:rowOff>
    </xdr:to>
    <xdr:cxnSp macro="">
      <xdr:nvCxnSpPr>
        <xdr:cNvPr id="804" name="直線コネクタ 803"/>
        <xdr:cNvCxnSpPr/>
      </xdr:nvCxnSpPr>
      <xdr:spPr>
        <a:xfrm>
          <a:off x="22072600" y="1458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37355</xdr:rowOff>
    </xdr:from>
    <xdr:ext cx="469744" cy="259045"/>
    <xdr:sp macro="" textlink="">
      <xdr:nvSpPr>
        <xdr:cNvPr id="805" name="【消防施設】&#10;一人当たり面積最大値テキスト"/>
        <xdr:cNvSpPr txBox="1"/>
      </xdr:nvSpPr>
      <xdr:spPr>
        <a:xfrm>
          <a:off x="22199600" y="1341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90678</xdr:rowOff>
    </xdr:from>
    <xdr:to>
      <xdr:col>116</xdr:col>
      <xdr:colOff>152400</xdr:colOff>
      <xdr:row>79</xdr:row>
      <xdr:rowOff>90678</xdr:rowOff>
    </xdr:to>
    <xdr:cxnSp macro="">
      <xdr:nvCxnSpPr>
        <xdr:cNvPr id="806" name="直線コネクタ 805"/>
        <xdr:cNvCxnSpPr/>
      </xdr:nvCxnSpPr>
      <xdr:spPr>
        <a:xfrm>
          <a:off x="22072600" y="1363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122190</xdr:rowOff>
    </xdr:from>
    <xdr:ext cx="469744" cy="259045"/>
    <xdr:sp macro="" textlink="">
      <xdr:nvSpPr>
        <xdr:cNvPr id="807" name="【消防施設】&#10;一人当たり面積平均値テキスト"/>
        <xdr:cNvSpPr txBox="1"/>
      </xdr:nvSpPr>
      <xdr:spPr>
        <a:xfrm>
          <a:off x="22199600" y="14181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99313</xdr:rowOff>
    </xdr:from>
    <xdr:to>
      <xdr:col>116</xdr:col>
      <xdr:colOff>114300</xdr:colOff>
      <xdr:row>84</xdr:row>
      <xdr:rowOff>29463</xdr:rowOff>
    </xdr:to>
    <xdr:sp macro="" textlink="">
      <xdr:nvSpPr>
        <xdr:cNvPr id="808" name="フローチャート: 判断 807"/>
        <xdr:cNvSpPr/>
      </xdr:nvSpPr>
      <xdr:spPr>
        <a:xfrm>
          <a:off x="221107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113030</xdr:rowOff>
    </xdr:from>
    <xdr:to>
      <xdr:col>112</xdr:col>
      <xdr:colOff>38100</xdr:colOff>
      <xdr:row>84</xdr:row>
      <xdr:rowOff>43180</xdr:rowOff>
    </xdr:to>
    <xdr:sp macro="" textlink="">
      <xdr:nvSpPr>
        <xdr:cNvPr id="809" name="フローチャート: 判断 808"/>
        <xdr:cNvSpPr/>
      </xdr:nvSpPr>
      <xdr:spPr>
        <a:xfrm>
          <a:off x="21272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113030</xdr:rowOff>
    </xdr:from>
    <xdr:to>
      <xdr:col>107</xdr:col>
      <xdr:colOff>101600</xdr:colOff>
      <xdr:row>84</xdr:row>
      <xdr:rowOff>43180</xdr:rowOff>
    </xdr:to>
    <xdr:sp macro="" textlink="">
      <xdr:nvSpPr>
        <xdr:cNvPr id="810" name="フローチャート: 判断 809"/>
        <xdr:cNvSpPr/>
      </xdr:nvSpPr>
      <xdr:spPr>
        <a:xfrm>
          <a:off x="20383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1" name="フローチャート: 判断 810"/>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122174</xdr:rowOff>
    </xdr:from>
    <xdr:to>
      <xdr:col>98</xdr:col>
      <xdr:colOff>38100</xdr:colOff>
      <xdr:row>84</xdr:row>
      <xdr:rowOff>52324</xdr:rowOff>
    </xdr:to>
    <xdr:sp macro="" textlink="">
      <xdr:nvSpPr>
        <xdr:cNvPr id="812" name="フローチャート: 判断 811"/>
        <xdr:cNvSpPr/>
      </xdr:nvSpPr>
      <xdr:spPr>
        <a:xfrm>
          <a:off x="18605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818" name="楕円 817"/>
        <xdr:cNvSpPr/>
      </xdr:nvSpPr>
      <xdr:spPr>
        <a:xfrm>
          <a:off x="221107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123969</xdr:rowOff>
    </xdr:from>
    <xdr:ext cx="469744" cy="259045"/>
    <xdr:sp macro="" textlink="">
      <xdr:nvSpPr>
        <xdr:cNvPr id="819" name="【消防施設】&#10;一人当たり面積該当値テキスト"/>
        <xdr:cNvSpPr txBox="1"/>
      </xdr:nvSpPr>
      <xdr:spPr>
        <a:xfrm>
          <a:off x="22199600" y="143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0" name="楕円 819"/>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88392</xdr:rowOff>
    </xdr:from>
    <xdr:to>
      <xdr:col>116</xdr:col>
      <xdr:colOff>63500</xdr:colOff>
      <xdr:row>84</xdr:row>
      <xdr:rowOff>106680</xdr:rowOff>
    </xdr:to>
    <xdr:cxnSp macro="">
      <xdr:nvCxnSpPr>
        <xdr:cNvPr id="821" name="直線コネクタ 820"/>
        <xdr:cNvCxnSpPr/>
      </xdr:nvCxnSpPr>
      <xdr:spPr>
        <a:xfrm flipV="1">
          <a:off x="21323300" y="144901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74168</xdr:rowOff>
    </xdr:from>
    <xdr:to>
      <xdr:col>107</xdr:col>
      <xdr:colOff>101600</xdr:colOff>
      <xdr:row>85</xdr:row>
      <xdr:rowOff>4318</xdr:rowOff>
    </xdr:to>
    <xdr:sp macro="" textlink="">
      <xdr:nvSpPr>
        <xdr:cNvPr id="822" name="楕円 821"/>
        <xdr:cNvSpPr/>
      </xdr:nvSpPr>
      <xdr:spPr>
        <a:xfrm>
          <a:off x="20383500" y="1447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124968</xdr:rowOff>
    </xdr:to>
    <xdr:cxnSp macro="">
      <xdr:nvCxnSpPr>
        <xdr:cNvPr id="823" name="直線コネクタ 822"/>
        <xdr:cNvCxnSpPr/>
      </xdr:nvCxnSpPr>
      <xdr:spPr>
        <a:xfrm flipV="1">
          <a:off x="20434300" y="14508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24" name="楕円 823"/>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124968</xdr:rowOff>
    </xdr:to>
    <xdr:cxnSp macro="">
      <xdr:nvCxnSpPr>
        <xdr:cNvPr id="825" name="直線コネクタ 824"/>
        <xdr:cNvCxnSpPr/>
      </xdr:nvCxnSpPr>
      <xdr:spPr>
        <a:xfrm>
          <a:off x="19545300" y="145084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6" name="楕円 825"/>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27" name="直線コネクタ 826"/>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59707</xdr:rowOff>
    </xdr:from>
    <xdr:ext cx="469744" cy="259045"/>
    <xdr:sp macro="" textlink="">
      <xdr:nvSpPr>
        <xdr:cNvPr id="828" name="n_1aveValue【消防施設】&#10;一人当たり面積"/>
        <xdr:cNvSpPr txBox="1"/>
      </xdr:nvSpPr>
      <xdr:spPr>
        <a:xfrm>
          <a:off x="210757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59707</xdr:rowOff>
    </xdr:from>
    <xdr:ext cx="469744" cy="259045"/>
    <xdr:sp macro="" textlink="">
      <xdr:nvSpPr>
        <xdr:cNvPr id="829" name="n_2aveValue【消防施設】&#10;一人当たり面積"/>
        <xdr:cNvSpPr txBox="1"/>
      </xdr:nvSpPr>
      <xdr:spPr>
        <a:xfrm>
          <a:off x="20199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830" name="n_3aveValue【消防施設】&#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68851</xdr:rowOff>
    </xdr:from>
    <xdr:ext cx="469744" cy="259045"/>
    <xdr:sp macro="" textlink="">
      <xdr:nvSpPr>
        <xdr:cNvPr id="831" name="n_4aveValue【消防施設】&#10;一人当たり面積"/>
        <xdr:cNvSpPr txBox="1"/>
      </xdr:nvSpPr>
      <xdr:spPr>
        <a:xfrm>
          <a:off x="18421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32" name="n_1mainValue【消防施設】&#10;一人当たり面積"/>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166895</xdr:rowOff>
    </xdr:from>
    <xdr:ext cx="469744" cy="259045"/>
    <xdr:sp macro="" textlink="">
      <xdr:nvSpPr>
        <xdr:cNvPr id="833" name="n_2mainValue【消防施設】&#10;一人当たり面積"/>
        <xdr:cNvSpPr txBox="1"/>
      </xdr:nvSpPr>
      <xdr:spPr>
        <a:xfrm>
          <a:off x="20199427" y="1456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34" name="n_3mainValue【消防施設】&#10;一人当たり面積"/>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35" name="n_4mainValue【消防施設】&#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47" name="直線コネクタ 84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48" name="テキスト ボックス 84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49" name="直線コネクタ 84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0" name="テキスト ボックス 84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1" name="直線コネクタ 85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2" name="テキスト ボックス 85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3" name="直線コネクタ 85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4" name="テキスト ボックス 853"/>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37337</xdr:rowOff>
    </xdr:from>
    <xdr:to>
      <xdr:col>85</xdr:col>
      <xdr:colOff>126364</xdr:colOff>
      <xdr:row>107</xdr:row>
      <xdr:rowOff>158496</xdr:rowOff>
    </xdr:to>
    <xdr:cxnSp macro="">
      <xdr:nvCxnSpPr>
        <xdr:cNvPr id="858" name="直線コネクタ 857"/>
        <xdr:cNvCxnSpPr/>
      </xdr:nvCxnSpPr>
      <xdr:spPr>
        <a:xfrm flipV="1">
          <a:off x="16318864" y="17182337"/>
          <a:ext cx="0" cy="1321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162323</xdr:rowOff>
    </xdr:from>
    <xdr:ext cx="405111" cy="259045"/>
    <xdr:sp macro="" textlink="">
      <xdr:nvSpPr>
        <xdr:cNvPr id="859" name="【庁舎】&#10;有形固定資産減価償却率最小値テキスト"/>
        <xdr:cNvSpPr txBox="1"/>
      </xdr:nvSpPr>
      <xdr:spPr>
        <a:xfrm>
          <a:off x="16357600" y="1850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158496</xdr:rowOff>
    </xdr:from>
    <xdr:to>
      <xdr:col>86</xdr:col>
      <xdr:colOff>25400</xdr:colOff>
      <xdr:row>107</xdr:row>
      <xdr:rowOff>158496</xdr:rowOff>
    </xdr:to>
    <xdr:cxnSp macro="">
      <xdr:nvCxnSpPr>
        <xdr:cNvPr id="860" name="直線コネクタ 859"/>
        <xdr:cNvCxnSpPr/>
      </xdr:nvCxnSpPr>
      <xdr:spPr>
        <a:xfrm>
          <a:off x="16230600" y="1850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155464</xdr:rowOff>
    </xdr:from>
    <xdr:ext cx="405111" cy="259045"/>
    <xdr:sp macro="" textlink="">
      <xdr:nvSpPr>
        <xdr:cNvPr id="861" name="【庁舎】&#10;有形固定資産減価償却率最大値テキスト"/>
        <xdr:cNvSpPr txBox="1"/>
      </xdr:nvSpPr>
      <xdr:spPr>
        <a:xfrm>
          <a:off x="16357600" y="16957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37337</xdr:rowOff>
    </xdr:from>
    <xdr:to>
      <xdr:col>86</xdr:col>
      <xdr:colOff>25400</xdr:colOff>
      <xdr:row>100</xdr:row>
      <xdr:rowOff>37337</xdr:rowOff>
    </xdr:to>
    <xdr:cxnSp macro="">
      <xdr:nvCxnSpPr>
        <xdr:cNvPr id="862" name="直線コネクタ 861"/>
        <xdr:cNvCxnSpPr/>
      </xdr:nvCxnSpPr>
      <xdr:spPr>
        <a:xfrm>
          <a:off x="16230600" y="171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137431</xdr:rowOff>
    </xdr:from>
    <xdr:ext cx="405111" cy="259045"/>
    <xdr:sp macro="" textlink="">
      <xdr:nvSpPr>
        <xdr:cNvPr id="863" name="【庁舎】&#10;有形固定資産減価償却率平均値テキスト"/>
        <xdr:cNvSpPr txBox="1"/>
      </xdr:nvSpPr>
      <xdr:spPr>
        <a:xfrm>
          <a:off x="16357600" y="17453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114554</xdr:rowOff>
    </xdr:from>
    <xdr:to>
      <xdr:col>85</xdr:col>
      <xdr:colOff>177800</xdr:colOff>
      <xdr:row>103</xdr:row>
      <xdr:rowOff>44704</xdr:rowOff>
    </xdr:to>
    <xdr:sp macro="" textlink="">
      <xdr:nvSpPr>
        <xdr:cNvPr id="864" name="フローチャート: 判断 863"/>
        <xdr:cNvSpPr/>
      </xdr:nvSpPr>
      <xdr:spPr>
        <a:xfrm>
          <a:off x="16268700" y="1760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77978</xdr:rowOff>
    </xdr:from>
    <xdr:to>
      <xdr:col>81</xdr:col>
      <xdr:colOff>101600</xdr:colOff>
      <xdr:row>104</xdr:row>
      <xdr:rowOff>8128</xdr:rowOff>
    </xdr:to>
    <xdr:sp macro="" textlink="">
      <xdr:nvSpPr>
        <xdr:cNvPr id="865" name="フローチャート: 判断 864"/>
        <xdr:cNvSpPr/>
      </xdr:nvSpPr>
      <xdr:spPr>
        <a:xfrm>
          <a:off x="15430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6" name="フローチャート: 判断 865"/>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867" name="フローチャート: 判断 866"/>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135128</xdr:rowOff>
    </xdr:from>
    <xdr:to>
      <xdr:col>67</xdr:col>
      <xdr:colOff>101600</xdr:colOff>
      <xdr:row>104</xdr:row>
      <xdr:rowOff>65278</xdr:rowOff>
    </xdr:to>
    <xdr:sp macro="" textlink="">
      <xdr:nvSpPr>
        <xdr:cNvPr id="868" name="フローチャート: 判断 867"/>
        <xdr:cNvSpPr/>
      </xdr:nvSpPr>
      <xdr:spPr>
        <a:xfrm>
          <a:off x="12763500" y="1779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89408</xdr:rowOff>
    </xdr:from>
    <xdr:to>
      <xdr:col>85</xdr:col>
      <xdr:colOff>177800</xdr:colOff>
      <xdr:row>107</xdr:row>
      <xdr:rowOff>19558</xdr:rowOff>
    </xdr:to>
    <xdr:sp macro="" textlink="">
      <xdr:nvSpPr>
        <xdr:cNvPr id="874" name="楕円 873"/>
        <xdr:cNvSpPr/>
      </xdr:nvSpPr>
      <xdr:spPr>
        <a:xfrm>
          <a:off x="16268700" y="18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67835</xdr:rowOff>
    </xdr:from>
    <xdr:ext cx="405111" cy="259045"/>
    <xdr:sp macro="" textlink="">
      <xdr:nvSpPr>
        <xdr:cNvPr id="875" name="【庁舎】&#10;有形固定資産減価償却率該当値テキスト"/>
        <xdr:cNvSpPr txBox="1"/>
      </xdr:nvSpPr>
      <xdr:spPr>
        <a:xfrm>
          <a:off x="16357600"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66548</xdr:rowOff>
    </xdr:from>
    <xdr:to>
      <xdr:col>81</xdr:col>
      <xdr:colOff>101600</xdr:colOff>
      <xdr:row>106</xdr:row>
      <xdr:rowOff>168148</xdr:rowOff>
    </xdr:to>
    <xdr:sp macro="" textlink="">
      <xdr:nvSpPr>
        <xdr:cNvPr id="876" name="楕円 875"/>
        <xdr:cNvSpPr/>
      </xdr:nvSpPr>
      <xdr:spPr>
        <a:xfrm>
          <a:off x="154305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117348</xdr:rowOff>
    </xdr:from>
    <xdr:to>
      <xdr:col>85</xdr:col>
      <xdr:colOff>127000</xdr:colOff>
      <xdr:row>106</xdr:row>
      <xdr:rowOff>140208</xdr:rowOff>
    </xdr:to>
    <xdr:cxnSp macro="">
      <xdr:nvCxnSpPr>
        <xdr:cNvPr id="877" name="直線コネクタ 876"/>
        <xdr:cNvCxnSpPr/>
      </xdr:nvCxnSpPr>
      <xdr:spPr>
        <a:xfrm>
          <a:off x="15481300" y="1829104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39115</xdr:rowOff>
    </xdr:from>
    <xdr:to>
      <xdr:col>76</xdr:col>
      <xdr:colOff>165100</xdr:colOff>
      <xdr:row>106</xdr:row>
      <xdr:rowOff>140715</xdr:rowOff>
    </xdr:to>
    <xdr:sp macro="" textlink="">
      <xdr:nvSpPr>
        <xdr:cNvPr id="878" name="楕円 877"/>
        <xdr:cNvSpPr/>
      </xdr:nvSpPr>
      <xdr:spPr>
        <a:xfrm>
          <a:off x="14541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89915</xdr:rowOff>
    </xdr:from>
    <xdr:to>
      <xdr:col>81</xdr:col>
      <xdr:colOff>50800</xdr:colOff>
      <xdr:row>106</xdr:row>
      <xdr:rowOff>117348</xdr:rowOff>
    </xdr:to>
    <xdr:cxnSp macro="">
      <xdr:nvCxnSpPr>
        <xdr:cNvPr id="879" name="直線コネクタ 878"/>
        <xdr:cNvCxnSpPr/>
      </xdr:nvCxnSpPr>
      <xdr:spPr>
        <a:xfrm>
          <a:off x="14592300" y="18263615"/>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91694</xdr:rowOff>
    </xdr:from>
    <xdr:to>
      <xdr:col>72</xdr:col>
      <xdr:colOff>38100</xdr:colOff>
      <xdr:row>107</xdr:row>
      <xdr:rowOff>21844</xdr:rowOff>
    </xdr:to>
    <xdr:sp macro="" textlink="">
      <xdr:nvSpPr>
        <xdr:cNvPr id="880" name="楕円 879"/>
        <xdr:cNvSpPr/>
      </xdr:nvSpPr>
      <xdr:spPr>
        <a:xfrm>
          <a:off x="13652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89915</xdr:rowOff>
    </xdr:from>
    <xdr:to>
      <xdr:col>76</xdr:col>
      <xdr:colOff>114300</xdr:colOff>
      <xdr:row>106</xdr:row>
      <xdr:rowOff>142494</xdr:rowOff>
    </xdr:to>
    <xdr:cxnSp macro="">
      <xdr:nvCxnSpPr>
        <xdr:cNvPr id="881" name="直線コネクタ 880"/>
        <xdr:cNvCxnSpPr/>
      </xdr:nvCxnSpPr>
      <xdr:spPr>
        <a:xfrm flipV="1">
          <a:off x="13703300" y="18263615"/>
          <a:ext cx="889000" cy="5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75692</xdr:rowOff>
    </xdr:from>
    <xdr:to>
      <xdr:col>67</xdr:col>
      <xdr:colOff>101600</xdr:colOff>
      <xdr:row>107</xdr:row>
      <xdr:rowOff>5842</xdr:rowOff>
    </xdr:to>
    <xdr:sp macro="" textlink="">
      <xdr:nvSpPr>
        <xdr:cNvPr id="882" name="楕円 881"/>
        <xdr:cNvSpPr/>
      </xdr:nvSpPr>
      <xdr:spPr>
        <a:xfrm>
          <a:off x="12763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126492</xdr:rowOff>
    </xdr:from>
    <xdr:to>
      <xdr:col>71</xdr:col>
      <xdr:colOff>177800</xdr:colOff>
      <xdr:row>106</xdr:row>
      <xdr:rowOff>142494</xdr:rowOff>
    </xdr:to>
    <xdr:cxnSp macro="">
      <xdr:nvCxnSpPr>
        <xdr:cNvPr id="883" name="直線コネクタ 882"/>
        <xdr:cNvCxnSpPr/>
      </xdr:nvCxnSpPr>
      <xdr:spPr>
        <a:xfrm>
          <a:off x="12814300" y="1830019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24655</xdr:rowOff>
    </xdr:from>
    <xdr:ext cx="405111" cy="259045"/>
    <xdr:sp macro="" textlink="">
      <xdr:nvSpPr>
        <xdr:cNvPr id="884" name="n_1aveValue【庁舎】&#10;有形固定資産減価償却率"/>
        <xdr:cNvSpPr txBox="1"/>
      </xdr:nvSpPr>
      <xdr:spPr>
        <a:xfrm>
          <a:off x="15266044" y="1751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5" name="n_2aveValue【庁舎】&#10;有形固定資産減価償却率"/>
        <xdr:cNvSpPr txBox="1"/>
      </xdr:nvSpPr>
      <xdr:spPr>
        <a:xfrm>
          <a:off x="14389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150385</xdr:rowOff>
    </xdr:from>
    <xdr:ext cx="405111" cy="259045"/>
    <xdr:sp macro="" textlink="">
      <xdr:nvSpPr>
        <xdr:cNvPr id="886" name="n_3aveValue【庁舎】&#10;有形固定資産減価償却率"/>
        <xdr:cNvSpPr txBox="1"/>
      </xdr:nvSpPr>
      <xdr:spPr>
        <a:xfrm>
          <a:off x="13500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81805</xdr:rowOff>
    </xdr:from>
    <xdr:ext cx="405111" cy="259045"/>
    <xdr:sp macro="" textlink="">
      <xdr:nvSpPr>
        <xdr:cNvPr id="887" name="n_4aveValue【庁舎】&#10;有形固定資産減価償却率"/>
        <xdr:cNvSpPr txBox="1"/>
      </xdr:nvSpPr>
      <xdr:spPr>
        <a:xfrm>
          <a:off x="12611744" y="17569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159275</xdr:rowOff>
    </xdr:from>
    <xdr:ext cx="405111" cy="259045"/>
    <xdr:sp macro="" textlink="">
      <xdr:nvSpPr>
        <xdr:cNvPr id="888" name="n_1mainValue【庁舎】&#10;有形固定資産減価償却率"/>
        <xdr:cNvSpPr txBox="1"/>
      </xdr:nvSpPr>
      <xdr:spPr>
        <a:xfrm>
          <a:off x="15266044" y="18332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131842</xdr:rowOff>
    </xdr:from>
    <xdr:ext cx="405111" cy="259045"/>
    <xdr:sp macro="" textlink="">
      <xdr:nvSpPr>
        <xdr:cNvPr id="889" name="n_2mainValue【庁舎】&#10;有形固定資産減価償却率"/>
        <xdr:cNvSpPr txBox="1"/>
      </xdr:nvSpPr>
      <xdr:spPr>
        <a:xfrm>
          <a:off x="143897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12971</xdr:rowOff>
    </xdr:from>
    <xdr:ext cx="405111" cy="259045"/>
    <xdr:sp macro="" textlink="">
      <xdr:nvSpPr>
        <xdr:cNvPr id="890" name="n_3mainValue【庁舎】&#10;有形固定資産減価償却率"/>
        <xdr:cNvSpPr txBox="1"/>
      </xdr:nvSpPr>
      <xdr:spPr>
        <a:xfrm>
          <a:off x="13500744"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168419</xdr:rowOff>
    </xdr:from>
    <xdr:ext cx="405111" cy="259045"/>
    <xdr:sp macro="" textlink="">
      <xdr:nvSpPr>
        <xdr:cNvPr id="891" name="n_4mainValue【庁舎】&#10;有形固定資産減価償却率"/>
        <xdr:cNvSpPr txBox="1"/>
      </xdr:nvSpPr>
      <xdr:spPr>
        <a:xfrm>
          <a:off x="12611744" y="1834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2" name="テキスト ボックス 90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903" name="直線コネクタ 90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4" name="テキスト ボックス 90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5" name="直線コネクタ 90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6" name="テキスト ボックス 90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7" name="直線コネクタ 90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8" name="テキスト ボックス 90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9" name="直線コネクタ 90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0" name="テキスト ボックス 90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1" name="直線コネクタ 9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2" name="テキスト ボックス 9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137922</xdr:rowOff>
    </xdr:from>
    <xdr:to>
      <xdr:col>116</xdr:col>
      <xdr:colOff>62864</xdr:colOff>
      <xdr:row>108</xdr:row>
      <xdr:rowOff>71628</xdr:rowOff>
    </xdr:to>
    <xdr:cxnSp macro="">
      <xdr:nvCxnSpPr>
        <xdr:cNvPr id="914" name="直線コネクタ 913"/>
        <xdr:cNvCxnSpPr/>
      </xdr:nvCxnSpPr>
      <xdr:spPr>
        <a:xfrm flipV="1">
          <a:off x="22160864" y="17454372"/>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15" name="【庁舎】&#10;一人当たり面積最小値テキスト"/>
        <xdr:cNvSpPr txBox="1"/>
      </xdr:nvSpPr>
      <xdr:spPr>
        <a:xfrm>
          <a:off x="22199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16" name="直線コネクタ 915"/>
        <xdr:cNvCxnSpPr/>
      </xdr:nvCxnSpPr>
      <xdr:spPr>
        <a:xfrm>
          <a:off x="22072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84599</xdr:rowOff>
    </xdr:from>
    <xdr:ext cx="469744" cy="259045"/>
    <xdr:sp macro="" textlink="">
      <xdr:nvSpPr>
        <xdr:cNvPr id="917" name="【庁舎】&#10;一人当たり面積最大値テキスト"/>
        <xdr:cNvSpPr txBox="1"/>
      </xdr:nvSpPr>
      <xdr:spPr>
        <a:xfrm>
          <a:off x="22199600" y="1722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137922</xdr:rowOff>
    </xdr:from>
    <xdr:to>
      <xdr:col>116</xdr:col>
      <xdr:colOff>152400</xdr:colOff>
      <xdr:row>101</xdr:row>
      <xdr:rowOff>137922</xdr:rowOff>
    </xdr:to>
    <xdr:cxnSp macro="">
      <xdr:nvCxnSpPr>
        <xdr:cNvPr id="918" name="直線コネクタ 917"/>
        <xdr:cNvCxnSpPr/>
      </xdr:nvCxnSpPr>
      <xdr:spPr>
        <a:xfrm>
          <a:off x="22072600" y="1745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64279</xdr:rowOff>
    </xdr:from>
    <xdr:ext cx="469744" cy="259045"/>
    <xdr:sp macro="" textlink="">
      <xdr:nvSpPr>
        <xdr:cNvPr id="919" name="【庁舎】&#10;一人当たり面積平均値テキスト"/>
        <xdr:cNvSpPr txBox="1"/>
      </xdr:nvSpPr>
      <xdr:spPr>
        <a:xfrm>
          <a:off x="22199600" y="1789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41402</xdr:rowOff>
    </xdr:from>
    <xdr:to>
      <xdr:col>116</xdr:col>
      <xdr:colOff>114300</xdr:colOff>
      <xdr:row>105</xdr:row>
      <xdr:rowOff>143002</xdr:rowOff>
    </xdr:to>
    <xdr:sp macro="" textlink="">
      <xdr:nvSpPr>
        <xdr:cNvPr id="920" name="フローチャート: 判断 919"/>
        <xdr:cNvSpPr/>
      </xdr:nvSpPr>
      <xdr:spPr>
        <a:xfrm>
          <a:off x="221107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1" name="フローチャート: 判断 920"/>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922" name="フローチャート: 判断 921"/>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155702</xdr:rowOff>
    </xdr:from>
    <xdr:to>
      <xdr:col>102</xdr:col>
      <xdr:colOff>165100</xdr:colOff>
      <xdr:row>106</xdr:row>
      <xdr:rowOff>85852</xdr:rowOff>
    </xdr:to>
    <xdr:sp macro="" textlink="">
      <xdr:nvSpPr>
        <xdr:cNvPr id="923" name="フローチャート: 判断 922"/>
        <xdr:cNvSpPr/>
      </xdr:nvSpPr>
      <xdr:spPr>
        <a:xfrm>
          <a:off x="19494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155702</xdr:rowOff>
    </xdr:from>
    <xdr:to>
      <xdr:col>98</xdr:col>
      <xdr:colOff>38100</xdr:colOff>
      <xdr:row>106</xdr:row>
      <xdr:rowOff>85852</xdr:rowOff>
    </xdr:to>
    <xdr:sp macro="" textlink="">
      <xdr:nvSpPr>
        <xdr:cNvPr id="924" name="フローチャート: 判断 923"/>
        <xdr:cNvSpPr/>
      </xdr:nvSpPr>
      <xdr:spPr>
        <a:xfrm>
          <a:off x="18605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5" name="テキスト ボックス 9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6" name="テキスト ボックス 9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7" name="テキスト ボックス 9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8" name="テキスト ボックス 9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9" name="テキスト ボックス 9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68835</xdr:rowOff>
    </xdr:from>
    <xdr:to>
      <xdr:col>116</xdr:col>
      <xdr:colOff>114300</xdr:colOff>
      <xdr:row>107</xdr:row>
      <xdr:rowOff>170435</xdr:rowOff>
    </xdr:to>
    <xdr:sp macro="" textlink="">
      <xdr:nvSpPr>
        <xdr:cNvPr id="930" name="楕円 929"/>
        <xdr:cNvSpPr/>
      </xdr:nvSpPr>
      <xdr:spPr>
        <a:xfrm>
          <a:off x="221107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155212</xdr:rowOff>
    </xdr:from>
    <xdr:ext cx="469744" cy="259045"/>
    <xdr:sp macro="" textlink="">
      <xdr:nvSpPr>
        <xdr:cNvPr id="931" name="【庁舎】&#10;一人当たり面積該当値テキスト"/>
        <xdr:cNvSpPr txBox="1"/>
      </xdr:nvSpPr>
      <xdr:spPr>
        <a:xfrm>
          <a:off x="22199600" y="1832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68835</xdr:rowOff>
    </xdr:from>
    <xdr:to>
      <xdr:col>112</xdr:col>
      <xdr:colOff>38100</xdr:colOff>
      <xdr:row>107</xdr:row>
      <xdr:rowOff>170435</xdr:rowOff>
    </xdr:to>
    <xdr:sp macro="" textlink="">
      <xdr:nvSpPr>
        <xdr:cNvPr id="932" name="楕円 931"/>
        <xdr:cNvSpPr/>
      </xdr:nvSpPr>
      <xdr:spPr>
        <a:xfrm>
          <a:off x="21272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119635</xdr:rowOff>
    </xdr:from>
    <xdr:to>
      <xdr:col>116</xdr:col>
      <xdr:colOff>63500</xdr:colOff>
      <xdr:row>107</xdr:row>
      <xdr:rowOff>119635</xdr:rowOff>
    </xdr:to>
    <xdr:cxnSp macro="">
      <xdr:nvCxnSpPr>
        <xdr:cNvPr id="933" name="直線コネクタ 932"/>
        <xdr:cNvCxnSpPr/>
      </xdr:nvCxnSpPr>
      <xdr:spPr>
        <a:xfrm>
          <a:off x="21323300" y="184647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64263</xdr:rowOff>
    </xdr:from>
    <xdr:to>
      <xdr:col>107</xdr:col>
      <xdr:colOff>101600</xdr:colOff>
      <xdr:row>107</xdr:row>
      <xdr:rowOff>165863</xdr:rowOff>
    </xdr:to>
    <xdr:sp macro="" textlink="">
      <xdr:nvSpPr>
        <xdr:cNvPr id="934" name="楕円 933"/>
        <xdr:cNvSpPr/>
      </xdr:nvSpPr>
      <xdr:spPr>
        <a:xfrm>
          <a:off x="20383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115063</xdr:rowOff>
    </xdr:from>
    <xdr:to>
      <xdr:col>111</xdr:col>
      <xdr:colOff>177800</xdr:colOff>
      <xdr:row>107</xdr:row>
      <xdr:rowOff>119635</xdr:rowOff>
    </xdr:to>
    <xdr:cxnSp macro="">
      <xdr:nvCxnSpPr>
        <xdr:cNvPr id="935" name="直線コネクタ 934"/>
        <xdr:cNvCxnSpPr/>
      </xdr:nvCxnSpPr>
      <xdr:spPr>
        <a:xfrm>
          <a:off x="20434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68835</xdr:rowOff>
    </xdr:from>
    <xdr:to>
      <xdr:col>102</xdr:col>
      <xdr:colOff>165100</xdr:colOff>
      <xdr:row>107</xdr:row>
      <xdr:rowOff>170435</xdr:rowOff>
    </xdr:to>
    <xdr:sp macro="" textlink="">
      <xdr:nvSpPr>
        <xdr:cNvPr id="936" name="楕円 935"/>
        <xdr:cNvSpPr/>
      </xdr:nvSpPr>
      <xdr:spPr>
        <a:xfrm>
          <a:off x="19494500" y="1841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115063</xdr:rowOff>
    </xdr:from>
    <xdr:to>
      <xdr:col>107</xdr:col>
      <xdr:colOff>50800</xdr:colOff>
      <xdr:row>107</xdr:row>
      <xdr:rowOff>119635</xdr:rowOff>
    </xdr:to>
    <xdr:cxnSp macro="">
      <xdr:nvCxnSpPr>
        <xdr:cNvPr id="937" name="直線コネクタ 936"/>
        <xdr:cNvCxnSpPr/>
      </xdr:nvCxnSpPr>
      <xdr:spPr>
        <a:xfrm flipV="1">
          <a:off x="19545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64263</xdr:rowOff>
    </xdr:from>
    <xdr:to>
      <xdr:col>98</xdr:col>
      <xdr:colOff>38100</xdr:colOff>
      <xdr:row>107</xdr:row>
      <xdr:rowOff>165863</xdr:rowOff>
    </xdr:to>
    <xdr:sp macro="" textlink="">
      <xdr:nvSpPr>
        <xdr:cNvPr id="938" name="楕円 937"/>
        <xdr:cNvSpPr/>
      </xdr:nvSpPr>
      <xdr:spPr>
        <a:xfrm>
          <a:off x="18605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115063</xdr:rowOff>
    </xdr:from>
    <xdr:to>
      <xdr:col>102</xdr:col>
      <xdr:colOff>114300</xdr:colOff>
      <xdr:row>107</xdr:row>
      <xdr:rowOff>119635</xdr:rowOff>
    </xdr:to>
    <xdr:cxnSp macro="">
      <xdr:nvCxnSpPr>
        <xdr:cNvPr id="939" name="直線コネクタ 938"/>
        <xdr:cNvCxnSpPr/>
      </xdr:nvCxnSpPr>
      <xdr:spPr>
        <a:xfrm>
          <a:off x="18656300" y="184602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40"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941" name="n_2aveValue【庁舎】&#10;一人当たり面積"/>
        <xdr:cNvSpPr txBox="1"/>
      </xdr:nvSpPr>
      <xdr:spPr>
        <a:xfrm>
          <a:off x="20199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102379</xdr:rowOff>
    </xdr:from>
    <xdr:ext cx="469744" cy="259045"/>
    <xdr:sp macro="" textlink="">
      <xdr:nvSpPr>
        <xdr:cNvPr id="942" name="n_3aveValue【庁舎】&#10;一人当たり面積"/>
        <xdr:cNvSpPr txBox="1"/>
      </xdr:nvSpPr>
      <xdr:spPr>
        <a:xfrm>
          <a:off x="19310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102379</xdr:rowOff>
    </xdr:from>
    <xdr:ext cx="469744" cy="259045"/>
    <xdr:sp macro="" textlink="">
      <xdr:nvSpPr>
        <xdr:cNvPr id="943" name="n_4aveValue【庁舎】&#10;一人当たり面積"/>
        <xdr:cNvSpPr txBox="1"/>
      </xdr:nvSpPr>
      <xdr:spPr>
        <a:xfrm>
          <a:off x="18421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161562</xdr:rowOff>
    </xdr:from>
    <xdr:ext cx="469744" cy="259045"/>
    <xdr:sp macro="" textlink="">
      <xdr:nvSpPr>
        <xdr:cNvPr id="944" name="n_1mainValue【庁舎】&#10;一人当たり面積"/>
        <xdr:cNvSpPr txBox="1"/>
      </xdr:nvSpPr>
      <xdr:spPr>
        <a:xfrm>
          <a:off x="210757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156990</xdr:rowOff>
    </xdr:from>
    <xdr:ext cx="469744" cy="259045"/>
    <xdr:sp macro="" textlink="">
      <xdr:nvSpPr>
        <xdr:cNvPr id="945" name="n_2mainValue【庁舎】&#10;一人当たり面積"/>
        <xdr:cNvSpPr txBox="1"/>
      </xdr:nvSpPr>
      <xdr:spPr>
        <a:xfrm>
          <a:off x="20199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161562</xdr:rowOff>
    </xdr:from>
    <xdr:ext cx="469744" cy="259045"/>
    <xdr:sp macro="" textlink="">
      <xdr:nvSpPr>
        <xdr:cNvPr id="946" name="n_3mainValue【庁舎】&#10;一人当たり面積"/>
        <xdr:cNvSpPr txBox="1"/>
      </xdr:nvSpPr>
      <xdr:spPr>
        <a:xfrm>
          <a:off x="19310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156990</xdr:rowOff>
    </xdr:from>
    <xdr:ext cx="469744" cy="259045"/>
    <xdr:sp macro="" textlink="">
      <xdr:nvSpPr>
        <xdr:cNvPr id="947" name="n_4mainValue【庁舎】&#10;一人当たり面積"/>
        <xdr:cNvSpPr txBox="1"/>
      </xdr:nvSpPr>
      <xdr:spPr>
        <a:xfrm>
          <a:off x="18421427" y="1850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8" name="正方形/長方形 9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9" name="正方形/長方形 94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0" name="テキスト ボックス 94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近年、施設の建て替えや大規模改修を実施したため一般廃棄物処理施設、保健センター、図書館の有形固定資産減価償却率が上位に位置している。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福祉施設については、隣保館のエレベーターの更新等</a:t>
          </a:r>
          <a:r>
            <a:rPr kumimoji="1" lang="ja-JP" altLang="ja-JP" sz="1100">
              <a:solidFill>
                <a:sysClr val="windowText" lastClr="000000"/>
              </a:solidFill>
              <a:effectLst/>
              <a:latin typeface="+mn-lt"/>
              <a:ea typeface="+mn-ea"/>
              <a:cs typeface="+mn-cs"/>
            </a:rPr>
            <a:t>をしたため有形固定資産減価償却率の改善が見られる。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市民会館については、</a:t>
          </a:r>
          <a:r>
            <a:rPr lang="ja-JP" altLang="en-US" sz="1100" b="0" i="0" u="none" strike="noStrike" baseline="0" smtClean="0">
              <a:solidFill>
                <a:sysClr val="windowText" lastClr="000000"/>
              </a:solidFill>
              <a:latin typeface="+mn-lt"/>
              <a:ea typeface="+mn-ea"/>
              <a:cs typeface="+mn-cs"/>
            </a:rPr>
            <a:t>農業屋コミュニティ文化センター特定天井</a:t>
          </a:r>
          <a:r>
            <a:rPr kumimoji="1" lang="ja-JP" altLang="ja-JP" sz="1100">
              <a:solidFill>
                <a:sysClr val="windowText" lastClr="000000"/>
              </a:solidFill>
              <a:effectLst/>
              <a:latin typeface="+mn-lt"/>
              <a:ea typeface="+mn-ea"/>
              <a:cs typeface="+mn-cs"/>
            </a:rPr>
            <a:t>の更新等をしたため有形固定資産減価償却率の改善が見られる。</a:t>
          </a:r>
          <a:endParaRPr lang="ja-JP" altLang="ja-JP" sz="14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160,624
156,125
623.58
80,239,349
77,932,803
2,032,417
42,752,690
45,606,181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当市経年比較において、平成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年度より僅かな低下傾向にあり、単年度指標においては、</a:t>
          </a:r>
          <a:r>
            <a:rPr kumimoji="1" lang="en-US" altLang="ja-JP" sz="1300">
              <a:latin typeface="ＭＳ Ｐゴシック" panose="020B0600070205080204" pitchFamily="50" charset="-128"/>
              <a:ea typeface="ＭＳ Ｐゴシック" panose="020B0600070205080204" pitchFamily="50" charset="-128"/>
            </a:rPr>
            <a:t>R01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0.574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0.571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R03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0.569</a:t>
          </a:r>
          <a:r>
            <a:rPr kumimoji="1" lang="ja-JP" altLang="en-US" sz="1300">
              <a:latin typeface="ＭＳ Ｐゴシック" panose="020B0600070205080204" pitchFamily="50" charset="-128"/>
              <a:ea typeface="ＭＳ Ｐゴシック" panose="020B0600070205080204" pitchFamily="50" charset="-128"/>
            </a:rPr>
            <a:t>と下がっている。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年度から令和元年度までを合併特例事業債を財源とした集中投資期間とし、投資的経費が伸びるとともに、その市債の償還を短期間に実施する短期償還を借入翌年から実施した。令和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年度は短期償還実施の</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年目となり短期償還以前に比べて償還額が増加した状況が続いていることから一時的に財政力指数は悪化したが、短期償還終了後は過去の数値付近に回帰すると思われる。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96157</xdr:rowOff>
    </xdr:to>
    <xdr:cxnSp macro="">
      <xdr:nvCxnSpPr>
        <xdr:cNvPr id="66" name="直線コネクタ 65"/>
        <xdr:cNvCxnSpPr/>
      </xdr:nvCxnSpPr>
      <xdr:spPr>
        <a:xfrm flipV="1">
          <a:off x="4953000" y="6278336"/>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68234</xdr:rowOff>
    </xdr:from>
    <xdr:ext cx="762000" cy="259045"/>
    <xdr:sp macro="" textlink="">
      <xdr:nvSpPr>
        <xdr:cNvPr id="67" name="財政力最小値テキスト"/>
        <xdr:cNvSpPr txBox="1"/>
      </xdr:nvSpPr>
      <xdr:spPr>
        <a:xfrm>
          <a:off x="5041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96157</xdr:rowOff>
    </xdr:from>
    <xdr:to>
      <xdr:col>24</xdr:col>
      <xdr:colOff>12700</xdr:colOff>
      <xdr:row>44</xdr:row>
      <xdr:rowOff>96157</xdr:rowOff>
    </xdr:to>
    <xdr:cxnSp macro="">
      <xdr:nvCxnSpPr>
        <xdr:cNvPr id="68" name="直線コネクタ 67"/>
        <xdr:cNvCxnSpPr/>
      </xdr:nvCxnSpPr>
      <xdr:spPr>
        <a:xfrm>
          <a:off x="4864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2" name="財政力平均値テキスト"/>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3" name="フローチャート: 判断 72"/>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164193</xdr:rowOff>
    </xdr:to>
    <xdr:cxnSp macro="">
      <xdr:nvCxnSpPr>
        <xdr:cNvPr id="74" name="直線コネクタ 73"/>
        <xdr:cNvCxnSpPr/>
      </xdr:nvCxnSpPr>
      <xdr:spPr>
        <a:xfrm>
          <a:off x="3225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127907</xdr:rowOff>
    </xdr:from>
    <xdr:to>
      <xdr:col>19</xdr:col>
      <xdr:colOff>184150</xdr:colOff>
      <xdr:row>41</xdr:row>
      <xdr:rowOff>58057</xdr:rowOff>
    </xdr:to>
    <xdr:sp macro="" textlink="">
      <xdr:nvSpPr>
        <xdr:cNvPr id="75" name="フローチャート: 判断 74"/>
        <xdr:cNvSpPr/>
      </xdr:nvSpPr>
      <xdr:spPr>
        <a:xfrm>
          <a:off x="4064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68234</xdr:rowOff>
    </xdr:from>
    <xdr:ext cx="736600" cy="259045"/>
    <xdr:sp macro="" textlink="">
      <xdr:nvSpPr>
        <xdr:cNvPr id="76" name="テキスト ボックス 75"/>
        <xdr:cNvSpPr txBox="1"/>
      </xdr:nvSpPr>
      <xdr:spPr>
        <a:xfrm>
          <a:off x="3733800" y="675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xdr:cNvCxnSpPr/>
      </xdr:nvCxnSpPr>
      <xdr:spPr>
        <a:xfrm>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9" name="テキスト ボックス 78"/>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112485</xdr:rowOff>
    </xdr:to>
    <xdr:cxnSp macro="">
      <xdr:nvCxnSpPr>
        <xdr:cNvPr id="80" name="直線コネクタ 79"/>
        <xdr:cNvCxnSpPr/>
      </xdr:nvCxnSpPr>
      <xdr:spPr>
        <a:xfrm>
          <a:off x="1447800" y="746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4" name="テキスト ボックス 83"/>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26505</xdr:rowOff>
    </xdr:from>
    <xdr:ext cx="762000" cy="259045"/>
    <xdr:sp macro="" textlink="">
      <xdr:nvSpPr>
        <xdr:cNvPr id="91" name="財政力該当値テキスト"/>
        <xdr:cNvSpPr txBox="1"/>
      </xdr:nvSpPr>
      <xdr:spPr>
        <a:xfrm>
          <a:off x="5041900" y="7398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4" name="楕円 93"/>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5" name="テキスト ボックス 94"/>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61685</xdr:rowOff>
    </xdr:from>
    <xdr:to>
      <xdr:col>11</xdr:col>
      <xdr:colOff>82550</xdr:colOff>
      <xdr:row>43</xdr:row>
      <xdr:rowOff>163285</xdr:rowOff>
    </xdr:to>
    <xdr:sp macro="" textlink="">
      <xdr:nvSpPr>
        <xdr:cNvPr id="96" name="楕円 95"/>
        <xdr:cNvSpPr/>
      </xdr:nvSpPr>
      <xdr:spPr>
        <a:xfrm>
          <a:off x="2286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97" name="テキスト ボックス 96"/>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8" name="楕円 97"/>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9" name="テキスト ボックス 98"/>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年度は、分子では主に人件費</a:t>
          </a:r>
          <a:r>
            <a:rPr kumimoji="1" lang="en-US" altLang="ja-JP" sz="1100">
              <a:latin typeface="ＭＳ Ｐゴシック" panose="020B0600070205080204" pitchFamily="50" charset="-128"/>
              <a:ea typeface="ＭＳ Ｐゴシック" panose="020B0600070205080204" pitchFamily="50" charset="-128"/>
            </a:rPr>
            <a:t>295,556</a:t>
          </a:r>
          <a:r>
            <a:rPr kumimoji="1" lang="ja-JP" altLang="en-US" sz="1100">
              <a:latin typeface="ＭＳ Ｐゴシック" panose="020B0600070205080204" pitchFamily="50" charset="-128"/>
              <a:ea typeface="ＭＳ Ｐゴシック" panose="020B0600070205080204" pitchFamily="50" charset="-128"/>
            </a:rPr>
            <a:t>千円増、繰出金</a:t>
          </a:r>
          <a:r>
            <a:rPr kumimoji="1" lang="en-US" altLang="ja-JP" sz="1100">
              <a:latin typeface="ＭＳ Ｐゴシック" panose="020B0600070205080204" pitchFamily="50" charset="-128"/>
              <a:ea typeface="ＭＳ Ｐゴシック" panose="020B0600070205080204" pitchFamily="50" charset="-128"/>
            </a:rPr>
            <a:t>177,876</a:t>
          </a:r>
          <a:r>
            <a:rPr kumimoji="1" lang="ja-JP" altLang="en-US" sz="1100">
              <a:latin typeface="ＭＳ Ｐゴシック" panose="020B0600070205080204" pitchFamily="50" charset="-128"/>
              <a:ea typeface="ＭＳ Ｐゴシック" panose="020B0600070205080204" pitchFamily="50" charset="-128"/>
            </a:rPr>
            <a:t>千円増、補助費等</a:t>
          </a:r>
          <a:r>
            <a:rPr kumimoji="1" lang="en-US" altLang="ja-JP" sz="1100">
              <a:latin typeface="ＭＳ Ｐゴシック" panose="020B0600070205080204" pitchFamily="50" charset="-128"/>
              <a:ea typeface="ＭＳ Ｐゴシック" panose="020B0600070205080204" pitchFamily="50" charset="-128"/>
            </a:rPr>
            <a:t>100,999</a:t>
          </a:r>
          <a:r>
            <a:rPr kumimoji="1" lang="ja-JP" altLang="en-US" sz="1100">
              <a:latin typeface="ＭＳ Ｐゴシック" panose="020B0600070205080204" pitchFamily="50" charset="-128"/>
              <a:ea typeface="ＭＳ Ｐゴシック" panose="020B0600070205080204" pitchFamily="50" charset="-128"/>
            </a:rPr>
            <a:t>千円増、扶助費</a:t>
          </a:r>
          <a:r>
            <a:rPr kumimoji="1" lang="en-US" altLang="ja-JP" sz="1100">
              <a:latin typeface="ＭＳ Ｐゴシック" panose="020B0600070205080204" pitchFamily="50" charset="-128"/>
              <a:ea typeface="ＭＳ Ｐゴシック" panose="020B0600070205080204" pitchFamily="50" charset="-128"/>
            </a:rPr>
            <a:t>84,874</a:t>
          </a:r>
          <a:r>
            <a:rPr kumimoji="1" lang="ja-JP" altLang="en-US" sz="1100">
              <a:latin typeface="ＭＳ Ｐゴシック" panose="020B0600070205080204" pitchFamily="50" charset="-128"/>
              <a:ea typeface="ＭＳ Ｐゴシック" panose="020B0600070205080204" pitchFamily="50" charset="-128"/>
            </a:rPr>
            <a:t>千円増等により計</a:t>
          </a:r>
          <a:r>
            <a:rPr kumimoji="1" lang="en-US" altLang="ja-JP" sz="1100">
              <a:latin typeface="ＭＳ Ｐゴシック" panose="020B0600070205080204" pitchFamily="50" charset="-128"/>
              <a:ea typeface="ＭＳ Ｐゴシック" panose="020B0600070205080204" pitchFamily="50" charset="-128"/>
            </a:rPr>
            <a:t>591,842</a:t>
          </a:r>
          <a:r>
            <a:rPr kumimoji="1" lang="ja-JP" altLang="en-US" sz="1100">
              <a:latin typeface="ＭＳ Ｐゴシック" panose="020B0600070205080204" pitchFamily="50" charset="-128"/>
              <a:ea typeface="ＭＳ Ｐゴシック" panose="020B0600070205080204" pitchFamily="50" charset="-128"/>
            </a:rPr>
            <a:t>千円の増。分母では地方交付税</a:t>
          </a:r>
          <a:r>
            <a:rPr kumimoji="1" lang="en-US" altLang="ja-JP" sz="1100">
              <a:latin typeface="ＭＳ Ｐゴシック" panose="020B0600070205080204" pitchFamily="50" charset="-128"/>
              <a:ea typeface="ＭＳ Ｐゴシック" panose="020B0600070205080204" pitchFamily="50" charset="-128"/>
            </a:rPr>
            <a:t>621,287</a:t>
          </a:r>
          <a:r>
            <a:rPr kumimoji="1" lang="ja-JP" altLang="en-US" sz="1100">
              <a:latin typeface="ＭＳ Ｐゴシック" panose="020B0600070205080204" pitchFamily="50" charset="-128"/>
              <a:ea typeface="ＭＳ Ｐゴシック" panose="020B0600070205080204" pitchFamily="50" charset="-128"/>
            </a:rPr>
            <a:t>千円減、地方税</a:t>
          </a:r>
          <a:r>
            <a:rPr kumimoji="1" lang="en-US" altLang="ja-JP" sz="1100">
              <a:latin typeface="ＭＳ Ｐゴシック" panose="020B0600070205080204" pitchFamily="50" charset="-128"/>
              <a:ea typeface="ＭＳ Ｐゴシック" panose="020B0600070205080204" pitchFamily="50" charset="-128"/>
            </a:rPr>
            <a:t>323,427</a:t>
          </a:r>
          <a:r>
            <a:rPr kumimoji="1" lang="ja-JP" altLang="en-US" sz="1100">
              <a:latin typeface="ＭＳ Ｐゴシック" panose="020B0600070205080204" pitchFamily="50" charset="-128"/>
              <a:ea typeface="ＭＳ Ｐゴシック" panose="020B0600070205080204" pitchFamily="50" charset="-128"/>
            </a:rPr>
            <a:t>千円減、地方消費税交付金</a:t>
          </a:r>
          <a:r>
            <a:rPr kumimoji="1" lang="en-US" altLang="ja-JP" sz="1100">
              <a:latin typeface="ＭＳ Ｐゴシック" panose="020B0600070205080204" pitchFamily="50" charset="-128"/>
              <a:ea typeface="ＭＳ Ｐゴシック" panose="020B0600070205080204" pitchFamily="50" charset="-128"/>
            </a:rPr>
            <a:t>310,689</a:t>
          </a:r>
          <a:r>
            <a:rPr kumimoji="1" lang="ja-JP" altLang="en-US" sz="1100">
              <a:latin typeface="ＭＳ Ｐゴシック" panose="020B0600070205080204" pitchFamily="50" charset="-128"/>
              <a:ea typeface="ＭＳ Ｐゴシック" panose="020B0600070205080204" pitchFamily="50" charset="-128"/>
            </a:rPr>
            <a:t>千円増、地方特例交付金</a:t>
          </a:r>
          <a:r>
            <a:rPr kumimoji="1" lang="en-US" altLang="ja-JP" sz="1100">
              <a:latin typeface="ＭＳ Ｐゴシック" panose="020B0600070205080204" pitchFamily="50" charset="-128"/>
              <a:ea typeface="ＭＳ Ｐゴシック" panose="020B0600070205080204" pitchFamily="50" charset="-128"/>
            </a:rPr>
            <a:t>256,082</a:t>
          </a:r>
          <a:r>
            <a:rPr kumimoji="1" lang="ja-JP" altLang="en-US" sz="1100">
              <a:latin typeface="ＭＳ Ｐゴシック" panose="020B0600070205080204" pitchFamily="50" charset="-128"/>
              <a:ea typeface="ＭＳ Ｐゴシック" panose="020B0600070205080204" pitchFamily="50" charset="-128"/>
            </a:rPr>
            <a:t>千円増等により計</a:t>
          </a:r>
          <a:r>
            <a:rPr kumimoji="1" lang="en-US" altLang="ja-JP" sz="1100">
              <a:latin typeface="ＭＳ Ｐゴシック" panose="020B0600070205080204" pitchFamily="50" charset="-128"/>
              <a:ea typeface="ＭＳ Ｐゴシック" panose="020B0600070205080204" pitchFamily="50" charset="-128"/>
            </a:rPr>
            <a:t>98,554</a:t>
          </a:r>
          <a:r>
            <a:rPr kumimoji="1" lang="ja-JP" altLang="en-US" sz="1100">
              <a:latin typeface="ＭＳ Ｐゴシック" panose="020B0600070205080204" pitchFamily="50" charset="-128"/>
              <a:ea typeface="ＭＳ Ｐゴシック" panose="020B0600070205080204" pitchFamily="50" charset="-128"/>
            </a:rPr>
            <a:t>千円の減となったことによる。</a:t>
          </a:r>
        </a:p>
        <a:p>
          <a:r>
            <a:rPr kumimoji="1" lang="ja-JP" altLang="en-US" sz="1100">
              <a:latin typeface="ＭＳ Ｐゴシック" panose="020B0600070205080204" pitchFamily="50" charset="-128"/>
              <a:ea typeface="ＭＳ Ｐゴシック" panose="020B0600070205080204" pitchFamily="50" charset="-128"/>
            </a:rPr>
            <a:t>　前年度比で若干悪化したが、引き続き</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％代前半の数値となった。これは公債費において合併特例事業債の短期償還分は臨時的なもので計上的な経費から除外しており、短期償還終了後は短期償還以前の数値付近まで戻るものと想定している。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140405</xdr:rowOff>
    </xdr:from>
    <xdr:to>
      <xdr:col>23</xdr:col>
      <xdr:colOff>133350</xdr:colOff>
      <xdr:row>66</xdr:row>
      <xdr:rowOff>42333</xdr:rowOff>
    </xdr:to>
    <xdr:cxnSp macro="">
      <xdr:nvCxnSpPr>
        <xdr:cNvPr id="129" name="直線コネクタ 128"/>
        <xdr:cNvCxnSpPr/>
      </xdr:nvCxnSpPr>
      <xdr:spPr>
        <a:xfrm flipV="1">
          <a:off x="4953000" y="10084505"/>
          <a:ext cx="0" cy="1273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14410</xdr:rowOff>
    </xdr:from>
    <xdr:ext cx="762000" cy="259045"/>
    <xdr:sp macro="" textlink="">
      <xdr:nvSpPr>
        <xdr:cNvPr id="130"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42333</xdr:rowOff>
    </xdr:from>
    <xdr:to>
      <xdr:col>24</xdr:col>
      <xdr:colOff>12700</xdr:colOff>
      <xdr:row>66</xdr:row>
      <xdr:rowOff>42333</xdr:rowOff>
    </xdr:to>
    <xdr:cxnSp macro="">
      <xdr:nvCxnSpPr>
        <xdr:cNvPr id="131" name="直線コネクタ 130"/>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55332</xdr:rowOff>
    </xdr:from>
    <xdr:ext cx="762000" cy="259045"/>
    <xdr:sp macro="" textlink="">
      <xdr:nvSpPr>
        <xdr:cNvPr id="132" name="財政構造の弾力性最大値テキスト"/>
        <xdr:cNvSpPr txBox="1"/>
      </xdr:nvSpPr>
      <xdr:spPr>
        <a:xfrm>
          <a:off x="5041900" y="98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140405</xdr:rowOff>
    </xdr:from>
    <xdr:to>
      <xdr:col>24</xdr:col>
      <xdr:colOff>12700</xdr:colOff>
      <xdr:row>58</xdr:row>
      <xdr:rowOff>140405</xdr:rowOff>
    </xdr:to>
    <xdr:cxnSp macro="">
      <xdr:nvCxnSpPr>
        <xdr:cNvPr id="133" name="直線コネクタ 132"/>
        <xdr:cNvCxnSpPr/>
      </xdr:nvCxnSpPr>
      <xdr:spPr>
        <a:xfrm>
          <a:off x="4864100" y="1008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124178</xdr:rowOff>
    </xdr:from>
    <xdr:to>
      <xdr:col>23</xdr:col>
      <xdr:colOff>133350</xdr:colOff>
      <xdr:row>58</xdr:row>
      <xdr:rowOff>140405</xdr:rowOff>
    </xdr:to>
    <xdr:cxnSp macro="">
      <xdr:nvCxnSpPr>
        <xdr:cNvPr id="134" name="直線コネクタ 133"/>
        <xdr:cNvCxnSpPr/>
      </xdr:nvCxnSpPr>
      <xdr:spPr>
        <a:xfrm>
          <a:off x="4114800" y="9896828"/>
          <a:ext cx="8382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83555</xdr:rowOff>
    </xdr:from>
    <xdr:ext cx="762000" cy="259045"/>
    <xdr:sp macro="" textlink="">
      <xdr:nvSpPr>
        <xdr:cNvPr id="135" name="財政構造の弾力性平均値テキスト"/>
        <xdr:cNvSpPr txBox="1"/>
      </xdr:nvSpPr>
      <xdr:spPr>
        <a:xfrm>
          <a:off x="5041900" y="1054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111478</xdr:rowOff>
    </xdr:from>
    <xdr:to>
      <xdr:col>23</xdr:col>
      <xdr:colOff>184150</xdr:colOff>
      <xdr:row>62</xdr:row>
      <xdr:rowOff>41628</xdr:rowOff>
    </xdr:to>
    <xdr:sp macro="" textlink="">
      <xdr:nvSpPr>
        <xdr:cNvPr id="136" name="フローチャート: 判断 135"/>
        <xdr:cNvSpPr/>
      </xdr:nvSpPr>
      <xdr:spPr>
        <a:xfrm>
          <a:off x="4902200" y="105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57</xdr:row>
      <xdr:rowOff>124178</xdr:rowOff>
    </xdr:from>
    <xdr:to>
      <xdr:col>19</xdr:col>
      <xdr:colOff>133350</xdr:colOff>
      <xdr:row>62</xdr:row>
      <xdr:rowOff>31045</xdr:rowOff>
    </xdr:to>
    <xdr:cxnSp macro="">
      <xdr:nvCxnSpPr>
        <xdr:cNvPr id="137" name="直線コネクタ 136"/>
        <xdr:cNvCxnSpPr/>
      </xdr:nvCxnSpPr>
      <xdr:spPr>
        <a:xfrm flipV="1">
          <a:off x="3225800" y="9896828"/>
          <a:ext cx="889000" cy="76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52917</xdr:rowOff>
    </xdr:from>
    <xdr:to>
      <xdr:col>19</xdr:col>
      <xdr:colOff>184150</xdr:colOff>
      <xdr:row>64</xdr:row>
      <xdr:rowOff>154517</xdr:rowOff>
    </xdr:to>
    <xdr:sp macro="" textlink="">
      <xdr:nvSpPr>
        <xdr:cNvPr id="138" name="フローチャート: 判断 137"/>
        <xdr:cNvSpPr/>
      </xdr:nvSpPr>
      <xdr:spPr>
        <a:xfrm>
          <a:off x="4064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139294</xdr:rowOff>
    </xdr:from>
    <xdr:ext cx="736600" cy="259045"/>
    <xdr:sp macro="" textlink="">
      <xdr:nvSpPr>
        <xdr:cNvPr id="139" name="テキスト ボックス 138"/>
        <xdr:cNvSpPr txBox="1"/>
      </xdr:nvSpPr>
      <xdr:spPr>
        <a:xfrm>
          <a:off x="3733800" y="1111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31045</xdr:rowOff>
    </xdr:from>
    <xdr:to>
      <xdr:col>15</xdr:col>
      <xdr:colOff>82550</xdr:colOff>
      <xdr:row>65</xdr:row>
      <xdr:rowOff>133350</xdr:rowOff>
    </xdr:to>
    <xdr:cxnSp macro="">
      <xdr:nvCxnSpPr>
        <xdr:cNvPr id="140" name="直線コネクタ 139"/>
        <xdr:cNvCxnSpPr/>
      </xdr:nvCxnSpPr>
      <xdr:spPr>
        <a:xfrm flipV="1">
          <a:off x="2336800" y="10660945"/>
          <a:ext cx="889000" cy="6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66322</xdr:rowOff>
    </xdr:from>
    <xdr:to>
      <xdr:col>15</xdr:col>
      <xdr:colOff>133350</xdr:colOff>
      <xdr:row>64</xdr:row>
      <xdr:rowOff>167922</xdr:rowOff>
    </xdr:to>
    <xdr:sp macro="" textlink="">
      <xdr:nvSpPr>
        <xdr:cNvPr id="141" name="フローチャート: 判断 140"/>
        <xdr:cNvSpPr/>
      </xdr:nvSpPr>
      <xdr:spPr>
        <a:xfrm>
          <a:off x="3175000" y="110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152699</xdr:rowOff>
    </xdr:from>
    <xdr:ext cx="762000" cy="259045"/>
    <xdr:sp macro="" textlink="">
      <xdr:nvSpPr>
        <xdr:cNvPr id="142" name="テキスト ボックス 141"/>
        <xdr:cNvSpPr txBox="1"/>
      </xdr:nvSpPr>
      <xdr:spPr>
        <a:xfrm>
          <a:off x="2844800" y="1112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103717</xdr:rowOff>
    </xdr:from>
    <xdr:to>
      <xdr:col>11</xdr:col>
      <xdr:colOff>31750</xdr:colOff>
      <xdr:row>65</xdr:row>
      <xdr:rowOff>133350</xdr:rowOff>
    </xdr:to>
    <xdr:cxnSp macro="">
      <xdr:nvCxnSpPr>
        <xdr:cNvPr id="143" name="直線コネクタ 142"/>
        <xdr:cNvCxnSpPr/>
      </xdr:nvCxnSpPr>
      <xdr:spPr>
        <a:xfrm>
          <a:off x="1447800" y="110765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26105</xdr:rowOff>
    </xdr:from>
    <xdr:to>
      <xdr:col>11</xdr:col>
      <xdr:colOff>82550</xdr:colOff>
      <xdr:row>64</xdr:row>
      <xdr:rowOff>127705</xdr:rowOff>
    </xdr:to>
    <xdr:sp macro="" textlink="">
      <xdr:nvSpPr>
        <xdr:cNvPr id="144" name="フローチャート: 判断 143"/>
        <xdr:cNvSpPr/>
      </xdr:nvSpPr>
      <xdr:spPr>
        <a:xfrm>
          <a:off x="2286000" y="1099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137882</xdr:rowOff>
    </xdr:from>
    <xdr:ext cx="762000" cy="259045"/>
    <xdr:sp macro="" textlink="">
      <xdr:nvSpPr>
        <xdr:cNvPr id="145" name="テキスト ボックス 144"/>
        <xdr:cNvSpPr txBox="1"/>
      </xdr:nvSpPr>
      <xdr:spPr>
        <a:xfrm>
          <a:off x="1955800" y="1076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106539</xdr:rowOff>
    </xdr:from>
    <xdr:to>
      <xdr:col>7</xdr:col>
      <xdr:colOff>31750</xdr:colOff>
      <xdr:row>65</xdr:row>
      <xdr:rowOff>36689</xdr:rowOff>
    </xdr:to>
    <xdr:sp macro="" textlink="">
      <xdr:nvSpPr>
        <xdr:cNvPr id="146" name="フローチャート: 判断 145"/>
        <xdr:cNvSpPr/>
      </xdr:nvSpPr>
      <xdr:spPr>
        <a:xfrm>
          <a:off x="1397000" y="1107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21466</xdr:rowOff>
    </xdr:from>
    <xdr:ext cx="762000" cy="259045"/>
    <xdr:sp macro="" textlink="">
      <xdr:nvSpPr>
        <xdr:cNvPr id="147" name="テキスト ボックス 146"/>
        <xdr:cNvSpPr txBox="1"/>
      </xdr:nvSpPr>
      <xdr:spPr>
        <a:xfrm>
          <a:off x="1066800" y="1116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89605</xdr:rowOff>
    </xdr:from>
    <xdr:to>
      <xdr:col>23</xdr:col>
      <xdr:colOff>184150</xdr:colOff>
      <xdr:row>59</xdr:row>
      <xdr:rowOff>19755</xdr:rowOff>
    </xdr:to>
    <xdr:sp macro="" textlink="">
      <xdr:nvSpPr>
        <xdr:cNvPr id="153" name="楕円 152"/>
        <xdr:cNvSpPr/>
      </xdr:nvSpPr>
      <xdr:spPr>
        <a:xfrm>
          <a:off x="4902200" y="100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10882</xdr:rowOff>
    </xdr:from>
    <xdr:ext cx="762000" cy="259045"/>
    <xdr:sp macro="" textlink="">
      <xdr:nvSpPr>
        <xdr:cNvPr id="154" name="財政構造の弾力性該当値テキスト"/>
        <xdr:cNvSpPr txBox="1"/>
      </xdr:nvSpPr>
      <xdr:spPr>
        <a:xfrm>
          <a:off x="5041900" y="995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73378</xdr:rowOff>
    </xdr:from>
    <xdr:to>
      <xdr:col>19</xdr:col>
      <xdr:colOff>184150</xdr:colOff>
      <xdr:row>58</xdr:row>
      <xdr:rowOff>3528</xdr:rowOff>
    </xdr:to>
    <xdr:sp macro="" textlink="">
      <xdr:nvSpPr>
        <xdr:cNvPr id="155" name="楕円 154"/>
        <xdr:cNvSpPr/>
      </xdr:nvSpPr>
      <xdr:spPr>
        <a:xfrm>
          <a:off x="4064000" y="984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13705</xdr:rowOff>
    </xdr:from>
    <xdr:ext cx="736600" cy="259045"/>
    <xdr:sp macro="" textlink="">
      <xdr:nvSpPr>
        <xdr:cNvPr id="156" name="テキスト ボックス 155"/>
        <xdr:cNvSpPr txBox="1"/>
      </xdr:nvSpPr>
      <xdr:spPr>
        <a:xfrm>
          <a:off x="3733800" y="961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151695</xdr:rowOff>
    </xdr:from>
    <xdr:to>
      <xdr:col>15</xdr:col>
      <xdr:colOff>133350</xdr:colOff>
      <xdr:row>62</xdr:row>
      <xdr:rowOff>81845</xdr:rowOff>
    </xdr:to>
    <xdr:sp macro="" textlink="">
      <xdr:nvSpPr>
        <xdr:cNvPr id="157" name="楕円 156"/>
        <xdr:cNvSpPr/>
      </xdr:nvSpPr>
      <xdr:spPr>
        <a:xfrm>
          <a:off x="3175000" y="106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92022</xdr:rowOff>
    </xdr:from>
    <xdr:ext cx="762000" cy="259045"/>
    <xdr:sp macro="" textlink="">
      <xdr:nvSpPr>
        <xdr:cNvPr id="158" name="テキスト ボックス 157"/>
        <xdr:cNvSpPr txBox="1"/>
      </xdr:nvSpPr>
      <xdr:spPr>
        <a:xfrm>
          <a:off x="2844800" y="1037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9" name="楕円 158"/>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60" name="テキスト ボックス 159"/>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61" name="楕円 160"/>
        <xdr:cNvSpPr/>
      </xdr:nvSpPr>
      <xdr:spPr>
        <a:xfrm>
          <a:off x="1397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62" name="テキスト ボックス 161"/>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人件費については昨年に比べて増加しており、その主な理由は、制度導入から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目を迎えた会計年度任用職員の昇給や期末手当の支給率増によるもののほか、コロナワクチン接種事業や災害、選挙にかかる時間外勤務手当の増によるものである。今後も、ノー残業デーの実施や時間外勤務の要因分析など時間外勤務の縮減に向けた取り組み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49304</xdr:rowOff>
    </xdr:from>
    <xdr:to>
      <xdr:col>23</xdr:col>
      <xdr:colOff>133350</xdr:colOff>
      <xdr:row>88</xdr:row>
      <xdr:rowOff>33038</xdr:rowOff>
    </xdr:to>
    <xdr:cxnSp macro="">
      <xdr:nvCxnSpPr>
        <xdr:cNvPr id="192" name="直線コネクタ 191"/>
        <xdr:cNvCxnSpPr/>
      </xdr:nvCxnSpPr>
      <xdr:spPr>
        <a:xfrm flipV="1">
          <a:off x="4953000" y="14108204"/>
          <a:ext cx="0" cy="1012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5115</xdr:rowOff>
    </xdr:from>
    <xdr:ext cx="762000" cy="259045"/>
    <xdr:sp macro="" textlink="">
      <xdr:nvSpPr>
        <xdr:cNvPr id="193" name="人件費・物件費等の状況最小値テキスト"/>
        <xdr:cNvSpPr txBox="1"/>
      </xdr:nvSpPr>
      <xdr:spPr>
        <a:xfrm>
          <a:off x="5041900" y="15092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33038</xdr:rowOff>
    </xdr:from>
    <xdr:to>
      <xdr:col>24</xdr:col>
      <xdr:colOff>12700</xdr:colOff>
      <xdr:row>88</xdr:row>
      <xdr:rowOff>33038</xdr:rowOff>
    </xdr:to>
    <xdr:cxnSp macro="">
      <xdr:nvCxnSpPr>
        <xdr:cNvPr id="194" name="直線コネクタ 193"/>
        <xdr:cNvCxnSpPr/>
      </xdr:nvCxnSpPr>
      <xdr:spPr>
        <a:xfrm>
          <a:off x="4864100" y="1512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135681</xdr:rowOff>
    </xdr:from>
    <xdr:ext cx="762000" cy="259045"/>
    <xdr:sp macro="" textlink="">
      <xdr:nvSpPr>
        <xdr:cNvPr id="195" name="人件費・物件費等の状況最大値テキスト"/>
        <xdr:cNvSpPr txBox="1"/>
      </xdr:nvSpPr>
      <xdr:spPr>
        <a:xfrm>
          <a:off x="5041900" y="1385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49304</xdr:rowOff>
    </xdr:from>
    <xdr:to>
      <xdr:col>24</xdr:col>
      <xdr:colOff>12700</xdr:colOff>
      <xdr:row>82</xdr:row>
      <xdr:rowOff>49304</xdr:rowOff>
    </xdr:to>
    <xdr:cxnSp macro="">
      <xdr:nvCxnSpPr>
        <xdr:cNvPr id="196" name="直線コネクタ 195"/>
        <xdr:cNvCxnSpPr/>
      </xdr:nvCxnSpPr>
      <xdr:spPr>
        <a:xfrm>
          <a:off x="4864100" y="1410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38700</xdr:rowOff>
    </xdr:from>
    <xdr:to>
      <xdr:col>23</xdr:col>
      <xdr:colOff>133350</xdr:colOff>
      <xdr:row>84</xdr:row>
      <xdr:rowOff>43901</xdr:rowOff>
    </xdr:to>
    <xdr:cxnSp macro="">
      <xdr:nvCxnSpPr>
        <xdr:cNvPr id="197" name="直線コネクタ 196"/>
        <xdr:cNvCxnSpPr/>
      </xdr:nvCxnSpPr>
      <xdr:spPr>
        <a:xfrm>
          <a:off x="4114800" y="14269050"/>
          <a:ext cx="838200" cy="17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54399</xdr:rowOff>
    </xdr:from>
    <xdr:ext cx="762000" cy="259045"/>
    <xdr:sp macro="" textlink="">
      <xdr:nvSpPr>
        <xdr:cNvPr id="198" name="人件費・物件費等の状況平均値テキスト"/>
        <xdr:cNvSpPr txBox="1"/>
      </xdr:nvSpPr>
      <xdr:spPr>
        <a:xfrm>
          <a:off x="5041900" y="14456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82322</xdr:rowOff>
    </xdr:from>
    <xdr:to>
      <xdr:col>23</xdr:col>
      <xdr:colOff>184150</xdr:colOff>
      <xdr:row>85</xdr:row>
      <xdr:rowOff>12472</xdr:rowOff>
    </xdr:to>
    <xdr:sp macro="" textlink="">
      <xdr:nvSpPr>
        <xdr:cNvPr id="199" name="フローチャート: 判断 198"/>
        <xdr:cNvSpPr/>
      </xdr:nvSpPr>
      <xdr:spPr>
        <a:xfrm>
          <a:off x="49022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131023</xdr:rowOff>
    </xdr:from>
    <xdr:to>
      <xdr:col>19</xdr:col>
      <xdr:colOff>133350</xdr:colOff>
      <xdr:row>83</xdr:row>
      <xdr:rowOff>38700</xdr:rowOff>
    </xdr:to>
    <xdr:cxnSp macro="">
      <xdr:nvCxnSpPr>
        <xdr:cNvPr id="200" name="直線コネクタ 199"/>
        <xdr:cNvCxnSpPr/>
      </xdr:nvCxnSpPr>
      <xdr:spPr>
        <a:xfrm>
          <a:off x="3225800" y="14189923"/>
          <a:ext cx="889000" cy="7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41890</xdr:rowOff>
    </xdr:from>
    <xdr:to>
      <xdr:col>19</xdr:col>
      <xdr:colOff>184150</xdr:colOff>
      <xdr:row>83</xdr:row>
      <xdr:rowOff>143490</xdr:rowOff>
    </xdr:to>
    <xdr:sp macro="" textlink="">
      <xdr:nvSpPr>
        <xdr:cNvPr id="201" name="フローチャート: 判断 200"/>
        <xdr:cNvSpPr/>
      </xdr:nvSpPr>
      <xdr:spPr>
        <a:xfrm>
          <a:off x="4064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128267</xdr:rowOff>
    </xdr:from>
    <xdr:ext cx="736600" cy="259045"/>
    <xdr:sp macro="" textlink="">
      <xdr:nvSpPr>
        <xdr:cNvPr id="202" name="テキスト ボックス 201"/>
        <xdr:cNvSpPr txBox="1"/>
      </xdr:nvSpPr>
      <xdr:spPr>
        <a:xfrm>
          <a:off x="3733800" y="1435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159062</xdr:rowOff>
    </xdr:from>
    <xdr:to>
      <xdr:col>15</xdr:col>
      <xdr:colOff>82550</xdr:colOff>
      <xdr:row>82</xdr:row>
      <xdr:rowOff>131023</xdr:rowOff>
    </xdr:to>
    <xdr:cxnSp macro="">
      <xdr:nvCxnSpPr>
        <xdr:cNvPr id="203" name="直線コネクタ 202"/>
        <xdr:cNvCxnSpPr/>
      </xdr:nvCxnSpPr>
      <xdr:spPr>
        <a:xfrm>
          <a:off x="2336800" y="14046512"/>
          <a:ext cx="889000" cy="14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27580</xdr:rowOff>
    </xdr:from>
    <xdr:to>
      <xdr:col>15</xdr:col>
      <xdr:colOff>133350</xdr:colOff>
      <xdr:row>82</xdr:row>
      <xdr:rowOff>129180</xdr:rowOff>
    </xdr:to>
    <xdr:sp macro="" textlink="">
      <xdr:nvSpPr>
        <xdr:cNvPr id="204" name="フローチャート: 判断 203"/>
        <xdr:cNvSpPr/>
      </xdr:nvSpPr>
      <xdr:spPr>
        <a:xfrm>
          <a:off x="3175000" y="140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139357</xdr:rowOff>
    </xdr:from>
    <xdr:ext cx="762000" cy="259045"/>
    <xdr:sp macro="" textlink="">
      <xdr:nvSpPr>
        <xdr:cNvPr id="205" name="テキスト ボックス 204"/>
        <xdr:cNvSpPr txBox="1"/>
      </xdr:nvSpPr>
      <xdr:spPr>
        <a:xfrm>
          <a:off x="2844800" y="138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104708</xdr:rowOff>
    </xdr:from>
    <xdr:to>
      <xdr:col>11</xdr:col>
      <xdr:colOff>31750</xdr:colOff>
      <xdr:row>81</xdr:row>
      <xdr:rowOff>159062</xdr:rowOff>
    </xdr:to>
    <xdr:cxnSp macro="">
      <xdr:nvCxnSpPr>
        <xdr:cNvPr id="206" name="直線コネクタ 205"/>
        <xdr:cNvCxnSpPr/>
      </xdr:nvCxnSpPr>
      <xdr:spPr>
        <a:xfrm>
          <a:off x="1447800" y="13992158"/>
          <a:ext cx="889000" cy="5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101967</xdr:rowOff>
    </xdr:from>
    <xdr:to>
      <xdr:col>11</xdr:col>
      <xdr:colOff>82550</xdr:colOff>
      <xdr:row>82</xdr:row>
      <xdr:rowOff>32117</xdr:rowOff>
    </xdr:to>
    <xdr:sp macro="" textlink="">
      <xdr:nvSpPr>
        <xdr:cNvPr id="207" name="フローチャート: 判断 206"/>
        <xdr:cNvSpPr/>
      </xdr:nvSpPr>
      <xdr:spPr>
        <a:xfrm>
          <a:off x="2286000" y="1398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42294</xdr:rowOff>
    </xdr:from>
    <xdr:ext cx="762000" cy="259045"/>
    <xdr:sp macro="" textlink="">
      <xdr:nvSpPr>
        <xdr:cNvPr id="208" name="テキスト ボックス 207"/>
        <xdr:cNvSpPr txBox="1"/>
      </xdr:nvSpPr>
      <xdr:spPr>
        <a:xfrm>
          <a:off x="1955800" y="13758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94145</xdr:rowOff>
    </xdr:from>
    <xdr:to>
      <xdr:col>7</xdr:col>
      <xdr:colOff>31750</xdr:colOff>
      <xdr:row>82</xdr:row>
      <xdr:rowOff>24295</xdr:rowOff>
    </xdr:to>
    <xdr:sp macro="" textlink="">
      <xdr:nvSpPr>
        <xdr:cNvPr id="209" name="フローチャート: 判断 208"/>
        <xdr:cNvSpPr/>
      </xdr:nvSpPr>
      <xdr:spPr>
        <a:xfrm>
          <a:off x="1397000" y="1398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9072</xdr:rowOff>
    </xdr:from>
    <xdr:ext cx="762000" cy="259045"/>
    <xdr:sp macro="" textlink="">
      <xdr:nvSpPr>
        <xdr:cNvPr id="210" name="テキスト ボックス 209"/>
        <xdr:cNvSpPr txBox="1"/>
      </xdr:nvSpPr>
      <xdr:spPr>
        <a:xfrm>
          <a:off x="1066800" y="1406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164551</xdr:rowOff>
    </xdr:from>
    <xdr:to>
      <xdr:col>23</xdr:col>
      <xdr:colOff>184150</xdr:colOff>
      <xdr:row>84</xdr:row>
      <xdr:rowOff>94701</xdr:rowOff>
    </xdr:to>
    <xdr:sp macro="" textlink="">
      <xdr:nvSpPr>
        <xdr:cNvPr id="216" name="楕円 215"/>
        <xdr:cNvSpPr/>
      </xdr:nvSpPr>
      <xdr:spPr>
        <a:xfrm>
          <a:off x="4902200" y="143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9628</xdr:rowOff>
    </xdr:from>
    <xdr:ext cx="762000" cy="259045"/>
    <xdr:sp macro="" textlink="">
      <xdr:nvSpPr>
        <xdr:cNvPr id="217" name="人件費・物件費等の状況該当値テキスト"/>
        <xdr:cNvSpPr txBox="1"/>
      </xdr:nvSpPr>
      <xdr:spPr>
        <a:xfrm>
          <a:off x="5041900" y="1423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159350</xdr:rowOff>
    </xdr:from>
    <xdr:to>
      <xdr:col>19</xdr:col>
      <xdr:colOff>184150</xdr:colOff>
      <xdr:row>83</xdr:row>
      <xdr:rowOff>89500</xdr:rowOff>
    </xdr:to>
    <xdr:sp macro="" textlink="">
      <xdr:nvSpPr>
        <xdr:cNvPr id="218" name="楕円 217"/>
        <xdr:cNvSpPr/>
      </xdr:nvSpPr>
      <xdr:spPr>
        <a:xfrm>
          <a:off x="4064000" y="1421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99677</xdr:rowOff>
    </xdr:from>
    <xdr:ext cx="736600" cy="259045"/>
    <xdr:sp macro="" textlink="">
      <xdr:nvSpPr>
        <xdr:cNvPr id="219" name="テキスト ボックス 218"/>
        <xdr:cNvSpPr txBox="1"/>
      </xdr:nvSpPr>
      <xdr:spPr>
        <a:xfrm>
          <a:off x="3733800" y="1398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80223</xdr:rowOff>
    </xdr:from>
    <xdr:to>
      <xdr:col>15</xdr:col>
      <xdr:colOff>133350</xdr:colOff>
      <xdr:row>83</xdr:row>
      <xdr:rowOff>10373</xdr:rowOff>
    </xdr:to>
    <xdr:sp macro="" textlink="">
      <xdr:nvSpPr>
        <xdr:cNvPr id="220" name="楕円 219"/>
        <xdr:cNvSpPr/>
      </xdr:nvSpPr>
      <xdr:spPr>
        <a:xfrm>
          <a:off x="3175000" y="1413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166600</xdr:rowOff>
    </xdr:from>
    <xdr:ext cx="762000" cy="259045"/>
    <xdr:sp macro="" textlink="">
      <xdr:nvSpPr>
        <xdr:cNvPr id="221" name="テキスト ボックス 220"/>
        <xdr:cNvSpPr txBox="1"/>
      </xdr:nvSpPr>
      <xdr:spPr>
        <a:xfrm>
          <a:off x="2844800" y="1422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108262</xdr:rowOff>
    </xdr:from>
    <xdr:to>
      <xdr:col>11</xdr:col>
      <xdr:colOff>82550</xdr:colOff>
      <xdr:row>82</xdr:row>
      <xdr:rowOff>38412</xdr:rowOff>
    </xdr:to>
    <xdr:sp macro="" textlink="">
      <xdr:nvSpPr>
        <xdr:cNvPr id="222" name="楕円 221"/>
        <xdr:cNvSpPr/>
      </xdr:nvSpPr>
      <xdr:spPr>
        <a:xfrm>
          <a:off x="2286000" y="1399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23189</xdr:rowOff>
    </xdr:from>
    <xdr:ext cx="762000" cy="259045"/>
    <xdr:sp macro="" textlink="">
      <xdr:nvSpPr>
        <xdr:cNvPr id="223" name="テキスト ボックス 222"/>
        <xdr:cNvSpPr txBox="1"/>
      </xdr:nvSpPr>
      <xdr:spPr>
        <a:xfrm>
          <a:off x="1955800" y="1408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53908</xdr:rowOff>
    </xdr:from>
    <xdr:to>
      <xdr:col>7</xdr:col>
      <xdr:colOff>31750</xdr:colOff>
      <xdr:row>81</xdr:row>
      <xdr:rowOff>155508</xdr:rowOff>
    </xdr:to>
    <xdr:sp macro="" textlink="">
      <xdr:nvSpPr>
        <xdr:cNvPr id="224" name="楕円 223"/>
        <xdr:cNvSpPr/>
      </xdr:nvSpPr>
      <xdr:spPr>
        <a:xfrm>
          <a:off x="1397000" y="1394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165685</xdr:rowOff>
    </xdr:from>
    <xdr:ext cx="762000" cy="259045"/>
    <xdr:sp macro="" textlink="">
      <xdr:nvSpPr>
        <xdr:cNvPr id="225" name="テキスト ボックス 224"/>
        <xdr:cNvSpPr txBox="1"/>
      </xdr:nvSpPr>
      <xdr:spPr>
        <a:xfrm>
          <a:off x="1066800" y="13710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類似団体平均を下回っており、水準として高いものではない。</a:t>
          </a:r>
        </a:p>
        <a:p>
          <a:r>
            <a:rPr kumimoji="1" lang="ja-JP" altLang="en-US" sz="1300">
              <a:latin typeface="ＭＳ Ｐゴシック" panose="020B0600070205080204" pitchFamily="50" charset="-128"/>
              <a:ea typeface="ＭＳ Ｐゴシック" panose="020B0600070205080204" pitchFamily="50" charset="-128"/>
            </a:rPr>
            <a:t>原則的に人事院勧告に準拠させていることから、大きな特殊要因がない限り、このままで推移すると見込まれ、今後も適正な水準の確保に努めていく。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93980</xdr:rowOff>
    </xdr:to>
    <xdr:cxnSp macro="">
      <xdr:nvCxnSpPr>
        <xdr:cNvPr id="252" name="直線コネクタ 251"/>
        <xdr:cNvCxnSpPr/>
      </xdr:nvCxnSpPr>
      <xdr:spPr>
        <a:xfrm flipV="1">
          <a:off x="17018000" y="1376045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3"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4" name="直線コネクタ 253"/>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5"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6" name="直線コネクタ 255"/>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84</xdr:row>
      <xdr:rowOff>130811</xdr:rowOff>
    </xdr:to>
    <xdr:cxnSp macro="">
      <xdr:nvCxnSpPr>
        <xdr:cNvPr id="257" name="直線コネクタ 256"/>
        <xdr:cNvCxnSpPr/>
      </xdr:nvCxnSpPr>
      <xdr:spPr>
        <a:xfrm>
          <a:off x="16179800" y="14532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148607</xdr:rowOff>
    </xdr:from>
    <xdr:ext cx="762000" cy="259045"/>
    <xdr:sp macro="" textlink="">
      <xdr:nvSpPr>
        <xdr:cNvPr id="258" name="給与水準   （国との比較）平均値テキスト"/>
        <xdr:cNvSpPr txBox="1"/>
      </xdr:nvSpPr>
      <xdr:spPr>
        <a:xfrm>
          <a:off x="17106900" y="1455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5080</xdr:rowOff>
    </xdr:from>
    <xdr:to>
      <xdr:col>81</xdr:col>
      <xdr:colOff>95250</xdr:colOff>
      <xdr:row>85</xdr:row>
      <xdr:rowOff>106680</xdr:rowOff>
    </xdr:to>
    <xdr:sp macro="" textlink="">
      <xdr:nvSpPr>
        <xdr:cNvPr id="259" name="フローチャート: 判断 258"/>
        <xdr:cNvSpPr/>
      </xdr:nvSpPr>
      <xdr:spPr>
        <a:xfrm>
          <a:off x="169672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130811</xdr:rowOff>
    </xdr:to>
    <xdr:cxnSp macro="">
      <xdr:nvCxnSpPr>
        <xdr:cNvPr id="260" name="直線コネクタ 259"/>
        <xdr:cNvCxnSpPr/>
      </xdr:nvCxnSpPr>
      <xdr:spPr>
        <a:xfrm>
          <a:off x="15290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29211</xdr:rowOff>
    </xdr:from>
    <xdr:to>
      <xdr:col>77</xdr:col>
      <xdr:colOff>95250</xdr:colOff>
      <xdr:row>85</xdr:row>
      <xdr:rowOff>130811</xdr:rowOff>
    </xdr:to>
    <xdr:sp macro="" textlink="">
      <xdr:nvSpPr>
        <xdr:cNvPr id="261" name="フローチャート: 判断 260"/>
        <xdr:cNvSpPr/>
      </xdr:nvSpPr>
      <xdr:spPr>
        <a:xfrm>
          <a:off x="16129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115588</xdr:rowOff>
    </xdr:from>
    <xdr:ext cx="736600" cy="259045"/>
    <xdr:sp macro="" textlink="">
      <xdr:nvSpPr>
        <xdr:cNvPr id="262" name="テキスト ボックス 261"/>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34289</xdr:rowOff>
    </xdr:from>
    <xdr:to>
      <xdr:col>72</xdr:col>
      <xdr:colOff>203200</xdr:colOff>
      <xdr:row>84</xdr:row>
      <xdr:rowOff>58420</xdr:rowOff>
    </xdr:to>
    <xdr:cxnSp macro="">
      <xdr:nvCxnSpPr>
        <xdr:cNvPr id="263" name="直線コネクタ 262"/>
        <xdr:cNvCxnSpPr/>
      </xdr:nvCxnSpPr>
      <xdr:spPr>
        <a:xfrm>
          <a:off x="14401800" y="1443608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53339</xdr:rowOff>
    </xdr:from>
    <xdr:to>
      <xdr:col>73</xdr:col>
      <xdr:colOff>44450</xdr:colOff>
      <xdr:row>85</xdr:row>
      <xdr:rowOff>154939</xdr:rowOff>
    </xdr:to>
    <xdr:sp macro="" textlink="">
      <xdr:nvSpPr>
        <xdr:cNvPr id="264" name="フローチャート: 判断 263"/>
        <xdr:cNvSpPr/>
      </xdr:nvSpPr>
      <xdr:spPr>
        <a:xfrm>
          <a:off x="15240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139716</xdr:rowOff>
    </xdr:from>
    <xdr:ext cx="762000" cy="259045"/>
    <xdr:sp macro="" textlink="">
      <xdr:nvSpPr>
        <xdr:cNvPr id="265" name="テキスト ボックス 264"/>
        <xdr:cNvSpPr txBox="1"/>
      </xdr:nvSpPr>
      <xdr:spPr>
        <a:xfrm>
          <a:off x="14909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34289</xdr:rowOff>
    </xdr:from>
    <xdr:to>
      <xdr:col>68</xdr:col>
      <xdr:colOff>152400</xdr:colOff>
      <xdr:row>84</xdr:row>
      <xdr:rowOff>130811</xdr:rowOff>
    </xdr:to>
    <xdr:cxnSp macro="">
      <xdr:nvCxnSpPr>
        <xdr:cNvPr id="266" name="直線コネクタ 265"/>
        <xdr:cNvCxnSpPr/>
      </xdr:nvCxnSpPr>
      <xdr:spPr>
        <a:xfrm flipV="1">
          <a:off x="13512800" y="14436089"/>
          <a:ext cx="8890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53339</xdr:rowOff>
    </xdr:from>
    <xdr:to>
      <xdr:col>68</xdr:col>
      <xdr:colOff>203200</xdr:colOff>
      <xdr:row>85</xdr:row>
      <xdr:rowOff>154939</xdr:rowOff>
    </xdr:to>
    <xdr:sp macro="" textlink="">
      <xdr:nvSpPr>
        <xdr:cNvPr id="267" name="フローチャート: 判断 266"/>
        <xdr:cNvSpPr/>
      </xdr:nvSpPr>
      <xdr:spPr>
        <a:xfrm>
          <a:off x="14351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139716</xdr:rowOff>
    </xdr:from>
    <xdr:ext cx="762000" cy="259045"/>
    <xdr:sp macro="" textlink="">
      <xdr:nvSpPr>
        <xdr:cNvPr id="268" name="テキスト ボックス 267"/>
        <xdr:cNvSpPr txBox="1"/>
      </xdr:nvSpPr>
      <xdr:spPr>
        <a:xfrm>
          <a:off x="14020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76" name="楕円 275"/>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77" name="給与水準   （国との比較）該当値テキスト"/>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8" name="楕円 277"/>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9" name="テキスト ボックス 278"/>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80" name="楕円 279"/>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81" name="テキスト ボックス 280"/>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154939</xdr:rowOff>
    </xdr:from>
    <xdr:to>
      <xdr:col>68</xdr:col>
      <xdr:colOff>203200</xdr:colOff>
      <xdr:row>84</xdr:row>
      <xdr:rowOff>85089</xdr:rowOff>
    </xdr:to>
    <xdr:sp macro="" textlink="">
      <xdr:nvSpPr>
        <xdr:cNvPr id="282" name="楕円 281"/>
        <xdr:cNvSpPr/>
      </xdr:nvSpPr>
      <xdr:spPr>
        <a:xfrm>
          <a:off x="143510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95266</xdr:rowOff>
    </xdr:from>
    <xdr:ext cx="762000" cy="259045"/>
    <xdr:sp macro="" textlink="">
      <xdr:nvSpPr>
        <xdr:cNvPr id="283" name="テキスト ボックス 282"/>
        <xdr:cNvSpPr txBox="1"/>
      </xdr:nvSpPr>
      <xdr:spPr>
        <a:xfrm>
          <a:off x="14020800" y="14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80011</xdr:rowOff>
    </xdr:from>
    <xdr:to>
      <xdr:col>64</xdr:col>
      <xdr:colOff>152400</xdr:colOff>
      <xdr:row>85</xdr:row>
      <xdr:rowOff>10161</xdr:rowOff>
    </xdr:to>
    <xdr:sp macro="" textlink="">
      <xdr:nvSpPr>
        <xdr:cNvPr id="284" name="楕円 283"/>
        <xdr:cNvSpPr/>
      </xdr:nvSpPr>
      <xdr:spPr>
        <a:xfrm>
          <a:off x="13462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20338</xdr:rowOff>
    </xdr:from>
    <xdr:ext cx="762000" cy="259045"/>
    <xdr:sp macro="" textlink="">
      <xdr:nvSpPr>
        <xdr:cNvPr id="285" name="テキスト ボックス 284"/>
        <xdr:cNvSpPr txBox="1"/>
      </xdr:nvSpPr>
      <xdr:spPr>
        <a:xfrm>
          <a:off x="13131800" y="14250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他の類似団体と比較して面積が広く、人口密度も低いため、効率的でない業務を抱えざるを得ない現状があるが、平成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月に策定した「松阪市公共施設等総合管理計画」に基づき、効果的・効率的な公共施設の最適化に取り組んでいくとともに、引き続き適正な定員管理の推進を図っていく。</a:t>
          </a:r>
        </a:p>
        <a:p>
          <a:r>
            <a:rPr kumimoji="1" lang="ja-JP" altLang="en-US" sz="1300">
              <a:latin typeface="ＭＳ Ｐゴシック" panose="020B0600070205080204" pitchFamily="50" charset="-128"/>
              <a:ea typeface="ＭＳ Ｐゴシック" panose="020B0600070205080204" pitchFamily="50" charset="-128"/>
            </a:rPr>
            <a:t>　具体的には、令和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年度以降の定員管理の適正なあり方を示した「松阪市定員適正化方針」（令和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月策定）に基づき、取組を進めていく予定である。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23706</xdr:rowOff>
    </xdr:to>
    <xdr:cxnSp macro="">
      <xdr:nvCxnSpPr>
        <xdr:cNvPr id="315" name="直線コネクタ 314"/>
        <xdr:cNvCxnSpPr/>
      </xdr:nvCxnSpPr>
      <xdr:spPr>
        <a:xfrm flipV="1">
          <a:off x="17018000" y="9926320"/>
          <a:ext cx="0" cy="15845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167233</xdr:rowOff>
    </xdr:from>
    <xdr:ext cx="762000" cy="259045"/>
    <xdr:sp macro="" textlink="">
      <xdr:nvSpPr>
        <xdr:cNvPr id="316" name="定員管理の状況最小値テキスト"/>
        <xdr:cNvSpPr txBox="1"/>
      </xdr:nvSpPr>
      <xdr:spPr>
        <a:xfrm>
          <a:off x="17106900" y="1148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23706</xdr:rowOff>
    </xdr:from>
    <xdr:to>
      <xdr:col>81</xdr:col>
      <xdr:colOff>133350</xdr:colOff>
      <xdr:row>67</xdr:row>
      <xdr:rowOff>23706</xdr:rowOff>
    </xdr:to>
    <xdr:cxnSp macro="">
      <xdr:nvCxnSpPr>
        <xdr:cNvPr id="317" name="直線コネクタ 316"/>
        <xdr:cNvCxnSpPr/>
      </xdr:nvCxnSpPr>
      <xdr:spPr>
        <a:xfrm>
          <a:off x="16929100" y="1151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8"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9" name="直線コネクタ 318"/>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2117</xdr:rowOff>
    </xdr:from>
    <xdr:to>
      <xdr:col>81</xdr:col>
      <xdr:colOff>44450</xdr:colOff>
      <xdr:row>66</xdr:row>
      <xdr:rowOff>50377</xdr:rowOff>
    </xdr:to>
    <xdr:cxnSp macro="">
      <xdr:nvCxnSpPr>
        <xdr:cNvPr id="320" name="直線コネクタ 319"/>
        <xdr:cNvCxnSpPr/>
      </xdr:nvCxnSpPr>
      <xdr:spPr>
        <a:xfrm>
          <a:off x="16179800" y="1131781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74523</xdr:rowOff>
    </xdr:from>
    <xdr:ext cx="762000" cy="259045"/>
    <xdr:sp macro="" textlink="">
      <xdr:nvSpPr>
        <xdr:cNvPr id="321" name="定員管理の状況平均値テキスト"/>
        <xdr:cNvSpPr txBox="1"/>
      </xdr:nvSpPr>
      <xdr:spPr>
        <a:xfrm>
          <a:off x="17106900" y="1053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22" name="フローチャート: 判断 321"/>
        <xdr:cNvSpPr/>
      </xdr:nvSpPr>
      <xdr:spPr>
        <a:xfrm>
          <a:off x="169672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141394</xdr:rowOff>
    </xdr:from>
    <xdr:to>
      <xdr:col>77</xdr:col>
      <xdr:colOff>44450</xdr:colOff>
      <xdr:row>66</xdr:row>
      <xdr:rowOff>2117</xdr:rowOff>
    </xdr:to>
    <xdr:cxnSp macro="">
      <xdr:nvCxnSpPr>
        <xdr:cNvPr id="323" name="直線コネクタ 322"/>
        <xdr:cNvCxnSpPr/>
      </xdr:nvCxnSpPr>
      <xdr:spPr>
        <a:xfrm>
          <a:off x="15290800" y="112856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116840</xdr:rowOff>
    </xdr:from>
    <xdr:to>
      <xdr:col>77</xdr:col>
      <xdr:colOff>95250</xdr:colOff>
      <xdr:row>62</xdr:row>
      <xdr:rowOff>46990</xdr:rowOff>
    </xdr:to>
    <xdr:sp macro="" textlink="">
      <xdr:nvSpPr>
        <xdr:cNvPr id="324" name="フローチャート: 判断 323"/>
        <xdr:cNvSpPr/>
      </xdr:nvSpPr>
      <xdr:spPr>
        <a:xfrm>
          <a:off x="16129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57167</xdr:rowOff>
    </xdr:from>
    <xdr:ext cx="736600" cy="259045"/>
    <xdr:sp macro="" textlink="">
      <xdr:nvSpPr>
        <xdr:cNvPr id="325" name="テキスト ボックス 324"/>
        <xdr:cNvSpPr txBox="1"/>
      </xdr:nvSpPr>
      <xdr:spPr>
        <a:xfrm>
          <a:off x="15798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77046</xdr:rowOff>
    </xdr:from>
    <xdr:to>
      <xdr:col>72</xdr:col>
      <xdr:colOff>203200</xdr:colOff>
      <xdr:row>65</xdr:row>
      <xdr:rowOff>141394</xdr:rowOff>
    </xdr:to>
    <xdr:cxnSp macro="">
      <xdr:nvCxnSpPr>
        <xdr:cNvPr id="326" name="直線コネクタ 325"/>
        <xdr:cNvCxnSpPr/>
      </xdr:nvCxnSpPr>
      <xdr:spPr>
        <a:xfrm>
          <a:off x="14401800" y="112212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60537</xdr:rowOff>
    </xdr:from>
    <xdr:to>
      <xdr:col>73</xdr:col>
      <xdr:colOff>44450</xdr:colOff>
      <xdr:row>61</xdr:row>
      <xdr:rowOff>162137</xdr:rowOff>
    </xdr:to>
    <xdr:sp macro="" textlink="">
      <xdr:nvSpPr>
        <xdr:cNvPr id="327" name="フローチャート: 判断 326"/>
        <xdr:cNvSpPr/>
      </xdr:nvSpPr>
      <xdr:spPr>
        <a:xfrm>
          <a:off x="15240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864</xdr:rowOff>
    </xdr:from>
    <xdr:ext cx="762000" cy="259045"/>
    <xdr:sp macro="" textlink="">
      <xdr:nvSpPr>
        <xdr:cNvPr id="328" name="テキスト ボックス 327"/>
        <xdr:cNvSpPr txBox="1"/>
      </xdr:nvSpPr>
      <xdr:spPr>
        <a:xfrm>
          <a:off x="14909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160020</xdr:rowOff>
    </xdr:from>
    <xdr:to>
      <xdr:col>68</xdr:col>
      <xdr:colOff>152400</xdr:colOff>
      <xdr:row>65</xdr:row>
      <xdr:rowOff>77046</xdr:rowOff>
    </xdr:to>
    <xdr:cxnSp macro="">
      <xdr:nvCxnSpPr>
        <xdr:cNvPr id="329" name="直線コネクタ 328"/>
        <xdr:cNvCxnSpPr/>
      </xdr:nvCxnSpPr>
      <xdr:spPr>
        <a:xfrm>
          <a:off x="13512800" y="1113282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151554</xdr:rowOff>
    </xdr:from>
    <xdr:to>
      <xdr:col>68</xdr:col>
      <xdr:colOff>203200</xdr:colOff>
      <xdr:row>61</xdr:row>
      <xdr:rowOff>81704</xdr:rowOff>
    </xdr:to>
    <xdr:sp macro="" textlink="">
      <xdr:nvSpPr>
        <xdr:cNvPr id="330" name="フローチャート: 判断 329"/>
        <xdr:cNvSpPr/>
      </xdr:nvSpPr>
      <xdr:spPr>
        <a:xfrm>
          <a:off x="14351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91881</xdr:rowOff>
    </xdr:from>
    <xdr:ext cx="762000" cy="259045"/>
    <xdr:sp macro="" textlink="">
      <xdr:nvSpPr>
        <xdr:cNvPr id="331" name="テキスト ボックス 330"/>
        <xdr:cNvSpPr txBox="1"/>
      </xdr:nvSpPr>
      <xdr:spPr>
        <a:xfrm>
          <a:off x="14020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127423</xdr:rowOff>
    </xdr:from>
    <xdr:to>
      <xdr:col>64</xdr:col>
      <xdr:colOff>152400</xdr:colOff>
      <xdr:row>61</xdr:row>
      <xdr:rowOff>57573</xdr:rowOff>
    </xdr:to>
    <xdr:sp macro="" textlink="">
      <xdr:nvSpPr>
        <xdr:cNvPr id="332" name="フローチャート: 判断 331"/>
        <xdr:cNvSpPr/>
      </xdr:nvSpPr>
      <xdr:spPr>
        <a:xfrm>
          <a:off x="13462000" y="104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67750</xdr:rowOff>
    </xdr:from>
    <xdr:ext cx="762000" cy="259045"/>
    <xdr:sp macro="" textlink="">
      <xdr:nvSpPr>
        <xdr:cNvPr id="333" name="テキスト ボックス 332"/>
        <xdr:cNvSpPr txBox="1"/>
      </xdr:nvSpPr>
      <xdr:spPr>
        <a:xfrm>
          <a:off x="13131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171027</xdr:rowOff>
    </xdr:from>
    <xdr:to>
      <xdr:col>81</xdr:col>
      <xdr:colOff>95250</xdr:colOff>
      <xdr:row>66</xdr:row>
      <xdr:rowOff>101177</xdr:rowOff>
    </xdr:to>
    <xdr:sp macro="" textlink="">
      <xdr:nvSpPr>
        <xdr:cNvPr id="339" name="楕円 338"/>
        <xdr:cNvSpPr/>
      </xdr:nvSpPr>
      <xdr:spPr>
        <a:xfrm>
          <a:off x="169672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143104</xdr:rowOff>
    </xdr:from>
    <xdr:ext cx="762000" cy="259045"/>
    <xdr:sp macro="" textlink="">
      <xdr:nvSpPr>
        <xdr:cNvPr id="340" name="定員管理の状況該当値テキスト"/>
        <xdr:cNvSpPr txBox="1"/>
      </xdr:nvSpPr>
      <xdr:spPr>
        <a:xfrm>
          <a:off x="17106900" y="11287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122767</xdr:rowOff>
    </xdr:from>
    <xdr:to>
      <xdr:col>77</xdr:col>
      <xdr:colOff>95250</xdr:colOff>
      <xdr:row>66</xdr:row>
      <xdr:rowOff>52917</xdr:rowOff>
    </xdr:to>
    <xdr:sp macro="" textlink="">
      <xdr:nvSpPr>
        <xdr:cNvPr id="341" name="楕円 340"/>
        <xdr:cNvSpPr/>
      </xdr:nvSpPr>
      <xdr:spPr>
        <a:xfrm>
          <a:off x="16129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37694</xdr:rowOff>
    </xdr:from>
    <xdr:ext cx="736600" cy="259045"/>
    <xdr:sp macro="" textlink="">
      <xdr:nvSpPr>
        <xdr:cNvPr id="342" name="テキスト ボックス 341"/>
        <xdr:cNvSpPr txBox="1"/>
      </xdr:nvSpPr>
      <xdr:spPr>
        <a:xfrm>
          <a:off x="15798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90594</xdr:rowOff>
    </xdr:from>
    <xdr:to>
      <xdr:col>73</xdr:col>
      <xdr:colOff>44450</xdr:colOff>
      <xdr:row>66</xdr:row>
      <xdr:rowOff>20744</xdr:rowOff>
    </xdr:to>
    <xdr:sp macro="" textlink="">
      <xdr:nvSpPr>
        <xdr:cNvPr id="343" name="楕円 342"/>
        <xdr:cNvSpPr/>
      </xdr:nvSpPr>
      <xdr:spPr>
        <a:xfrm>
          <a:off x="15240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5521</xdr:rowOff>
    </xdr:from>
    <xdr:ext cx="762000" cy="259045"/>
    <xdr:sp macro="" textlink="">
      <xdr:nvSpPr>
        <xdr:cNvPr id="344" name="テキスト ボックス 343"/>
        <xdr:cNvSpPr txBox="1"/>
      </xdr:nvSpPr>
      <xdr:spPr>
        <a:xfrm>
          <a:off x="14909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26246</xdr:rowOff>
    </xdr:from>
    <xdr:to>
      <xdr:col>68</xdr:col>
      <xdr:colOff>203200</xdr:colOff>
      <xdr:row>65</xdr:row>
      <xdr:rowOff>127846</xdr:rowOff>
    </xdr:to>
    <xdr:sp macro="" textlink="">
      <xdr:nvSpPr>
        <xdr:cNvPr id="345" name="楕円 344"/>
        <xdr:cNvSpPr/>
      </xdr:nvSpPr>
      <xdr:spPr>
        <a:xfrm>
          <a:off x="14351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112623</xdr:rowOff>
    </xdr:from>
    <xdr:ext cx="762000" cy="259045"/>
    <xdr:sp macro="" textlink="">
      <xdr:nvSpPr>
        <xdr:cNvPr id="346" name="テキスト ボックス 345"/>
        <xdr:cNvSpPr txBox="1"/>
      </xdr:nvSpPr>
      <xdr:spPr>
        <a:xfrm>
          <a:off x="14020800" y="1125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109220</xdr:rowOff>
    </xdr:from>
    <xdr:to>
      <xdr:col>64</xdr:col>
      <xdr:colOff>152400</xdr:colOff>
      <xdr:row>65</xdr:row>
      <xdr:rowOff>39370</xdr:rowOff>
    </xdr:to>
    <xdr:sp macro="" textlink="">
      <xdr:nvSpPr>
        <xdr:cNvPr id="347" name="楕円 346"/>
        <xdr:cNvSpPr/>
      </xdr:nvSpPr>
      <xdr:spPr>
        <a:xfrm>
          <a:off x="13462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24147</xdr:rowOff>
    </xdr:from>
    <xdr:ext cx="762000" cy="259045"/>
    <xdr:sp macro="" textlink="">
      <xdr:nvSpPr>
        <xdr:cNvPr id="348" name="テキスト ボックス 347"/>
        <xdr:cNvSpPr txBox="1"/>
      </xdr:nvSpPr>
      <xdr:spPr>
        <a:xfrm>
          <a:off x="13131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年度の指数については、平成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年度と令和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年度の単年度実質公債費比率の差に由来する。主に公営企業繰出金の減（同比△</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億円）、交付税算入公債費の額の増（同比＋</a:t>
          </a:r>
          <a:r>
            <a:rPr kumimoji="1" lang="en-US" altLang="ja-JP" sz="1200">
              <a:latin typeface="ＭＳ Ｐゴシック" panose="020B0600070205080204" pitchFamily="50" charset="-128"/>
              <a:ea typeface="ＭＳ Ｐゴシック" panose="020B0600070205080204" pitchFamily="50" charset="-128"/>
            </a:rPr>
            <a:t>3.5</a:t>
          </a:r>
          <a:r>
            <a:rPr kumimoji="1" lang="ja-JP" altLang="en-US" sz="1200">
              <a:latin typeface="ＭＳ Ｐゴシック" panose="020B0600070205080204" pitchFamily="50" charset="-128"/>
              <a:ea typeface="ＭＳ Ｐゴシック" panose="020B0600070205080204" pitchFamily="50" charset="-128"/>
            </a:rPr>
            <a:t>億円）により分子は減、標準財政規模の増（同比＋</a:t>
          </a:r>
          <a:r>
            <a:rPr kumimoji="1" lang="en-US" altLang="ja-JP" sz="1200">
              <a:latin typeface="ＭＳ Ｐゴシック" panose="020B0600070205080204" pitchFamily="50" charset="-128"/>
              <a:ea typeface="ＭＳ Ｐゴシック" panose="020B0600070205080204" pitchFamily="50" charset="-128"/>
            </a:rPr>
            <a:t>23.7</a:t>
          </a:r>
          <a:r>
            <a:rPr kumimoji="1" lang="ja-JP" altLang="en-US" sz="1200">
              <a:latin typeface="ＭＳ Ｐゴシック" panose="020B0600070205080204" pitchFamily="50" charset="-128"/>
              <a:ea typeface="ＭＳ Ｐゴシック" panose="020B0600070205080204" pitchFamily="50" charset="-128"/>
            </a:rPr>
            <a:t>億円）により分母は増で単年度指標は改善した。</a:t>
          </a:r>
        </a:p>
        <a:p>
          <a:r>
            <a:rPr kumimoji="1" lang="ja-JP" altLang="en-US" sz="1200">
              <a:latin typeface="ＭＳ Ｐゴシック" panose="020B0600070205080204" pitchFamily="50" charset="-128"/>
              <a:ea typeface="ＭＳ Ｐゴシック" panose="020B0600070205080204" pitchFamily="50" charset="-128"/>
            </a:rPr>
            <a:t>　令和元年度までは臨時財政対策債の限度額以下で借り入れており、元利償還金等は年々減少していたが、集中投資期間に係る短期償還の実施、また、未来投資基金にかかる合併特例事業債の償還期間においては、数値の上昇が見込まれる。</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46</xdr:row>
      <xdr:rowOff>29028</xdr:rowOff>
    </xdr:to>
    <xdr:cxnSp macro="">
      <xdr:nvCxnSpPr>
        <xdr:cNvPr id="378" name="直線コネクタ 377"/>
        <xdr:cNvCxnSpPr/>
      </xdr:nvCxnSpPr>
      <xdr:spPr>
        <a:xfrm flipV="1">
          <a:off x="17018000" y="6215138"/>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1105</xdr:rowOff>
    </xdr:from>
    <xdr:ext cx="762000" cy="259045"/>
    <xdr:sp macro="" textlink="">
      <xdr:nvSpPr>
        <xdr:cNvPr id="379" name="公債費負担の状況最小値テキスト"/>
        <xdr:cNvSpPr txBox="1"/>
      </xdr:nvSpPr>
      <xdr:spPr>
        <a:xfrm>
          <a:off x="17106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29028</xdr:rowOff>
    </xdr:from>
    <xdr:to>
      <xdr:col>81</xdr:col>
      <xdr:colOff>133350</xdr:colOff>
      <xdr:row>46</xdr:row>
      <xdr:rowOff>29028</xdr:rowOff>
    </xdr:to>
    <xdr:cxnSp macro="">
      <xdr:nvCxnSpPr>
        <xdr:cNvPr id="380" name="直線コネクタ 379"/>
        <xdr:cNvCxnSpPr/>
      </xdr:nvCxnSpPr>
      <xdr:spPr>
        <a:xfrm>
          <a:off x="16929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1" name="公債費負担の状況最大値テキスト"/>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2" name="直線コネクタ 381"/>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69548</xdr:rowOff>
    </xdr:to>
    <xdr:cxnSp macro="">
      <xdr:nvCxnSpPr>
        <xdr:cNvPr id="383" name="直線コネクタ 382"/>
        <xdr:cNvCxnSpPr/>
      </xdr:nvCxnSpPr>
      <xdr:spPr>
        <a:xfrm flipV="1">
          <a:off x="16179800" y="68815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150784</xdr:rowOff>
    </xdr:from>
    <xdr:ext cx="762000" cy="259045"/>
    <xdr:sp macro="" textlink="">
      <xdr:nvSpPr>
        <xdr:cNvPr id="384" name="公債費負担の状況平均値テキスト"/>
        <xdr:cNvSpPr txBox="1"/>
      </xdr:nvSpPr>
      <xdr:spPr>
        <a:xfrm>
          <a:off x="17106900" y="6837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385" name="フローチャート: 判断 384"/>
        <xdr:cNvSpPr/>
      </xdr:nvSpPr>
      <xdr:spPr>
        <a:xfrm>
          <a:off x="169672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137583</xdr:rowOff>
    </xdr:from>
    <xdr:to>
      <xdr:col>77</xdr:col>
      <xdr:colOff>44450</xdr:colOff>
      <xdr:row>40</xdr:row>
      <xdr:rowOff>69548</xdr:rowOff>
    </xdr:to>
    <xdr:cxnSp macro="">
      <xdr:nvCxnSpPr>
        <xdr:cNvPr id="386" name="直線コネクタ 385"/>
        <xdr:cNvCxnSpPr/>
      </xdr:nvCxnSpPr>
      <xdr:spPr>
        <a:xfrm>
          <a:off x="15290800" y="6824133"/>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7" name="フローチャート: 判断 386"/>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88" name="テキスト ボックス 387"/>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34169</xdr:rowOff>
    </xdr:from>
    <xdr:to>
      <xdr:col>72</xdr:col>
      <xdr:colOff>203200</xdr:colOff>
      <xdr:row>39</xdr:row>
      <xdr:rowOff>137583</xdr:rowOff>
    </xdr:to>
    <xdr:cxnSp macro="">
      <xdr:nvCxnSpPr>
        <xdr:cNvPr id="389" name="直線コネクタ 388"/>
        <xdr:cNvCxnSpPr/>
      </xdr:nvCxnSpPr>
      <xdr:spPr>
        <a:xfrm>
          <a:off x="14401800" y="672071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0" name="フローチャート: 判断 389"/>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1" name="テキスト ボックス 390"/>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34169</xdr:rowOff>
    </xdr:from>
    <xdr:to>
      <xdr:col>68</xdr:col>
      <xdr:colOff>152400</xdr:colOff>
      <xdr:row>39</xdr:row>
      <xdr:rowOff>57150</xdr:rowOff>
    </xdr:to>
    <xdr:cxnSp macro="">
      <xdr:nvCxnSpPr>
        <xdr:cNvPr id="392" name="直線コネクタ 391"/>
        <xdr:cNvCxnSpPr/>
      </xdr:nvCxnSpPr>
      <xdr:spPr>
        <a:xfrm flipV="1">
          <a:off x="13512800" y="67207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168124</xdr:rowOff>
    </xdr:from>
    <xdr:to>
      <xdr:col>68</xdr:col>
      <xdr:colOff>203200</xdr:colOff>
      <xdr:row>41</xdr:row>
      <xdr:rowOff>98274</xdr:rowOff>
    </xdr:to>
    <xdr:sp macro="" textlink="">
      <xdr:nvSpPr>
        <xdr:cNvPr id="393" name="フローチャート: 判断 392"/>
        <xdr:cNvSpPr/>
      </xdr:nvSpPr>
      <xdr:spPr>
        <a:xfrm>
          <a:off x="14351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394" name="テキスト ボックス 393"/>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5" name="フローチャート: 判断 394"/>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6" name="テキスト ボックス 395"/>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402" name="楕円 401"/>
        <xdr:cNvSpPr/>
      </xdr:nvSpPr>
      <xdr:spPr>
        <a:xfrm>
          <a:off x="16967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160762</xdr:rowOff>
    </xdr:from>
    <xdr:ext cx="762000" cy="259045"/>
    <xdr:sp macro="" textlink="">
      <xdr:nvSpPr>
        <xdr:cNvPr id="403" name="公債費負担の状況該当値テキスト"/>
        <xdr:cNvSpPr txBox="1"/>
      </xdr:nvSpPr>
      <xdr:spPr>
        <a:xfrm>
          <a:off x="17106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18748</xdr:rowOff>
    </xdr:from>
    <xdr:to>
      <xdr:col>77</xdr:col>
      <xdr:colOff>95250</xdr:colOff>
      <xdr:row>40</xdr:row>
      <xdr:rowOff>120348</xdr:rowOff>
    </xdr:to>
    <xdr:sp macro="" textlink="">
      <xdr:nvSpPr>
        <xdr:cNvPr id="404" name="楕円 403"/>
        <xdr:cNvSpPr/>
      </xdr:nvSpPr>
      <xdr:spPr>
        <a:xfrm>
          <a:off x="16129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405" name="テキスト ボックス 404"/>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86783</xdr:rowOff>
    </xdr:from>
    <xdr:to>
      <xdr:col>73</xdr:col>
      <xdr:colOff>44450</xdr:colOff>
      <xdr:row>40</xdr:row>
      <xdr:rowOff>16933</xdr:rowOff>
    </xdr:to>
    <xdr:sp macro="" textlink="">
      <xdr:nvSpPr>
        <xdr:cNvPr id="406" name="楕円 405"/>
        <xdr:cNvSpPr/>
      </xdr:nvSpPr>
      <xdr:spPr>
        <a:xfrm>
          <a:off x="15240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407" name="テキスト ボックス 406"/>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154819</xdr:rowOff>
    </xdr:from>
    <xdr:to>
      <xdr:col>68</xdr:col>
      <xdr:colOff>203200</xdr:colOff>
      <xdr:row>39</xdr:row>
      <xdr:rowOff>84969</xdr:rowOff>
    </xdr:to>
    <xdr:sp macro="" textlink="">
      <xdr:nvSpPr>
        <xdr:cNvPr id="408" name="楕円 407"/>
        <xdr:cNvSpPr/>
      </xdr:nvSpPr>
      <xdr:spPr>
        <a:xfrm>
          <a:off x="14351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95146</xdr:rowOff>
    </xdr:from>
    <xdr:ext cx="762000" cy="259045"/>
    <xdr:sp macro="" textlink="">
      <xdr:nvSpPr>
        <xdr:cNvPr id="409" name="テキスト ボックス 408"/>
        <xdr:cNvSpPr txBox="1"/>
      </xdr:nvSpPr>
      <xdr:spPr>
        <a:xfrm>
          <a:off x="14020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10" name="楕円 409"/>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11" name="テキスト ボックス 410"/>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年度は、前年度までと同様に算定されなかった。地方債残高は対前年度比＋</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億円となったものの充当可能財源（基金等）のこれまでの蓄積や未来投資基金の造成等により、分子がマイナスとなったことによる。</a:t>
          </a:r>
        </a:p>
        <a:p>
          <a:r>
            <a:rPr kumimoji="1" lang="ja-JP" altLang="en-US" sz="1300">
              <a:latin typeface="ＭＳ Ｐゴシック" panose="020B0600070205080204" pitchFamily="50" charset="-128"/>
              <a:ea typeface="ＭＳ Ｐゴシック" panose="020B0600070205080204" pitchFamily="50" charset="-128"/>
            </a:rPr>
            <a:t>　合併特例事業債を活用した未来投資基金を令和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ヶ年で計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億円積み立てることから市債発行が大幅に増加することとなるが、財政調整基金等を活用し、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ヶ年程の早期に償還することで影響を短期間に抑えることとしている。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7671</xdr:rowOff>
    </xdr:to>
    <xdr:cxnSp macro="">
      <xdr:nvCxnSpPr>
        <xdr:cNvPr id="438" name="直線コネクタ 437"/>
        <xdr:cNvCxnSpPr/>
      </xdr:nvCxnSpPr>
      <xdr:spPr>
        <a:xfrm flipV="1">
          <a:off x="17018000" y="2451100"/>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151198</xdr:rowOff>
    </xdr:from>
    <xdr:ext cx="762000" cy="259045"/>
    <xdr:sp macro="" textlink="">
      <xdr:nvSpPr>
        <xdr:cNvPr id="439" name="将来負担の状況最小値テキスト"/>
        <xdr:cNvSpPr txBox="1"/>
      </xdr:nvSpPr>
      <xdr:spPr>
        <a:xfrm>
          <a:off x="17106900" y="3923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7671</xdr:rowOff>
    </xdr:from>
    <xdr:to>
      <xdr:col>81</xdr:col>
      <xdr:colOff>133350</xdr:colOff>
      <xdr:row>23</xdr:row>
      <xdr:rowOff>7671</xdr:rowOff>
    </xdr:to>
    <xdr:cxnSp macro="">
      <xdr:nvCxnSpPr>
        <xdr:cNvPr id="440" name="直線コネクタ 439"/>
        <xdr:cNvCxnSpPr/>
      </xdr:nvCxnSpPr>
      <xdr:spPr>
        <a:xfrm>
          <a:off x="16929100" y="39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158005</xdr:rowOff>
    </xdr:from>
    <xdr:ext cx="762000" cy="259045"/>
    <xdr:sp macro="" textlink="">
      <xdr:nvSpPr>
        <xdr:cNvPr id="443" name="将来負担の状況平均値テキスト"/>
        <xdr:cNvSpPr txBox="1"/>
      </xdr:nvSpPr>
      <xdr:spPr>
        <a:xfrm>
          <a:off x="17106900" y="2386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14478</xdr:rowOff>
    </xdr:from>
    <xdr:to>
      <xdr:col>81</xdr:col>
      <xdr:colOff>95250</xdr:colOff>
      <xdr:row>14</xdr:row>
      <xdr:rowOff>116078</xdr:rowOff>
    </xdr:to>
    <xdr:sp macro="" textlink="">
      <xdr:nvSpPr>
        <xdr:cNvPr id="444" name="フローチャート: 判断 443"/>
        <xdr:cNvSpPr/>
      </xdr:nvSpPr>
      <xdr:spPr>
        <a:xfrm>
          <a:off x="169672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130302</xdr:rowOff>
    </xdr:from>
    <xdr:to>
      <xdr:col>77</xdr:col>
      <xdr:colOff>95250</xdr:colOff>
      <xdr:row>15</xdr:row>
      <xdr:rowOff>60452</xdr:rowOff>
    </xdr:to>
    <xdr:sp macro="" textlink="">
      <xdr:nvSpPr>
        <xdr:cNvPr id="445" name="フローチャート: 判断 444"/>
        <xdr:cNvSpPr/>
      </xdr:nvSpPr>
      <xdr:spPr>
        <a:xfrm>
          <a:off x="16129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70629</xdr:rowOff>
    </xdr:from>
    <xdr:ext cx="736600" cy="259045"/>
    <xdr:sp macro="" textlink="">
      <xdr:nvSpPr>
        <xdr:cNvPr id="446" name="テキスト ボックス 445"/>
        <xdr:cNvSpPr txBox="1"/>
      </xdr:nvSpPr>
      <xdr:spPr>
        <a:xfrm>
          <a:off x="15798800" y="2299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6147</xdr:rowOff>
    </xdr:from>
    <xdr:to>
      <xdr:col>73</xdr:col>
      <xdr:colOff>44450</xdr:colOff>
      <xdr:row>15</xdr:row>
      <xdr:rowOff>107747</xdr:rowOff>
    </xdr:to>
    <xdr:sp macro="" textlink="">
      <xdr:nvSpPr>
        <xdr:cNvPr id="447" name="フローチャート: 判断 446"/>
        <xdr:cNvSpPr/>
      </xdr:nvSpPr>
      <xdr:spPr>
        <a:xfrm>
          <a:off x="15240000" y="257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117924</xdr:rowOff>
    </xdr:from>
    <xdr:ext cx="762000" cy="259045"/>
    <xdr:sp macro="" textlink="">
      <xdr:nvSpPr>
        <xdr:cNvPr id="448" name="テキスト ボックス 447"/>
        <xdr:cNvSpPr txBox="1"/>
      </xdr:nvSpPr>
      <xdr:spPr>
        <a:xfrm>
          <a:off x="14909800" y="234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154432</xdr:rowOff>
    </xdr:from>
    <xdr:to>
      <xdr:col>68</xdr:col>
      <xdr:colOff>203200</xdr:colOff>
      <xdr:row>15</xdr:row>
      <xdr:rowOff>84582</xdr:rowOff>
    </xdr:to>
    <xdr:sp macro="" textlink="">
      <xdr:nvSpPr>
        <xdr:cNvPr id="449" name="フローチャート: 判断 448"/>
        <xdr:cNvSpPr/>
      </xdr:nvSpPr>
      <xdr:spPr>
        <a:xfrm>
          <a:off x="14351000" y="255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94759</xdr:rowOff>
    </xdr:from>
    <xdr:ext cx="762000" cy="259045"/>
    <xdr:sp macro="" textlink="">
      <xdr:nvSpPr>
        <xdr:cNvPr id="450" name="テキスト ボックス 449"/>
        <xdr:cNvSpPr txBox="1"/>
      </xdr:nvSpPr>
      <xdr:spPr>
        <a:xfrm>
          <a:off x="14020800" y="232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22555</xdr:rowOff>
    </xdr:from>
    <xdr:to>
      <xdr:col>64</xdr:col>
      <xdr:colOff>152400</xdr:colOff>
      <xdr:row>15</xdr:row>
      <xdr:rowOff>124155</xdr:rowOff>
    </xdr:to>
    <xdr:sp macro="" textlink="">
      <xdr:nvSpPr>
        <xdr:cNvPr id="451" name="フローチャート: 判断 450"/>
        <xdr:cNvSpPr/>
      </xdr:nvSpPr>
      <xdr:spPr>
        <a:xfrm>
          <a:off x="13462000" y="259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134332</xdr:rowOff>
    </xdr:from>
    <xdr:ext cx="762000" cy="259045"/>
    <xdr:sp macro="" textlink="">
      <xdr:nvSpPr>
        <xdr:cNvPr id="452" name="テキスト ボックス 451"/>
        <xdr:cNvSpPr txBox="1"/>
      </xdr:nvSpPr>
      <xdr:spPr>
        <a:xfrm>
          <a:off x="13131800" y="2363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136072</xdr:colOff>
      <xdr:row>26</xdr:row>
      <xdr:rowOff>29937</xdr:rowOff>
    </xdr:from>
    <xdr:ext cx="9099176" cy="425758"/>
    <xdr:sp macro="" textlink="">
      <xdr:nvSpPr>
        <xdr:cNvPr id="458" name="テキスト ボックス 457">
          <a:extLst>
            <a:ext uri="{FF2B5EF4-FFF2-40B4-BE49-F238E27FC236}">
              <a16:creationId xmlns:a16="http://schemas.microsoft.com/office/drawing/2014/main" id="{B7833EC5-7802-49C9-93AF-5F55205E114C}"/>
            </a:ext>
          </a:extLst>
        </xdr:cNvPr>
        <xdr:cNvSpPr txBox="1"/>
      </xdr:nvSpPr>
      <xdr:spPr>
        <a:xfrm>
          <a:off x="748393" y="4629151"/>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   </a:t>
          </a:r>
          <a:r>
            <a:rPr kumimoji="1" lang="ja-JP" altLang="en-US" sz="1000">
              <a:solidFill>
                <a:schemeClr val="tx1"/>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160,624
156,125
623.58
80,239,349
77,932,803
2,032,417
42,752,690
45,606,181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が前年度に比べて増加したことに加え、歳出規模が減少したことから、経常収支比率のうち人件費の占める割合は相対的に上昇したものの、類似団体平均と比べるとやや低い水準にあり、今後も諸手当の見直し、時間外勤務の抑制を図りつつ、同時に効率的な運営に向けて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38100</xdr:rowOff>
    </xdr:to>
    <xdr:cxnSp macro="">
      <xdr:nvCxnSpPr>
        <xdr:cNvPr id="61" name="直線コネクタ 60"/>
        <xdr:cNvCxnSpPr/>
      </xdr:nvCxnSpPr>
      <xdr:spPr>
        <a:xfrm flipV="1">
          <a:off x="4826000" y="579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10177</xdr:rowOff>
    </xdr:from>
    <xdr:ext cx="762000" cy="259045"/>
    <xdr:sp macro="" textlink="">
      <xdr:nvSpPr>
        <xdr:cNvPr id="62" name="人件費最小値テキスト"/>
        <xdr:cNvSpPr txBox="1"/>
      </xdr:nvSpPr>
      <xdr:spPr>
        <a:xfrm>
          <a:off x="4914900" y="721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38100</xdr:rowOff>
    </xdr:from>
    <xdr:to>
      <xdr:col>24</xdr:col>
      <xdr:colOff>114300</xdr:colOff>
      <xdr:row>42</xdr:row>
      <xdr:rowOff>38100</xdr:rowOff>
    </xdr:to>
    <xdr:cxnSp macro="">
      <xdr:nvCxnSpPr>
        <xdr:cNvPr id="63" name="直線コネクタ 62"/>
        <xdr:cNvCxnSpPr/>
      </xdr:nvCxnSpPr>
      <xdr:spPr>
        <a:xfrm>
          <a:off x="47371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44450</xdr:rowOff>
    </xdr:from>
    <xdr:to>
      <xdr:col>24</xdr:col>
      <xdr:colOff>25400</xdr:colOff>
      <xdr:row>37</xdr:row>
      <xdr:rowOff>133350</xdr:rowOff>
    </xdr:to>
    <xdr:cxnSp macro="">
      <xdr:nvCxnSpPr>
        <xdr:cNvPr id="66" name="直線コネクタ 65"/>
        <xdr:cNvCxnSpPr/>
      </xdr:nvCxnSpPr>
      <xdr:spPr>
        <a:xfrm>
          <a:off x="3987800" y="6388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0</xdr:rowOff>
    </xdr:from>
    <xdr:to>
      <xdr:col>19</xdr:col>
      <xdr:colOff>187325</xdr:colOff>
      <xdr:row>37</xdr:row>
      <xdr:rowOff>44450</xdr:rowOff>
    </xdr:to>
    <xdr:cxnSp macro="">
      <xdr:nvCxnSpPr>
        <xdr:cNvPr id="69" name="直線コネクタ 68"/>
        <xdr:cNvCxnSpPr/>
      </xdr:nvCxnSpPr>
      <xdr:spPr>
        <a:xfrm>
          <a:off x="3098800" y="61722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88900</xdr:rowOff>
    </xdr:from>
    <xdr:to>
      <xdr:col>20</xdr:col>
      <xdr:colOff>38100</xdr:colOff>
      <xdr:row>39</xdr:row>
      <xdr:rowOff>19050</xdr:rowOff>
    </xdr:to>
    <xdr:sp macro="" textlink="">
      <xdr:nvSpPr>
        <xdr:cNvPr id="70" name="フローチャート: 判断 69"/>
        <xdr:cNvSpPr/>
      </xdr:nvSpPr>
      <xdr:spPr>
        <a:xfrm>
          <a:off x="39370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3827</xdr:rowOff>
    </xdr:from>
    <xdr:ext cx="736600" cy="259045"/>
    <xdr:sp macro="" textlink="">
      <xdr:nvSpPr>
        <xdr:cNvPr id="71" name="テキスト ボックス 70"/>
        <xdr:cNvSpPr txBox="1"/>
      </xdr:nvSpPr>
      <xdr:spPr>
        <a:xfrm>
          <a:off x="3606800" y="669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0</xdr:rowOff>
    </xdr:from>
    <xdr:to>
      <xdr:col>15</xdr:col>
      <xdr:colOff>98425</xdr:colOff>
      <xdr:row>36</xdr:row>
      <xdr:rowOff>76200</xdr:rowOff>
    </xdr:to>
    <xdr:cxnSp macro="">
      <xdr:nvCxnSpPr>
        <xdr:cNvPr id="72" name="直線コネクタ 71"/>
        <xdr:cNvCxnSpPr/>
      </xdr:nvCxnSpPr>
      <xdr:spPr>
        <a:xfrm flipV="1">
          <a:off x="2209800" y="6172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76200</xdr:rowOff>
    </xdr:from>
    <xdr:to>
      <xdr:col>11</xdr:col>
      <xdr:colOff>9525</xdr:colOff>
      <xdr:row>36</xdr:row>
      <xdr:rowOff>88900</xdr:rowOff>
    </xdr:to>
    <xdr:cxnSp macro="">
      <xdr:nvCxnSpPr>
        <xdr:cNvPr id="75" name="直線コネクタ 74"/>
        <xdr:cNvCxnSpPr/>
      </xdr:nvCxnSpPr>
      <xdr:spPr>
        <a:xfrm flipV="1">
          <a:off x="1320800" y="624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6350</xdr:rowOff>
    </xdr:from>
    <xdr:to>
      <xdr:col>11</xdr:col>
      <xdr:colOff>60325</xdr:colOff>
      <xdr:row>37</xdr:row>
      <xdr:rowOff>107950</xdr:rowOff>
    </xdr:to>
    <xdr:sp macro="" textlink="">
      <xdr:nvSpPr>
        <xdr:cNvPr id="76" name="フローチャート: 判断 75"/>
        <xdr:cNvSpPr/>
      </xdr:nvSpPr>
      <xdr:spPr>
        <a:xfrm>
          <a:off x="2159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92727</xdr:rowOff>
    </xdr:from>
    <xdr:ext cx="762000" cy="259045"/>
    <xdr:sp macro="" textlink="">
      <xdr:nvSpPr>
        <xdr:cNvPr id="77" name="テキスト ボックス 76"/>
        <xdr:cNvSpPr txBox="1"/>
      </xdr:nvSpPr>
      <xdr:spPr>
        <a:xfrm>
          <a:off x="1828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6350</xdr:rowOff>
    </xdr:from>
    <xdr:to>
      <xdr:col>6</xdr:col>
      <xdr:colOff>171450</xdr:colOff>
      <xdr:row>37</xdr:row>
      <xdr:rowOff>107950</xdr:rowOff>
    </xdr:to>
    <xdr:sp macro="" textlink="">
      <xdr:nvSpPr>
        <xdr:cNvPr id="78" name="フローチャート: 判断 77"/>
        <xdr:cNvSpPr/>
      </xdr:nvSpPr>
      <xdr:spPr>
        <a:xfrm>
          <a:off x="1270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92727</xdr:rowOff>
    </xdr:from>
    <xdr:ext cx="762000" cy="259045"/>
    <xdr:sp macro="" textlink="">
      <xdr:nvSpPr>
        <xdr:cNvPr id="79" name="テキスト ボックス 78"/>
        <xdr:cNvSpPr txBox="1"/>
      </xdr:nvSpPr>
      <xdr:spPr>
        <a:xfrm>
          <a:off x="939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82550</xdr:rowOff>
    </xdr:from>
    <xdr:to>
      <xdr:col>24</xdr:col>
      <xdr:colOff>76200</xdr:colOff>
      <xdr:row>38</xdr:row>
      <xdr:rowOff>12700</xdr:rowOff>
    </xdr:to>
    <xdr:sp macro="" textlink="">
      <xdr:nvSpPr>
        <xdr:cNvPr id="85" name="楕円 84"/>
        <xdr:cNvSpPr/>
      </xdr:nvSpPr>
      <xdr:spPr>
        <a:xfrm>
          <a:off x="47752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99077</xdr:rowOff>
    </xdr:from>
    <xdr:ext cx="762000" cy="259045"/>
    <xdr:sp macro="" textlink="">
      <xdr:nvSpPr>
        <xdr:cNvPr id="86" name="人件費該当値テキスト"/>
        <xdr:cNvSpPr txBox="1"/>
      </xdr:nvSpPr>
      <xdr:spPr>
        <a:xfrm>
          <a:off x="49149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165100</xdr:rowOff>
    </xdr:from>
    <xdr:to>
      <xdr:col>20</xdr:col>
      <xdr:colOff>38100</xdr:colOff>
      <xdr:row>37</xdr:row>
      <xdr:rowOff>95250</xdr:rowOff>
    </xdr:to>
    <xdr:sp macro="" textlink="">
      <xdr:nvSpPr>
        <xdr:cNvPr id="87" name="楕円 86"/>
        <xdr:cNvSpPr/>
      </xdr:nvSpPr>
      <xdr:spPr>
        <a:xfrm>
          <a:off x="3937000" y="633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105427</xdr:rowOff>
    </xdr:from>
    <xdr:ext cx="736600" cy="259045"/>
    <xdr:sp macro="" textlink="">
      <xdr:nvSpPr>
        <xdr:cNvPr id="88" name="テキスト ボックス 87"/>
        <xdr:cNvSpPr txBox="1"/>
      </xdr:nvSpPr>
      <xdr:spPr>
        <a:xfrm>
          <a:off x="3606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120650</xdr:rowOff>
    </xdr:from>
    <xdr:to>
      <xdr:col>15</xdr:col>
      <xdr:colOff>149225</xdr:colOff>
      <xdr:row>36</xdr:row>
      <xdr:rowOff>50800</xdr:rowOff>
    </xdr:to>
    <xdr:sp macro="" textlink="">
      <xdr:nvSpPr>
        <xdr:cNvPr id="89" name="楕円 88"/>
        <xdr:cNvSpPr/>
      </xdr:nvSpPr>
      <xdr:spPr>
        <a:xfrm>
          <a:off x="30480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60977</xdr:rowOff>
    </xdr:from>
    <xdr:ext cx="762000" cy="259045"/>
    <xdr:sp macro="" textlink="">
      <xdr:nvSpPr>
        <xdr:cNvPr id="90" name="テキスト ボックス 89"/>
        <xdr:cNvSpPr txBox="1"/>
      </xdr:nvSpPr>
      <xdr:spPr>
        <a:xfrm>
          <a:off x="27178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25400</xdr:rowOff>
    </xdr:from>
    <xdr:to>
      <xdr:col>11</xdr:col>
      <xdr:colOff>60325</xdr:colOff>
      <xdr:row>36</xdr:row>
      <xdr:rowOff>127000</xdr:rowOff>
    </xdr:to>
    <xdr:sp macro="" textlink="">
      <xdr:nvSpPr>
        <xdr:cNvPr id="91" name="楕円 90"/>
        <xdr:cNvSpPr/>
      </xdr:nvSpPr>
      <xdr:spPr>
        <a:xfrm>
          <a:off x="2159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137177</xdr:rowOff>
    </xdr:from>
    <xdr:ext cx="762000" cy="259045"/>
    <xdr:sp macro="" textlink="">
      <xdr:nvSpPr>
        <xdr:cNvPr id="92" name="テキスト ボックス 91"/>
        <xdr:cNvSpPr txBox="1"/>
      </xdr:nvSpPr>
      <xdr:spPr>
        <a:xfrm>
          <a:off x="1828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年度は、会計年度任用職員制度の導入に伴い、これまでの非常勤職員の賃金等が人件費に移行したことにより大きく減少し、令和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年度も同等の数値となった。今後は施設の老朽化に伴う維持管理に係る経費等の増加が懸念されることから、施設の見直しを中心に、引き続き物件費の抑制に努める。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168148</xdr:rowOff>
    </xdr:from>
    <xdr:to>
      <xdr:col>82</xdr:col>
      <xdr:colOff>107950</xdr:colOff>
      <xdr:row>21</xdr:row>
      <xdr:rowOff>106426</xdr:rowOff>
    </xdr:to>
    <xdr:cxnSp macro="">
      <xdr:nvCxnSpPr>
        <xdr:cNvPr id="120" name="直線コネクタ 119"/>
        <xdr:cNvCxnSpPr/>
      </xdr:nvCxnSpPr>
      <xdr:spPr>
        <a:xfrm flipV="1">
          <a:off x="16510000" y="2225548"/>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78503</xdr:rowOff>
    </xdr:from>
    <xdr:ext cx="762000" cy="259045"/>
    <xdr:sp macro="" textlink="">
      <xdr:nvSpPr>
        <xdr:cNvPr id="121" name="物件費最小値テキスト"/>
        <xdr:cNvSpPr txBox="1"/>
      </xdr:nvSpPr>
      <xdr:spPr>
        <a:xfrm>
          <a:off x="16598900" y="367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106426</xdr:rowOff>
    </xdr:from>
    <xdr:to>
      <xdr:col>82</xdr:col>
      <xdr:colOff>196850</xdr:colOff>
      <xdr:row>21</xdr:row>
      <xdr:rowOff>106426</xdr:rowOff>
    </xdr:to>
    <xdr:cxnSp macro="">
      <xdr:nvCxnSpPr>
        <xdr:cNvPr id="122" name="直線コネクタ 121"/>
        <xdr:cNvCxnSpPr/>
      </xdr:nvCxnSpPr>
      <xdr:spPr>
        <a:xfrm>
          <a:off x="16421100" y="37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83075</xdr:rowOff>
    </xdr:from>
    <xdr:ext cx="762000" cy="259045"/>
    <xdr:sp macro="" textlink="">
      <xdr:nvSpPr>
        <xdr:cNvPr id="123" name="物件費最大値テキスト"/>
        <xdr:cNvSpPr txBox="1"/>
      </xdr:nvSpPr>
      <xdr:spPr>
        <a:xfrm>
          <a:off x="16598900" y="1969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168148</xdr:rowOff>
    </xdr:from>
    <xdr:to>
      <xdr:col>82</xdr:col>
      <xdr:colOff>196850</xdr:colOff>
      <xdr:row>12</xdr:row>
      <xdr:rowOff>168148</xdr:rowOff>
    </xdr:to>
    <xdr:cxnSp macro="">
      <xdr:nvCxnSpPr>
        <xdr:cNvPr id="124" name="直線コネクタ 123"/>
        <xdr:cNvCxnSpPr/>
      </xdr:nvCxnSpPr>
      <xdr:spPr>
        <a:xfrm>
          <a:off x="16421100" y="222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44704</xdr:rowOff>
    </xdr:to>
    <xdr:cxnSp macro="">
      <xdr:nvCxnSpPr>
        <xdr:cNvPr id="125" name="直線コネクタ 124"/>
        <xdr:cNvCxnSpPr/>
      </xdr:nvCxnSpPr>
      <xdr:spPr>
        <a:xfrm flipV="1">
          <a:off x="15671800" y="24358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7129</xdr:rowOff>
    </xdr:from>
    <xdr:ext cx="762000" cy="259045"/>
    <xdr:sp macro="" textlink="">
      <xdr:nvSpPr>
        <xdr:cNvPr id="126" name="物件費平均値テキスト"/>
        <xdr:cNvSpPr txBox="1"/>
      </xdr:nvSpPr>
      <xdr:spPr>
        <a:xfrm>
          <a:off x="16598900" y="275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27" name="フローチャート: 判断 126"/>
        <xdr:cNvSpPr/>
      </xdr:nvSpPr>
      <xdr:spPr>
        <a:xfrm>
          <a:off x="164592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44704</xdr:rowOff>
    </xdr:from>
    <xdr:to>
      <xdr:col>78</xdr:col>
      <xdr:colOff>69850</xdr:colOff>
      <xdr:row>15</xdr:row>
      <xdr:rowOff>129286</xdr:rowOff>
    </xdr:to>
    <xdr:cxnSp macro="">
      <xdr:nvCxnSpPr>
        <xdr:cNvPr id="128" name="直線コネクタ 127"/>
        <xdr:cNvCxnSpPr/>
      </xdr:nvCxnSpPr>
      <xdr:spPr>
        <a:xfrm flipV="1">
          <a:off x="14782800" y="244500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62484</xdr:rowOff>
    </xdr:from>
    <xdr:to>
      <xdr:col>78</xdr:col>
      <xdr:colOff>120650</xdr:colOff>
      <xdr:row>16</xdr:row>
      <xdr:rowOff>164084</xdr:rowOff>
    </xdr:to>
    <xdr:sp macro="" textlink="">
      <xdr:nvSpPr>
        <xdr:cNvPr id="129" name="フローチャート: 判断 128"/>
        <xdr:cNvSpPr/>
      </xdr:nvSpPr>
      <xdr:spPr>
        <a:xfrm>
          <a:off x="15621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30" name="テキスト ボックス 129"/>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15</xdr:row>
      <xdr:rowOff>129286</xdr:rowOff>
    </xdr:to>
    <xdr:cxnSp macro="">
      <xdr:nvCxnSpPr>
        <xdr:cNvPr id="131" name="直線コネクタ 130"/>
        <xdr:cNvCxnSpPr/>
      </xdr:nvCxnSpPr>
      <xdr:spPr>
        <a:xfrm>
          <a:off x="13893800" y="2655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71628</xdr:rowOff>
    </xdr:from>
    <xdr:to>
      <xdr:col>74</xdr:col>
      <xdr:colOff>31750</xdr:colOff>
      <xdr:row>17</xdr:row>
      <xdr:rowOff>1778</xdr:rowOff>
    </xdr:to>
    <xdr:sp macro="" textlink="">
      <xdr:nvSpPr>
        <xdr:cNvPr id="132" name="フローチャート: 判断 131"/>
        <xdr:cNvSpPr/>
      </xdr:nvSpPr>
      <xdr:spPr>
        <a:xfrm>
          <a:off x="14732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158005</xdr:rowOff>
    </xdr:from>
    <xdr:ext cx="762000" cy="259045"/>
    <xdr:sp macro="" textlink="">
      <xdr:nvSpPr>
        <xdr:cNvPr id="133" name="テキスト ボックス 132"/>
        <xdr:cNvSpPr txBox="1"/>
      </xdr:nvSpPr>
      <xdr:spPr>
        <a:xfrm>
          <a:off x="14401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15</xdr:row>
      <xdr:rowOff>83566</xdr:rowOff>
    </xdr:to>
    <xdr:cxnSp macro="">
      <xdr:nvCxnSpPr>
        <xdr:cNvPr id="134" name="直線コネクタ 133"/>
        <xdr:cNvCxnSpPr/>
      </xdr:nvCxnSpPr>
      <xdr:spPr>
        <a:xfrm>
          <a:off x="13004800" y="26553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25908</xdr:rowOff>
    </xdr:from>
    <xdr:to>
      <xdr:col>65</xdr:col>
      <xdr:colOff>53975</xdr:colOff>
      <xdr:row>16</xdr:row>
      <xdr:rowOff>127508</xdr:rowOff>
    </xdr:to>
    <xdr:sp macro="" textlink="">
      <xdr:nvSpPr>
        <xdr:cNvPr id="137" name="フローチャート: 判断 136"/>
        <xdr:cNvSpPr/>
      </xdr:nvSpPr>
      <xdr:spPr>
        <a:xfrm>
          <a:off x="12954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112285</xdr:rowOff>
    </xdr:from>
    <xdr:ext cx="762000" cy="259045"/>
    <xdr:sp macro="" textlink="">
      <xdr:nvSpPr>
        <xdr:cNvPr id="138" name="テキスト ボックス 137"/>
        <xdr:cNvSpPr txBox="1"/>
      </xdr:nvSpPr>
      <xdr:spPr>
        <a:xfrm>
          <a:off x="12623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156210</xdr:rowOff>
    </xdr:from>
    <xdr:to>
      <xdr:col>82</xdr:col>
      <xdr:colOff>158750</xdr:colOff>
      <xdr:row>14</xdr:row>
      <xdr:rowOff>86360</xdr:rowOff>
    </xdr:to>
    <xdr:sp macro="" textlink="">
      <xdr:nvSpPr>
        <xdr:cNvPr id="144" name="楕円 143"/>
        <xdr:cNvSpPr/>
      </xdr:nvSpPr>
      <xdr:spPr>
        <a:xfrm>
          <a:off x="164592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1287</xdr:rowOff>
    </xdr:from>
    <xdr:ext cx="762000" cy="259045"/>
    <xdr:sp macro="" textlink="">
      <xdr:nvSpPr>
        <xdr:cNvPr id="145" name="物件費該当値テキスト"/>
        <xdr:cNvSpPr txBox="1"/>
      </xdr:nvSpPr>
      <xdr:spPr>
        <a:xfrm>
          <a:off x="165989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165354</xdr:rowOff>
    </xdr:from>
    <xdr:to>
      <xdr:col>78</xdr:col>
      <xdr:colOff>120650</xdr:colOff>
      <xdr:row>14</xdr:row>
      <xdr:rowOff>95504</xdr:rowOff>
    </xdr:to>
    <xdr:sp macro="" textlink="">
      <xdr:nvSpPr>
        <xdr:cNvPr id="146" name="楕円 145"/>
        <xdr:cNvSpPr/>
      </xdr:nvSpPr>
      <xdr:spPr>
        <a:xfrm>
          <a:off x="15621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105681</xdr:rowOff>
    </xdr:from>
    <xdr:ext cx="736600" cy="259045"/>
    <xdr:sp macro="" textlink="">
      <xdr:nvSpPr>
        <xdr:cNvPr id="147" name="テキスト ボックス 146"/>
        <xdr:cNvSpPr txBox="1"/>
      </xdr:nvSpPr>
      <xdr:spPr>
        <a:xfrm>
          <a:off x="15290800" y="2163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78486</xdr:rowOff>
    </xdr:from>
    <xdr:to>
      <xdr:col>74</xdr:col>
      <xdr:colOff>31750</xdr:colOff>
      <xdr:row>16</xdr:row>
      <xdr:rowOff>8636</xdr:rowOff>
    </xdr:to>
    <xdr:sp macro="" textlink="">
      <xdr:nvSpPr>
        <xdr:cNvPr id="148" name="楕円 147"/>
        <xdr:cNvSpPr/>
      </xdr:nvSpPr>
      <xdr:spPr>
        <a:xfrm>
          <a:off x="147320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18813</xdr:rowOff>
    </xdr:from>
    <xdr:ext cx="762000" cy="259045"/>
    <xdr:sp macro="" textlink="">
      <xdr:nvSpPr>
        <xdr:cNvPr id="149" name="テキスト ボックス 148"/>
        <xdr:cNvSpPr txBox="1"/>
      </xdr:nvSpPr>
      <xdr:spPr>
        <a:xfrm>
          <a:off x="14401800" y="241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32766</xdr:rowOff>
    </xdr:from>
    <xdr:to>
      <xdr:col>69</xdr:col>
      <xdr:colOff>142875</xdr:colOff>
      <xdr:row>15</xdr:row>
      <xdr:rowOff>134366</xdr:rowOff>
    </xdr:to>
    <xdr:sp macro="" textlink="">
      <xdr:nvSpPr>
        <xdr:cNvPr id="150" name="楕円 149"/>
        <xdr:cNvSpPr/>
      </xdr:nvSpPr>
      <xdr:spPr>
        <a:xfrm>
          <a:off x="13843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144543</xdr:rowOff>
    </xdr:from>
    <xdr:ext cx="762000" cy="259045"/>
    <xdr:sp macro="" textlink="">
      <xdr:nvSpPr>
        <xdr:cNvPr id="151" name="テキスト ボックス 150"/>
        <xdr:cNvSpPr txBox="1"/>
      </xdr:nvSpPr>
      <xdr:spPr>
        <a:xfrm>
          <a:off x="13512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52" name="楕円 151"/>
        <xdr:cNvSpPr/>
      </xdr:nvSpPr>
      <xdr:spPr>
        <a:xfrm>
          <a:off x="12954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144543</xdr:rowOff>
    </xdr:from>
    <xdr:ext cx="762000" cy="259045"/>
    <xdr:sp macro="" textlink="">
      <xdr:nvSpPr>
        <xdr:cNvPr id="153" name="テキスト ボックス 152"/>
        <xdr:cNvSpPr txBox="1"/>
      </xdr:nvSpPr>
      <xdr:spPr>
        <a:xfrm>
          <a:off x="12623800" y="237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年度の経常的な扶助費は、令和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年度と比較すると若干の上昇となった（</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生活保護関連経費や児童手当やこども医療費助成等の児童福祉にかかる扶助費は微減となったものの、障害者総合支援関連経費や老人福祉にかかる扶助費は増加傾向にあることによる。扶助費については今後も注視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127000</xdr:rowOff>
    </xdr:to>
    <xdr:cxnSp macro="">
      <xdr:nvCxnSpPr>
        <xdr:cNvPr id="179" name="直線コネクタ 178"/>
        <xdr:cNvCxnSpPr/>
      </xdr:nvCxnSpPr>
      <xdr:spPr>
        <a:xfrm flipV="1">
          <a:off x="4826000" y="9271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0"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1" name="直線コネクタ 180"/>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2" name="扶助費最大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3" name="直線コネクタ 182"/>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56</xdr:row>
      <xdr:rowOff>104140</xdr:rowOff>
    </xdr:to>
    <xdr:cxnSp macro="">
      <xdr:nvCxnSpPr>
        <xdr:cNvPr id="184" name="直線コネクタ 183"/>
        <xdr:cNvCxnSpPr/>
      </xdr:nvCxnSpPr>
      <xdr:spPr>
        <a:xfrm>
          <a:off x="3987800" y="96596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71137</xdr:rowOff>
    </xdr:from>
    <xdr:ext cx="762000" cy="259045"/>
    <xdr:sp macro="" textlink="">
      <xdr:nvSpPr>
        <xdr:cNvPr id="185" name="扶助費平均値テキスト"/>
        <xdr:cNvSpPr txBox="1"/>
      </xdr:nvSpPr>
      <xdr:spPr>
        <a:xfrm>
          <a:off x="4914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6" name="フローチャート: 判断 185"/>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58</xdr:row>
      <xdr:rowOff>81280</xdr:rowOff>
    </xdr:to>
    <xdr:cxnSp macro="">
      <xdr:nvCxnSpPr>
        <xdr:cNvPr id="187" name="直線コネクタ 186"/>
        <xdr:cNvCxnSpPr/>
      </xdr:nvCxnSpPr>
      <xdr:spPr>
        <a:xfrm flipV="1">
          <a:off x="3098800" y="96596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88" name="フローチャート: 判断 187"/>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89" name="テキスト ボックス 188"/>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35560</xdr:rowOff>
    </xdr:from>
    <xdr:to>
      <xdr:col>15</xdr:col>
      <xdr:colOff>98425</xdr:colOff>
      <xdr:row>58</xdr:row>
      <xdr:rowOff>81280</xdr:rowOff>
    </xdr:to>
    <xdr:cxnSp macro="">
      <xdr:nvCxnSpPr>
        <xdr:cNvPr id="190" name="直線コネクタ 189"/>
        <xdr:cNvCxnSpPr/>
      </xdr:nvCxnSpPr>
      <xdr:spPr>
        <a:xfrm>
          <a:off x="2209800" y="997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53340</xdr:rowOff>
    </xdr:from>
    <xdr:to>
      <xdr:col>15</xdr:col>
      <xdr:colOff>149225</xdr:colOff>
      <xdr:row>58</xdr:row>
      <xdr:rowOff>154940</xdr:rowOff>
    </xdr:to>
    <xdr:sp macro="" textlink="">
      <xdr:nvSpPr>
        <xdr:cNvPr id="191" name="フローチャート: 判断 190"/>
        <xdr:cNvSpPr/>
      </xdr:nvSpPr>
      <xdr:spPr>
        <a:xfrm>
          <a:off x="3048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139717</xdr:rowOff>
    </xdr:from>
    <xdr:ext cx="762000" cy="259045"/>
    <xdr:sp macro="" textlink="">
      <xdr:nvSpPr>
        <xdr:cNvPr id="192" name="テキスト ボックス 191"/>
        <xdr:cNvSpPr txBox="1"/>
      </xdr:nvSpPr>
      <xdr:spPr>
        <a:xfrm>
          <a:off x="2717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35560</xdr:rowOff>
    </xdr:from>
    <xdr:to>
      <xdr:col>11</xdr:col>
      <xdr:colOff>9525</xdr:colOff>
      <xdr:row>60</xdr:row>
      <xdr:rowOff>12700</xdr:rowOff>
    </xdr:to>
    <xdr:cxnSp macro="">
      <xdr:nvCxnSpPr>
        <xdr:cNvPr id="193" name="直線コネクタ 192"/>
        <xdr:cNvCxnSpPr/>
      </xdr:nvCxnSpPr>
      <xdr:spPr>
        <a:xfrm flipV="1">
          <a:off x="1320800" y="997966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133350</xdr:rowOff>
    </xdr:from>
    <xdr:to>
      <xdr:col>11</xdr:col>
      <xdr:colOff>60325</xdr:colOff>
      <xdr:row>58</xdr:row>
      <xdr:rowOff>63500</xdr:rowOff>
    </xdr:to>
    <xdr:sp macro="" textlink="">
      <xdr:nvSpPr>
        <xdr:cNvPr id="194" name="フローチャート: 判断 193"/>
        <xdr:cNvSpPr/>
      </xdr:nvSpPr>
      <xdr:spPr>
        <a:xfrm>
          <a:off x="2159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73677</xdr:rowOff>
    </xdr:from>
    <xdr:ext cx="762000" cy="259045"/>
    <xdr:sp macro="" textlink="">
      <xdr:nvSpPr>
        <xdr:cNvPr id="195" name="テキスト ボックス 194"/>
        <xdr:cNvSpPr txBox="1"/>
      </xdr:nvSpPr>
      <xdr:spPr>
        <a:xfrm>
          <a:off x="1828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6" name="フローチャート: 判断 195"/>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50817</xdr:rowOff>
    </xdr:from>
    <xdr:ext cx="762000" cy="259045"/>
    <xdr:sp macro="" textlink="">
      <xdr:nvSpPr>
        <xdr:cNvPr id="197" name="テキスト ボックス 196"/>
        <xdr:cNvSpPr txBox="1"/>
      </xdr:nvSpPr>
      <xdr:spPr>
        <a:xfrm>
          <a:off x="939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203" name="楕円 202"/>
        <xdr:cNvSpPr/>
      </xdr:nvSpPr>
      <xdr:spPr>
        <a:xfrm>
          <a:off x="4775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69867</xdr:rowOff>
    </xdr:from>
    <xdr:ext cx="762000" cy="259045"/>
    <xdr:sp macro="" textlink="">
      <xdr:nvSpPr>
        <xdr:cNvPr id="204" name="扶助費該当値テキスト"/>
        <xdr:cNvSpPr txBox="1"/>
      </xdr:nvSpPr>
      <xdr:spPr>
        <a:xfrm>
          <a:off x="4914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5" name="楕円 204"/>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206" name="テキスト ボックス 205"/>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30480</xdr:rowOff>
    </xdr:from>
    <xdr:to>
      <xdr:col>15</xdr:col>
      <xdr:colOff>149225</xdr:colOff>
      <xdr:row>58</xdr:row>
      <xdr:rowOff>132080</xdr:rowOff>
    </xdr:to>
    <xdr:sp macro="" textlink="">
      <xdr:nvSpPr>
        <xdr:cNvPr id="207" name="楕円 206"/>
        <xdr:cNvSpPr/>
      </xdr:nvSpPr>
      <xdr:spPr>
        <a:xfrm>
          <a:off x="3048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142257</xdr:rowOff>
    </xdr:from>
    <xdr:ext cx="762000" cy="259045"/>
    <xdr:sp macro="" textlink="">
      <xdr:nvSpPr>
        <xdr:cNvPr id="208" name="テキスト ボックス 207"/>
        <xdr:cNvSpPr txBox="1"/>
      </xdr:nvSpPr>
      <xdr:spPr>
        <a:xfrm>
          <a:off x="2717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156210</xdr:rowOff>
    </xdr:from>
    <xdr:to>
      <xdr:col>11</xdr:col>
      <xdr:colOff>60325</xdr:colOff>
      <xdr:row>58</xdr:row>
      <xdr:rowOff>86360</xdr:rowOff>
    </xdr:to>
    <xdr:sp macro="" textlink="">
      <xdr:nvSpPr>
        <xdr:cNvPr id="209" name="楕円 208"/>
        <xdr:cNvSpPr/>
      </xdr:nvSpPr>
      <xdr:spPr>
        <a:xfrm>
          <a:off x="2159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71137</xdr:rowOff>
    </xdr:from>
    <xdr:ext cx="762000" cy="259045"/>
    <xdr:sp macro="" textlink="">
      <xdr:nvSpPr>
        <xdr:cNvPr id="210" name="テキスト ボックス 209"/>
        <xdr:cNvSpPr txBox="1"/>
      </xdr:nvSpPr>
      <xdr:spPr>
        <a:xfrm>
          <a:off x="1828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1" name="楕円 210"/>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2" name="テキスト ボックス 211"/>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超高齢社会への移行を反映し、経常経費充当一般財源において、後期高齢者医療事業、及び、介護保険事業への繰出金の増加傾向が続いている。令和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年度は介護保険事業が微減となったが、令和元年度に比べ、合せて</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億円程度増加している。</a:t>
          </a:r>
        </a:p>
        <a:p>
          <a:r>
            <a:rPr kumimoji="1" lang="ja-JP" altLang="en-US" sz="1200">
              <a:latin typeface="ＭＳ Ｐゴシック" panose="020B0600070205080204" pitchFamily="50" charset="-128"/>
              <a:ea typeface="ＭＳ Ｐゴシック" panose="020B0600070205080204" pitchFamily="50" charset="-128"/>
            </a:rPr>
            <a:t>　後期高齢者医療事業、及び、特に介護保険事業への繰出金の増額は今後も避けられないと考えられることから、他の経常経費の抑制に努める。</a:t>
          </a:r>
          <a:r>
            <a:rPr kumimoji="1" lang="en-US" altLang="ja-JP" sz="1200">
              <a:latin typeface="ＭＳ Ｐゴシック" panose="020B0600070205080204" pitchFamily="50" charset="-128"/>
              <a:ea typeface="ＭＳ Ｐゴシック" panose="020B0600070205080204" pitchFamily="50" charset="-128"/>
            </a:rPr>
            <a:t>42304230</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38" name="直線コネクタ 237"/>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3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0" name="直線コネクタ 23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1" name="その他最大値テキスト"/>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2" name="直線コネクタ 241"/>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60</xdr:row>
      <xdr:rowOff>127000</xdr:rowOff>
    </xdr:to>
    <xdr:cxnSp macro="">
      <xdr:nvCxnSpPr>
        <xdr:cNvPr id="243" name="直線コネクタ 242"/>
        <xdr:cNvCxnSpPr/>
      </xdr:nvCxnSpPr>
      <xdr:spPr>
        <a:xfrm>
          <a:off x="15671800" y="10299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1287</xdr:rowOff>
    </xdr:from>
    <xdr:ext cx="762000" cy="259045"/>
    <xdr:sp macro="" textlink="">
      <xdr:nvSpPr>
        <xdr:cNvPr id="244" name="その他平均値テキスト"/>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45" name="フローチャート: 判断 244"/>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149860</xdr:rowOff>
    </xdr:to>
    <xdr:cxnSp macro="">
      <xdr:nvCxnSpPr>
        <xdr:cNvPr id="246" name="直線コネクタ 245"/>
        <xdr:cNvCxnSpPr/>
      </xdr:nvCxnSpPr>
      <xdr:spPr>
        <a:xfrm flipV="1">
          <a:off x="14782800" y="10299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7" name="フローチャート: 判断 246"/>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8" name="テキスト ボックス 247"/>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149860</xdr:rowOff>
    </xdr:from>
    <xdr:to>
      <xdr:col>73</xdr:col>
      <xdr:colOff>180975</xdr:colOff>
      <xdr:row>61</xdr:row>
      <xdr:rowOff>115570</xdr:rowOff>
    </xdr:to>
    <xdr:cxnSp macro="">
      <xdr:nvCxnSpPr>
        <xdr:cNvPr id="249" name="直線コネクタ 248"/>
        <xdr:cNvCxnSpPr/>
      </xdr:nvCxnSpPr>
      <xdr:spPr>
        <a:xfrm flipV="1">
          <a:off x="13893800" y="104368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110490</xdr:rowOff>
    </xdr:from>
    <xdr:to>
      <xdr:col>74</xdr:col>
      <xdr:colOff>31750</xdr:colOff>
      <xdr:row>60</xdr:row>
      <xdr:rowOff>40640</xdr:rowOff>
    </xdr:to>
    <xdr:sp macro="" textlink="">
      <xdr:nvSpPr>
        <xdr:cNvPr id="250" name="フローチャート: 判断 249"/>
        <xdr:cNvSpPr/>
      </xdr:nvSpPr>
      <xdr:spPr>
        <a:xfrm>
          <a:off x="14732000" y="1022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50817</xdr:rowOff>
    </xdr:from>
    <xdr:ext cx="762000" cy="259045"/>
    <xdr:sp macro="" textlink="">
      <xdr:nvSpPr>
        <xdr:cNvPr id="251" name="テキスト ボックス 250"/>
        <xdr:cNvSpPr txBox="1"/>
      </xdr:nvSpPr>
      <xdr:spPr>
        <a:xfrm>
          <a:off x="14401800" y="999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115570</xdr:rowOff>
    </xdr:from>
    <xdr:to>
      <xdr:col>69</xdr:col>
      <xdr:colOff>92075</xdr:colOff>
      <xdr:row>61</xdr:row>
      <xdr:rowOff>161290</xdr:rowOff>
    </xdr:to>
    <xdr:cxnSp macro="">
      <xdr:nvCxnSpPr>
        <xdr:cNvPr id="252" name="直線コネクタ 251"/>
        <xdr:cNvCxnSpPr/>
      </xdr:nvCxnSpPr>
      <xdr:spPr>
        <a:xfrm flipV="1">
          <a:off x="13004800" y="10574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60</xdr:row>
      <xdr:rowOff>121920</xdr:rowOff>
    </xdr:from>
    <xdr:to>
      <xdr:col>69</xdr:col>
      <xdr:colOff>142875</xdr:colOff>
      <xdr:row>61</xdr:row>
      <xdr:rowOff>52070</xdr:rowOff>
    </xdr:to>
    <xdr:sp macro="" textlink="">
      <xdr:nvSpPr>
        <xdr:cNvPr id="253" name="フローチャート: 判断 252"/>
        <xdr:cNvSpPr/>
      </xdr:nvSpPr>
      <xdr:spPr>
        <a:xfrm>
          <a:off x="138430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62247</xdr:rowOff>
    </xdr:from>
    <xdr:ext cx="762000" cy="259045"/>
    <xdr:sp macro="" textlink="">
      <xdr:nvSpPr>
        <xdr:cNvPr id="254" name="テキスト ボックス 253"/>
        <xdr:cNvSpPr txBox="1"/>
      </xdr:nvSpPr>
      <xdr:spPr>
        <a:xfrm>
          <a:off x="13512800" y="1017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87630</xdr:rowOff>
    </xdr:from>
    <xdr:to>
      <xdr:col>65</xdr:col>
      <xdr:colOff>53975</xdr:colOff>
      <xdr:row>62</xdr:row>
      <xdr:rowOff>17780</xdr:rowOff>
    </xdr:to>
    <xdr:sp macro="" textlink="">
      <xdr:nvSpPr>
        <xdr:cNvPr id="255" name="フローチャート: 判断 254"/>
        <xdr:cNvSpPr/>
      </xdr:nvSpPr>
      <xdr:spPr>
        <a:xfrm>
          <a:off x="12954000" y="105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27957</xdr:rowOff>
    </xdr:from>
    <xdr:ext cx="762000" cy="259045"/>
    <xdr:sp macro="" textlink="">
      <xdr:nvSpPr>
        <xdr:cNvPr id="256" name="テキスト ボックス 255"/>
        <xdr:cNvSpPr txBox="1"/>
      </xdr:nvSpPr>
      <xdr:spPr>
        <a:xfrm>
          <a:off x="12623800" y="1031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2" name="楕円 261"/>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156227</xdr:rowOff>
    </xdr:from>
    <xdr:ext cx="762000" cy="259045"/>
    <xdr:sp macro="" textlink="">
      <xdr:nvSpPr>
        <xdr:cNvPr id="263" name="その他該当値テキスト"/>
        <xdr:cNvSpPr txBox="1"/>
      </xdr:nvSpPr>
      <xdr:spPr>
        <a:xfrm>
          <a:off x="165989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4" name="楕円 263"/>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5" name="テキスト ボックス 264"/>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66" name="楕円 265"/>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67" name="テキスト ボックス 266"/>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64770</xdr:rowOff>
    </xdr:from>
    <xdr:to>
      <xdr:col>69</xdr:col>
      <xdr:colOff>142875</xdr:colOff>
      <xdr:row>61</xdr:row>
      <xdr:rowOff>166370</xdr:rowOff>
    </xdr:to>
    <xdr:sp macro="" textlink="">
      <xdr:nvSpPr>
        <xdr:cNvPr id="268" name="楕円 267"/>
        <xdr:cNvSpPr/>
      </xdr:nvSpPr>
      <xdr:spPr>
        <a:xfrm>
          <a:off x="13843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151147</xdr:rowOff>
    </xdr:from>
    <xdr:ext cx="762000" cy="259045"/>
    <xdr:sp macro="" textlink="">
      <xdr:nvSpPr>
        <xdr:cNvPr id="269" name="テキスト ボックス 268"/>
        <xdr:cNvSpPr txBox="1"/>
      </xdr:nvSpPr>
      <xdr:spPr>
        <a:xfrm>
          <a:off x="13512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110490</xdr:rowOff>
    </xdr:from>
    <xdr:to>
      <xdr:col>65</xdr:col>
      <xdr:colOff>53975</xdr:colOff>
      <xdr:row>62</xdr:row>
      <xdr:rowOff>40640</xdr:rowOff>
    </xdr:to>
    <xdr:sp macro="" textlink="">
      <xdr:nvSpPr>
        <xdr:cNvPr id="270" name="楕円 269"/>
        <xdr:cNvSpPr/>
      </xdr:nvSpPr>
      <xdr:spPr>
        <a:xfrm>
          <a:off x="12954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25417</xdr:rowOff>
    </xdr:from>
    <xdr:ext cx="762000" cy="259045"/>
    <xdr:sp macro="" textlink="">
      <xdr:nvSpPr>
        <xdr:cNvPr id="271" name="テキスト ボックス 270"/>
        <xdr:cNvSpPr txBox="1"/>
      </xdr:nvSpPr>
      <xdr:spPr>
        <a:xfrm>
          <a:off x="12623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松阪市は、し尿処理・常備消防業務等を一部事務組合で行っているため、類似団体平均値に比べて経常収支比率が高い。</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年度は支出科目見直しによる広報活動交付金の新設や松阪地区広域衛生組合分担金の増等により微増となった。</a:t>
          </a:r>
        </a:p>
        <a:p>
          <a:r>
            <a:rPr kumimoji="1" lang="ja-JP" altLang="en-US" sz="1200">
              <a:latin typeface="ＭＳ Ｐゴシック" panose="020B0600070205080204" pitchFamily="50" charset="-128"/>
              <a:ea typeface="ＭＳ Ｐゴシック" panose="020B0600070205080204" pitchFamily="50" charset="-128"/>
            </a:rPr>
            <a:t>　繰出金については、法適用企業に対しては繰出基準を基本として、経営の健全化を求めるとともに、一部事務組合等の適正化、「補助金等に関する基本方針」に基づく補助金等の適正執行を徹底する。</a:t>
          </a: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6" name="直線コネクタ 28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87" name="テキスト ボックス 28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8" name="直線コネクタ 28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89" name="テキスト ボックス 28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0" name="直線コネクタ 28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1" name="テキスト ボックス 29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2" name="直線コネクタ 29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3" name="テキスト ボックス 29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4" name="直線コネクタ 29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5" name="テキスト ボックス 29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6" name="直線コネクタ 29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297" name="テキスト ボックス 29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9" name="テキスト ボックス 29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154215</xdr:rowOff>
    </xdr:to>
    <xdr:cxnSp macro="">
      <xdr:nvCxnSpPr>
        <xdr:cNvPr id="301" name="直線コネクタ 300"/>
        <xdr:cNvCxnSpPr/>
      </xdr:nvCxnSpPr>
      <xdr:spPr>
        <a:xfrm flipV="1">
          <a:off x="16510000" y="5651500"/>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126292</xdr:rowOff>
    </xdr:from>
    <xdr:ext cx="762000" cy="259045"/>
    <xdr:sp macro="" textlink="">
      <xdr:nvSpPr>
        <xdr:cNvPr id="302" name="補助費等最小値テキスト"/>
        <xdr:cNvSpPr txBox="1"/>
      </xdr:nvSpPr>
      <xdr:spPr>
        <a:xfrm>
          <a:off x="16598900" y="698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154215</xdr:rowOff>
    </xdr:from>
    <xdr:to>
      <xdr:col>82</xdr:col>
      <xdr:colOff>196850</xdr:colOff>
      <xdr:row>40</xdr:row>
      <xdr:rowOff>154215</xdr:rowOff>
    </xdr:to>
    <xdr:cxnSp macro="">
      <xdr:nvCxnSpPr>
        <xdr:cNvPr id="303" name="直線コネクタ 302"/>
        <xdr:cNvCxnSpPr/>
      </xdr:nvCxnSpPr>
      <xdr:spPr>
        <a:xfrm>
          <a:off x="16421100" y="7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04"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05" name="直線コネクタ 304"/>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18143</xdr:rowOff>
    </xdr:from>
    <xdr:to>
      <xdr:col>82</xdr:col>
      <xdr:colOff>107950</xdr:colOff>
      <xdr:row>38</xdr:row>
      <xdr:rowOff>39915</xdr:rowOff>
    </xdr:to>
    <xdr:cxnSp macro="">
      <xdr:nvCxnSpPr>
        <xdr:cNvPr id="306" name="直線コネクタ 305"/>
        <xdr:cNvCxnSpPr/>
      </xdr:nvCxnSpPr>
      <xdr:spPr>
        <a:xfrm>
          <a:off x="15671800" y="65332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43741</xdr:rowOff>
    </xdr:from>
    <xdr:ext cx="762000" cy="259045"/>
    <xdr:sp macro="" textlink="">
      <xdr:nvSpPr>
        <xdr:cNvPr id="307" name="補助費等平均値テキスト"/>
        <xdr:cNvSpPr txBox="1"/>
      </xdr:nvSpPr>
      <xdr:spPr>
        <a:xfrm>
          <a:off x="16598900" y="604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27214</xdr:rowOff>
    </xdr:from>
    <xdr:to>
      <xdr:col>82</xdr:col>
      <xdr:colOff>158750</xdr:colOff>
      <xdr:row>36</xdr:row>
      <xdr:rowOff>128814</xdr:rowOff>
    </xdr:to>
    <xdr:sp macro="" textlink="">
      <xdr:nvSpPr>
        <xdr:cNvPr id="308" name="フローチャート: 判断 307"/>
        <xdr:cNvSpPr/>
      </xdr:nvSpPr>
      <xdr:spPr>
        <a:xfrm>
          <a:off x="164592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39</xdr:row>
      <xdr:rowOff>9978</xdr:rowOff>
    </xdr:to>
    <xdr:cxnSp macro="">
      <xdr:nvCxnSpPr>
        <xdr:cNvPr id="309" name="直線コネクタ 308"/>
        <xdr:cNvCxnSpPr/>
      </xdr:nvCxnSpPr>
      <xdr:spPr>
        <a:xfrm flipV="1">
          <a:off x="14782800" y="6533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59872</xdr:rowOff>
    </xdr:from>
    <xdr:to>
      <xdr:col>78</xdr:col>
      <xdr:colOff>120650</xdr:colOff>
      <xdr:row>36</xdr:row>
      <xdr:rowOff>161472</xdr:rowOff>
    </xdr:to>
    <xdr:sp macro="" textlink="">
      <xdr:nvSpPr>
        <xdr:cNvPr id="310" name="フローチャート: 判断 309"/>
        <xdr:cNvSpPr/>
      </xdr:nvSpPr>
      <xdr:spPr>
        <a:xfrm>
          <a:off x="15621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199</xdr:rowOff>
    </xdr:from>
    <xdr:ext cx="736600" cy="259045"/>
    <xdr:sp macro="" textlink="">
      <xdr:nvSpPr>
        <xdr:cNvPr id="311" name="テキスト ボックス 310"/>
        <xdr:cNvSpPr txBox="1"/>
      </xdr:nvSpPr>
      <xdr:spPr>
        <a:xfrm>
          <a:off x="15290800" y="6000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9978</xdr:rowOff>
    </xdr:from>
    <xdr:to>
      <xdr:col>73</xdr:col>
      <xdr:colOff>180975</xdr:colOff>
      <xdr:row>39</xdr:row>
      <xdr:rowOff>86178</xdr:rowOff>
    </xdr:to>
    <xdr:cxnSp macro="">
      <xdr:nvCxnSpPr>
        <xdr:cNvPr id="312" name="直線コネクタ 311"/>
        <xdr:cNvCxnSpPr/>
      </xdr:nvCxnSpPr>
      <xdr:spPr>
        <a:xfrm flipV="1">
          <a:off x="13893800" y="6696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3" name="フローチャート: 判断 312"/>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4" name="テキスト ボックス 313"/>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137885</xdr:rowOff>
    </xdr:from>
    <xdr:to>
      <xdr:col>69</xdr:col>
      <xdr:colOff>92075</xdr:colOff>
      <xdr:row>39</xdr:row>
      <xdr:rowOff>86178</xdr:rowOff>
    </xdr:to>
    <xdr:cxnSp macro="">
      <xdr:nvCxnSpPr>
        <xdr:cNvPr id="315" name="直線コネクタ 314"/>
        <xdr:cNvCxnSpPr/>
      </xdr:nvCxnSpPr>
      <xdr:spPr>
        <a:xfrm>
          <a:off x="13004800" y="66529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16" name="フローチャート: 判断 315"/>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17" name="テキスト ボックス 316"/>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18" name="フローチャート: 判断 317"/>
        <xdr:cNvSpPr/>
      </xdr:nvSpPr>
      <xdr:spPr>
        <a:xfrm>
          <a:off x="12954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19" name="テキスト ボックス 318"/>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25" name="楕円 324"/>
        <xdr:cNvSpPr/>
      </xdr:nvSpPr>
      <xdr:spPr>
        <a:xfrm>
          <a:off x="164592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132642</xdr:rowOff>
    </xdr:from>
    <xdr:ext cx="762000" cy="259045"/>
    <xdr:sp macro="" textlink="">
      <xdr:nvSpPr>
        <xdr:cNvPr id="326" name="補助費等該当値テキスト"/>
        <xdr:cNvSpPr txBox="1"/>
      </xdr:nvSpPr>
      <xdr:spPr>
        <a:xfrm>
          <a:off x="16598900" y="647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27" name="楕円 326"/>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28" name="テキスト ボックス 327"/>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130628</xdr:rowOff>
    </xdr:from>
    <xdr:to>
      <xdr:col>74</xdr:col>
      <xdr:colOff>31750</xdr:colOff>
      <xdr:row>39</xdr:row>
      <xdr:rowOff>60778</xdr:rowOff>
    </xdr:to>
    <xdr:sp macro="" textlink="">
      <xdr:nvSpPr>
        <xdr:cNvPr id="329" name="楕円 328"/>
        <xdr:cNvSpPr/>
      </xdr:nvSpPr>
      <xdr:spPr>
        <a:xfrm>
          <a:off x="14732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45555</xdr:rowOff>
    </xdr:from>
    <xdr:ext cx="762000" cy="259045"/>
    <xdr:sp macro="" textlink="">
      <xdr:nvSpPr>
        <xdr:cNvPr id="330" name="テキスト ボックス 329"/>
        <xdr:cNvSpPr txBox="1"/>
      </xdr:nvSpPr>
      <xdr:spPr>
        <a:xfrm>
          <a:off x="14401800" y="6732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35378</xdr:rowOff>
    </xdr:from>
    <xdr:to>
      <xdr:col>69</xdr:col>
      <xdr:colOff>142875</xdr:colOff>
      <xdr:row>39</xdr:row>
      <xdr:rowOff>136978</xdr:rowOff>
    </xdr:to>
    <xdr:sp macro="" textlink="">
      <xdr:nvSpPr>
        <xdr:cNvPr id="331" name="楕円 330"/>
        <xdr:cNvSpPr/>
      </xdr:nvSpPr>
      <xdr:spPr>
        <a:xfrm>
          <a:off x="13843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121755</xdr:rowOff>
    </xdr:from>
    <xdr:ext cx="762000" cy="259045"/>
    <xdr:sp macro="" textlink="">
      <xdr:nvSpPr>
        <xdr:cNvPr id="332" name="テキスト ボックス 331"/>
        <xdr:cNvSpPr txBox="1"/>
      </xdr:nvSpPr>
      <xdr:spPr>
        <a:xfrm>
          <a:off x="13512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87085</xdr:rowOff>
    </xdr:from>
    <xdr:to>
      <xdr:col>65</xdr:col>
      <xdr:colOff>53975</xdr:colOff>
      <xdr:row>39</xdr:row>
      <xdr:rowOff>17235</xdr:rowOff>
    </xdr:to>
    <xdr:sp macro="" textlink="">
      <xdr:nvSpPr>
        <xdr:cNvPr id="333" name="楕円 332"/>
        <xdr:cNvSpPr/>
      </xdr:nvSpPr>
      <xdr:spPr>
        <a:xfrm>
          <a:off x="12954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2012</xdr:rowOff>
    </xdr:from>
    <xdr:ext cx="762000" cy="259045"/>
    <xdr:sp macro="" textlink="">
      <xdr:nvSpPr>
        <xdr:cNvPr id="334" name="テキスト ボックス 333"/>
        <xdr:cNvSpPr txBox="1"/>
      </xdr:nvSpPr>
      <xdr:spPr>
        <a:xfrm>
          <a:off x="12623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から数値は減少傾向で推移している。これは合併特例事業債の短期償還分は臨時的なものであることから、経常的な経費から除外していることによる。そのため、短期償還終了後は短期償還以前の状況に戻るものと想定している。さらに、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年度から数年は未来投資基金の積み立てに要した合併特例事業債の償還を短期間で行うことから、その間は数値の上昇が見込まれる。</a:t>
          </a: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154759</xdr:rowOff>
    </xdr:from>
    <xdr:to>
      <xdr:col>24</xdr:col>
      <xdr:colOff>25400</xdr:colOff>
      <xdr:row>81</xdr:row>
      <xdr:rowOff>63319</xdr:rowOff>
    </xdr:to>
    <xdr:cxnSp macro="">
      <xdr:nvCxnSpPr>
        <xdr:cNvPr id="363" name="直線コネクタ 362"/>
        <xdr:cNvCxnSpPr/>
      </xdr:nvCxnSpPr>
      <xdr:spPr>
        <a:xfrm flipV="1">
          <a:off x="4826000" y="12670609"/>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4"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5" name="直線コネクタ 364"/>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69686</xdr:rowOff>
    </xdr:from>
    <xdr:ext cx="762000" cy="259045"/>
    <xdr:sp macro="" textlink="">
      <xdr:nvSpPr>
        <xdr:cNvPr id="366" name="公債費最大値テキスト"/>
        <xdr:cNvSpPr txBox="1"/>
      </xdr:nvSpPr>
      <xdr:spPr>
        <a:xfrm>
          <a:off x="4914900" y="12414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154759</xdr:rowOff>
    </xdr:from>
    <xdr:to>
      <xdr:col>24</xdr:col>
      <xdr:colOff>114300</xdr:colOff>
      <xdr:row>73</xdr:row>
      <xdr:rowOff>154759</xdr:rowOff>
    </xdr:to>
    <xdr:cxnSp macro="">
      <xdr:nvCxnSpPr>
        <xdr:cNvPr id="367" name="直線コネクタ 366"/>
        <xdr:cNvCxnSpPr/>
      </xdr:nvCxnSpPr>
      <xdr:spPr>
        <a:xfrm>
          <a:off x="4737100" y="12670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78014</xdr:rowOff>
    </xdr:from>
    <xdr:to>
      <xdr:col>24</xdr:col>
      <xdr:colOff>25400</xdr:colOff>
      <xdr:row>76</xdr:row>
      <xdr:rowOff>84545</xdr:rowOff>
    </xdr:to>
    <xdr:cxnSp macro="">
      <xdr:nvCxnSpPr>
        <xdr:cNvPr id="368" name="直線コネクタ 367"/>
        <xdr:cNvCxnSpPr/>
      </xdr:nvCxnSpPr>
      <xdr:spPr>
        <a:xfrm flipV="1">
          <a:off x="3987800" y="131082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69" name="公債費平均値テキスト"/>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0" name="フローチャート: 判断 369"/>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84545</xdr:rowOff>
    </xdr:from>
    <xdr:to>
      <xdr:col>19</xdr:col>
      <xdr:colOff>187325</xdr:colOff>
      <xdr:row>76</xdr:row>
      <xdr:rowOff>143329</xdr:rowOff>
    </xdr:to>
    <xdr:cxnSp macro="">
      <xdr:nvCxnSpPr>
        <xdr:cNvPr id="371" name="直線コネクタ 370"/>
        <xdr:cNvCxnSpPr/>
      </xdr:nvCxnSpPr>
      <xdr:spPr>
        <a:xfrm flipV="1">
          <a:off x="3098800" y="131147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143148</xdr:rowOff>
    </xdr:from>
    <xdr:to>
      <xdr:col>20</xdr:col>
      <xdr:colOff>38100</xdr:colOff>
      <xdr:row>78</xdr:row>
      <xdr:rowOff>73298</xdr:rowOff>
    </xdr:to>
    <xdr:sp macro="" textlink="">
      <xdr:nvSpPr>
        <xdr:cNvPr id="372" name="フローチャート: 判断 371"/>
        <xdr:cNvSpPr/>
      </xdr:nvSpPr>
      <xdr:spPr>
        <a:xfrm>
          <a:off x="3937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58075</xdr:rowOff>
    </xdr:from>
    <xdr:ext cx="736600" cy="259045"/>
    <xdr:sp macro="" textlink="">
      <xdr:nvSpPr>
        <xdr:cNvPr id="373" name="テキスト ボックス 372"/>
        <xdr:cNvSpPr txBox="1"/>
      </xdr:nvSpPr>
      <xdr:spPr>
        <a:xfrm>
          <a:off x="3606800" y="13431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143329</xdr:rowOff>
    </xdr:from>
    <xdr:to>
      <xdr:col>15</xdr:col>
      <xdr:colOff>98425</xdr:colOff>
      <xdr:row>78</xdr:row>
      <xdr:rowOff>22498</xdr:rowOff>
    </xdr:to>
    <xdr:cxnSp macro="">
      <xdr:nvCxnSpPr>
        <xdr:cNvPr id="374" name="直線コネクタ 373"/>
        <xdr:cNvCxnSpPr/>
      </xdr:nvCxnSpPr>
      <xdr:spPr>
        <a:xfrm flipV="1">
          <a:off x="2209800" y="13173529"/>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5" name="フローチャート: 判断 374"/>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6" name="テキスト ボックス 375"/>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56787</xdr:rowOff>
    </xdr:from>
    <xdr:to>
      <xdr:col>11</xdr:col>
      <xdr:colOff>9525</xdr:colOff>
      <xdr:row>78</xdr:row>
      <xdr:rowOff>22498</xdr:rowOff>
    </xdr:to>
    <xdr:cxnSp macro="">
      <xdr:nvCxnSpPr>
        <xdr:cNvPr id="377" name="直線コネクタ 376"/>
        <xdr:cNvCxnSpPr/>
      </xdr:nvCxnSpPr>
      <xdr:spPr>
        <a:xfrm>
          <a:off x="1320800" y="1325843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56606</xdr:rowOff>
    </xdr:from>
    <xdr:to>
      <xdr:col>11</xdr:col>
      <xdr:colOff>60325</xdr:colOff>
      <xdr:row>78</xdr:row>
      <xdr:rowOff>158206</xdr:rowOff>
    </xdr:to>
    <xdr:sp macro="" textlink="">
      <xdr:nvSpPr>
        <xdr:cNvPr id="378" name="フローチャート: 判断 377"/>
        <xdr:cNvSpPr/>
      </xdr:nvSpPr>
      <xdr:spPr>
        <a:xfrm>
          <a:off x="2159000" y="1342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142983</xdr:rowOff>
    </xdr:from>
    <xdr:ext cx="762000" cy="259045"/>
    <xdr:sp macro="" textlink="">
      <xdr:nvSpPr>
        <xdr:cNvPr id="379" name="テキスト ボックス 378"/>
        <xdr:cNvSpPr txBox="1"/>
      </xdr:nvSpPr>
      <xdr:spPr>
        <a:xfrm>
          <a:off x="1828800" y="13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82731</xdr:rowOff>
    </xdr:from>
    <xdr:to>
      <xdr:col>6</xdr:col>
      <xdr:colOff>171450</xdr:colOff>
      <xdr:row>79</xdr:row>
      <xdr:rowOff>12881</xdr:rowOff>
    </xdr:to>
    <xdr:sp macro="" textlink="">
      <xdr:nvSpPr>
        <xdr:cNvPr id="380" name="フローチャート: 判断 379"/>
        <xdr:cNvSpPr/>
      </xdr:nvSpPr>
      <xdr:spPr>
        <a:xfrm>
          <a:off x="1270000" y="1345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169108</xdr:rowOff>
    </xdr:from>
    <xdr:ext cx="762000" cy="259045"/>
    <xdr:sp macro="" textlink="">
      <xdr:nvSpPr>
        <xdr:cNvPr id="381" name="テキスト ボックス 380"/>
        <xdr:cNvSpPr txBox="1"/>
      </xdr:nvSpPr>
      <xdr:spPr>
        <a:xfrm>
          <a:off x="939800" y="1354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27214</xdr:rowOff>
    </xdr:from>
    <xdr:to>
      <xdr:col>24</xdr:col>
      <xdr:colOff>76200</xdr:colOff>
      <xdr:row>76</xdr:row>
      <xdr:rowOff>128814</xdr:rowOff>
    </xdr:to>
    <xdr:sp macro="" textlink="">
      <xdr:nvSpPr>
        <xdr:cNvPr id="387" name="楕円 386"/>
        <xdr:cNvSpPr/>
      </xdr:nvSpPr>
      <xdr:spPr>
        <a:xfrm>
          <a:off x="47752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43742</xdr:rowOff>
    </xdr:from>
    <xdr:ext cx="762000" cy="259045"/>
    <xdr:sp macro="" textlink="">
      <xdr:nvSpPr>
        <xdr:cNvPr id="388" name="公債費該当値テキスト"/>
        <xdr:cNvSpPr txBox="1"/>
      </xdr:nvSpPr>
      <xdr:spPr>
        <a:xfrm>
          <a:off x="49149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33745</xdr:rowOff>
    </xdr:from>
    <xdr:to>
      <xdr:col>20</xdr:col>
      <xdr:colOff>38100</xdr:colOff>
      <xdr:row>76</xdr:row>
      <xdr:rowOff>135345</xdr:rowOff>
    </xdr:to>
    <xdr:sp macro="" textlink="">
      <xdr:nvSpPr>
        <xdr:cNvPr id="389" name="楕円 388"/>
        <xdr:cNvSpPr/>
      </xdr:nvSpPr>
      <xdr:spPr>
        <a:xfrm>
          <a:off x="3937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145523</xdr:rowOff>
    </xdr:from>
    <xdr:ext cx="736600" cy="259045"/>
    <xdr:sp macro="" textlink="">
      <xdr:nvSpPr>
        <xdr:cNvPr id="390" name="テキスト ボックス 389"/>
        <xdr:cNvSpPr txBox="1"/>
      </xdr:nvSpPr>
      <xdr:spPr>
        <a:xfrm>
          <a:off x="3606800" y="1283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92529</xdr:rowOff>
    </xdr:from>
    <xdr:to>
      <xdr:col>15</xdr:col>
      <xdr:colOff>149225</xdr:colOff>
      <xdr:row>77</xdr:row>
      <xdr:rowOff>22679</xdr:rowOff>
    </xdr:to>
    <xdr:sp macro="" textlink="">
      <xdr:nvSpPr>
        <xdr:cNvPr id="391" name="楕円 390"/>
        <xdr:cNvSpPr/>
      </xdr:nvSpPr>
      <xdr:spPr>
        <a:xfrm>
          <a:off x="3048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32855</xdr:rowOff>
    </xdr:from>
    <xdr:ext cx="762000" cy="259045"/>
    <xdr:sp macro="" textlink="">
      <xdr:nvSpPr>
        <xdr:cNvPr id="392" name="テキスト ボックス 391"/>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143148</xdr:rowOff>
    </xdr:from>
    <xdr:to>
      <xdr:col>11</xdr:col>
      <xdr:colOff>60325</xdr:colOff>
      <xdr:row>78</xdr:row>
      <xdr:rowOff>73298</xdr:rowOff>
    </xdr:to>
    <xdr:sp macro="" textlink="">
      <xdr:nvSpPr>
        <xdr:cNvPr id="393" name="楕円 392"/>
        <xdr:cNvSpPr/>
      </xdr:nvSpPr>
      <xdr:spPr>
        <a:xfrm>
          <a:off x="2159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83475</xdr:rowOff>
    </xdr:from>
    <xdr:ext cx="762000" cy="259045"/>
    <xdr:sp macro="" textlink="">
      <xdr:nvSpPr>
        <xdr:cNvPr id="394" name="テキスト ボックス 393"/>
        <xdr:cNvSpPr txBox="1"/>
      </xdr:nvSpPr>
      <xdr:spPr>
        <a:xfrm>
          <a:off x="1828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95" name="楕円 394"/>
        <xdr:cNvSpPr/>
      </xdr:nvSpPr>
      <xdr:spPr>
        <a:xfrm>
          <a:off x="1270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117764</xdr:rowOff>
    </xdr:from>
    <xdr:ext cx="762000" cy="259045"/>
    <xdr:sp macro="" textlink="">
      <xdr:nvSpPr>
        <xdr:cNvPr id="396" name="テキスト ボックス 395"/>
        <xdr:cNvSpPr txBox="1"/>
      </xdr:nvSpPr>
      <xdr:spPr>
        <a:xfrm>
          <a:off x="939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年度はこれまで公債費以外の類似団体との開きの大きな要因であった扶助費が類似団体内平均値を上回ったこと等により類似団体を上回る結果となったが、令和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は人件費や繰出金等が前年度対比で増額となったこと、また、歳入においては、地方消費税交付金や地方特例交付金等は増額となったものの、地方交付税や地方税等が減額となり、歳入の経常一般財源総額としては前年度対比で減額となった。これらにより前年度に比べて増加した。</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50256</xdr:rowOff>
    </xdr:from>
    <xdr:to>
      <xdr:col>82</xdr:col>
      <xdr:colOff>107950</xdr:colOff>
      <xdr:row>80</xdr:row>
      <xdr:rowOff>149861</xdr:rowOff>
    </xdr:to>
    <xdr:cxnSp macro="">
      <xdr:nvCxnSpPr>
        <xdr:cNvPr id="426" name="直線コネクタ 425"/>
        <xdr:cNvCxnSpPr/>
      </xdr:nvCxnSpPr>
      <xdr:spPr>
        <a:xfrm flipV="1">
          <a:off x="16510000" y="12566106"/>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7" name="公債費以外最小値テキスト"/>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8" name="直線コネクタ 427"/>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136633</xdr:rowOff>
    </xdr:from>
    <xdr:ext cx="762000" cy="259045"/>
    <xdr:sp macro="" textlink="">
      <xdr:nvSpPr>
        <xdr:cNvPr id="429" name="公債費以外最大値テキスト"/>
        <xdr:cNvSpPr txBox="1"/>
      </xdr:nvSpPr>
      <xdr:spPr>
        <a:xfrm>
          <a:off x="16598900" y="12309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50256</xdr:rowOff>
    </xdr:from>
    <xdr:to>
      <xdr:col>82</xdr:col>
      <xdr:colOff>196850</xdr:colOff>
      <xdr:row>73</xdr:row>
      <xdr:rowOff>50256</xdr:rowOff>
    </xdr:to>
    <xdr:cxnSp macro="">
      <xdr:nvCxnSpPr>
        <xdr:cNvPr id="430" name="直線コネクタ 429"/>
        <xdr:cNvCxnSpPr/>
      </xdr:nvCxnSpPr>
      <xdr:spPr>
        <a:xfrm>
          <a:off x="16421100" y="12566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91077</xdr:rowOff>
    </xdr:from>
    <xdr:to>
      <xdr:col>82</xdr:col>
      <xdr:colOff>107950</xdr:colOff>
      <xdr:row>77</xdr:row>
      <xdr:rowOff>17599</xdr:rowOff>
    </xdr:to>
    <xdr:cxnSp macro="">
      <xdr:nvCxnSpPr>
        <xdr:cNvPr id="431" name="直線コネクタ 430"/>
        <xdr:cNvCxnSpPr/>
      </xdr:nvCxnSpPr>
      <xdr:spPr>
        <a:xfrm>
          <a:off x="15671800" y="13121277"/>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148245</xdr:rowOff>
    </xdr:from>
    <xdr:ext cx="762000" cy="259045"/>
    <xdr:sp macro="" textlink="">
      <xdr:nvSpPr>
        <xdr:cNvPr id="432" name="公債費以外平均値テキスト"/>
        <xdr:cNvSpPr txBox="1"/>
      </xdr:nvSpPr>
      <xdr:spPr>
        <a:xfrm>
          <a:off x="16598900" y="130069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131718</xdr:rowOff>
    </xdr:from>
    <xdr:to>
      <xdr:col>82</xdr:col>
      <xdr:colOff>158750</xdr:colOff>
      <xdr:row>77</xdr:row>
      <xdr:rowOff>61868</xdr:rowOff>
    </xdr:to>
    <xdr:sp macro="" textlink="">
      <xdr:nvSpPr>
        <xdr:cNvPr id="433" name="フローチャート: 判断 432"/>
        <xdr:cNvSpPr/>
      </xdr:nvSpPr>
      <xdr:spPr>
        <a:xfrm>
          <a:off x="16459200" y="1316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91077</xdr:rowOff>
    </xdr:from>
    <xdr:to>
      <xdr:col>78</xdr:col>
      <xdr:colOff>69850</xdr:colOff>
      <xdr:row>78</xdr:row>
      <xdr:rowOff>61686</xdr:rowOff>
    </xdr:to>
    <xdr:cxnSp macro="">
      <xdr:nvCxnSpPr>
        <xdr:cNvPr id="434" name="直線コネクタ 433"/>
        <xdr:cNvCxnSpPr/>
      </xdr:nvCxnSpPr>
      <xdr:spPr>
        <a:xfrm flipV="1">
          <a:off x="14782800" y="13121277"/>
          <a:ext cx="889000" cy="313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162742</xdr:rowOff>
    </xdr:from>
    <xdr:to>
      <xdr:col>78</xdr:col>
      <xdr:colOff>120650</xdr:colOff>
      <xdr:row>78</xdr:row>
      <xdr:rowOff>92892</xdr:rowOff>
    </xdr:to>
    <xdr:sp macro="" textlink="">
      <xdr:nvSpPr>
        <xdr:cNvPr id="435" name="フローチャート: 判断 434"/>
        <xdr:cNvSpPr/>
      </xdr:nvSpPr>
      <xdr:spPr>
        <a:xfrm>
          <a:off x="15621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77669</xdr:rowOff>
    </xdr:from>
    <xdr:ext cx="736600" cy="259045"/>
    <xdr:sp macro="" textlink="">
      <xdr:nvSpPr>
        <xdr:cNvPr id="436" name="テキスト ボックス 435"/>
        <xdr:cNvSpPr txBox="1"/>
      </xdr:nvSpPr>
      <xdr:spPr>
        <a:xfrm>
          <a:off x="15290800" y="13450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61686</xdr:rowOff>
    </xdr:from>
    <xdr:to>
      <xdr:col>73</xdr:col>
      <xdr:colOff>180975</xdr:colOff>
      <xdr:row>78</xdr:row>
      <xdr:rowOff>140063</xdr:rowOff>
    </xdr:to>
    <xdr:cxnSp macro="">
      <xdr:nvCxnSpPr>
        <xdr:cNvPr id="437" name="直線コネクタ 436"/>
        <xdr:cNvCxnSpPr/>
      </xdr:nvCxnSpPr>
      <xdr:spPr>
        <a:xfrm flipV="1">
          <a:off x="13893800" y="1343478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8" name="フローチャート: 判断 437"/>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39" name="テキスト ボックス 438"/>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140063</xdr:rowOff>
    </xdr:from>
    <xdr:to>
      <xdr:col>69</xdr:col>
      <xdr:colOff>92075</xdr:colOff>
      <xdr:row>79</xdr:row>
      <xdr:rowOff>7801</xdr:rowOff>
    </xdr:to>
    <xdr:cxnSp macro="">
      <xdr:nvCxnSpPr>
        <xdr:cNvPr id="440" name="直線コネクタ 439"/>
        <xdr:cNvCxnSpPr/>
      </xdr:nvCxnSpPr>
      <xdr:spPr>
        <a:xfrm flipV="1">
          <a:off x="13004800" y="135131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1" name="フローチャート: 判断 440"/>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5097</xdr:rowOff>
    </xdr:from>
    <xdr:ext cx="762000" cy="259045"/>
    <xdr:sp macro="" textlink="">
      <xdr:nvSpPr>
        <xdr:cNvPr id="442" name="テキスト ボックス 441"/>
        <xdr:cNvSpPr txBox="1"/>
      </xdr:nvSpPr>
      <xdr:spPr>
        <a:xfrm>
          <a:off x="13512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77832</xdr:rowOff>
    </xdr:from>
    <xdr:to>
      <xdr:col>65</xdr:col>
      <xdr:colOff>53975</xdr:colOff>
      <xdr:row>78</xdr:row>
      <xdr:rowOff>7982</xdr:rowOff>
    </xdr:to>
    <xdr:sp macro="" textlink="">
      <xdr:nvSpPr>
        <xdr:cNvPr id="443" name="フローチャート: 判断 442"/>
        <xdr:cNvSpPr/>
      </xdr:nvSpPr>
      <xdr:spPr>
        <a:xfrm>
          <a:off x="12954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18159</xdr:rowOff>
    </xdr:from>
    <xdr:ext cx="762000" cy="259045"/>
    <xdr:sp macro="" textlink="">
      <xdr:nvSpPr>
        <xdr:cNvPr id="444" name="テキスト ボックス 443"/>
        <xdr:cNvSpPr txBox="1"/>
      </xdr:nvSpPr>
      <xdr:spPr>
        <a:xfrm>
          <a:off x="12623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138249</xdr:rowOff>
    </xdr:from>
    <xdr:to>
      <xdr:col>82</xdr:col>
      <xdr:colOff>158750</xdr:colOff>
      <xdr:row>77</xdr:row>
      <xdr:rowOff>68399</xdr:rowOff>
    </xdr:to>
    <xdr:sp macro="" textlink="">
      <xdr:nvSpPr>
        <xdr:cNvPr id="450" name="楕円 449"/>
        <xdr:cNvSpPr/>
      </xdr:nvSpPr>
      <xdr:spPr>
        <a:xfrm>
          <a:off x="164592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110326</xdr:rowOff>
    </xdr:from>
    <xdr:ext cx="762000" cy="259045"/>
    <xdr:sp macro="" textlink="">
      <xdr:nvSpPr>
        <xdr:cNvPr id="451" name="公債費以外該当値テキスト"/>
        <xdr:cNvSpPr txBox="1"/>
      </xdr:nvSpPr>
      <xdr:spPr>
        <a:xfrm>
          <a:off x="165989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40277</xdr:rowOff>
    </xdr:from>
    <xdr:to>
      <xdr:col>78</xdr:col>
      <xdr:colOff>120650</xdr:colOff>
      <xdr:row>76</xdr:row>
      <xdr:rowOff>141877</xdr:rowOff>
    </xdr:to>
    <xdr:sp macro="" textlink="">
      <xdr:nvSpPr>
        <xdr:cNvPr id="452" name="楕円 451"/>
        <xdr:cNvSpPr/>
      </xdr:nvSpPr>
      <xdr:spPr>
        <a:xfrm>
          <a:off x="15621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152054</xdr:rowOff>
    </xdr:from>
    <xdr:ext cx="736600" cy="259045"/>
    <xdr:sp macro="" textlink="">
      <xdr:nvSpPr>
        <xdr:cNvPr id="453" name="テキスト ボックス 452"/>
        <xdr:cNvSpPr txBox="1"/>
      </xdr:nvSpPr>
      <xdr:spPr>
        <a:xfrm>
          <a:off x="15290800" y="12839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10886</xdr:rowOff>
    </xdr:from>
    <xdr:to>
      <xdr:col>74</xdr:col>
      <xdr:colOff>31750</xdr:colOff>
      <xdr:row>78</xdr:row>
      <xdr:rowOff>112486</xdr:rowOff>
    </xdr:to>
    <xdr:sp macro="" textlink="">
      <xdr:nvSpPr>
        <xdr:cNvPr id="454" name="楕円 453"/>
        <xdr:cNvSpPr/>
      </xdr:nvSpPr>
      <xdr:spPr>
        <a:xfrm>
          <a:off x="14732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97263</xdr:rowOff>
    </xdr:from>
    <xdr:ext cx="762000" cy="259045"/>
    <xdr:sp macro="" textlink="">
      <xdr:nvSpPr>
        <xdr:cNvPr id="455" name="テキスト ボックス 454"/>
        <xdr:cNvSpPr txBox="1"/>
      </xdr:nvSpPr>
      <xdr:spPr>
        <a:xfrm>
          <a:off x="14401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89263</xdr:rowOff>
    </xdr:from>
    <xdr:to>
      <xdr:col>69</xdr:col>
      <xdr:colOff>142875</xdr:colOff>
      <xdr:row>79</xdr:row>
      <xdr:rowOff>19413</xdr:rowOff>
    </xdr:to>
    <xdr:sp macro="" textlink="">
      <xdr:nvSpPr>
        <xdr:cNvPr id="456" name="楕円 455"/>
        <xdr:cNvSpPr/>
      </xdr:nvSpPr>
      <xdr:spPr>
        <a:xfrm>
          <a:off x="138430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4190</xdr:rowOff>
    </xdr:from>
    <xdr:ext cx="762000" cy="259045"/>
    <xdr:sp macro="" textlink="">
      <xdr:nvSpPr>
        <xdr:cNvPr id="457" name="テキスト ボックス 456"/>
        <xdr:cNvSpPr txBox="1"/>
      </xdr:nvSpPr>
      <xdr:spPr>
        <a:xfrm>
          <a:off x="13512800" y="1354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128451</xdr:rowOff>
    </xdr:from>
    <xdr:to>
      <xdr:col>65</xdr:col>
      <xdr:colOff>53975</xdr:colOff>
      <xdr:row>79</xdr:row>
      <xdr:rowOff>58601</xdr:rowOff>
    </xdr:to>
    <xdr:sp macro="" textlink="">
      <xdr:nvSpPr>
        <xdr:cNvPr id="458" name="楕円 457"/>
        <xdr:cNvSpPr/>
      </xdr:nvSpPr>
      <xdr:spPr>
        <a:xfrm>
          <a:off x="12954000" y="135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43378</xdr:rowOff>
    </xdr:from>
    <xdr:ext cx="762000" cy="259045"/>
    <xdr:sp macro="" textlink="">
      <xdr:nvSpPr>
        <xdr:cNvPr id="459" name="テキスト ボックス 458"/>
        <xdr:cNvSpPr txBox="1"/>
      </xdr:nvSpPr>
      <xdr:spPr>
        <a:xfrm>
          <a:off x="12623800" y="1358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7137</xdr:rowOff>
    </xdr:from>
    <xdr:to>
      <xdr:col>29</xdr:col>
      <xdr:colOff>127000</xdr:colOff>
      <xdr:row>19</xdr:row>
      <xdr:rowOff>72860</xdr:rowOff>
    </xdr:to>
    <xdr:cxnSp macro="">
      <xdr:nvCxnSpPr>
        <xdr:cNvPr id="45" name="直線コネクタ 44"/>
        <xdr:cNvCxnSpPr/>
      </xdr:nvCxnSpPr>
      <xdr:spPr bwMode="auto">
        <a:xfrm flipV="1">
          <a:off x="5651500" y="2112162"/>
          <a:ext cx="0" cy="1265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44937</xdr:rowOff>
    </xdr:from>
    <xdr:ext cx="762000" cy="259045"/>
    <xdr:sp macro="" textlink="">
      <xdr:nvSpPr>
        <xdr:cNvPr id="46" name="人口1人当たり決算額の推移最小値テキスト130"/>
        <xdr:cNvSpPr txBox="1"/>
      </xdr:nvSpPr>
      <xdr:spPr>
        <a:xfrm>
          <a:off x="5740400" y="3350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72860</xdr:rowOff>
    </xdr:from>
    <xdr:to>
      <xdr:col>30</xdr:col>
      <xdr:colOff>25400</xdr:colOff>
      <xdr:row>19</xdr:row>
      <xdr:rowOff>72860</xdr:rowOff>
    </xdr:to>
    <xdr:cxnSp macro="">
      <xdr:nvCxnSpPr>
        <xdr:cNvPr id="47" name="直線コネクタ 46"/>
        <xdr:cNvCxnSpPr/>
      </xdr:nvCxnSpPr>
      <xdr:spPr bwMode="auto">
        <a:xfrm>
          <a:off x="5562600" y="33780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93514</xdr:rowOff>
    </xdr:from>
    <xdr:ext cx="762000" cy="259045"/>
    <xdr:sp macro="" textlink="">
      <xdr:nvSpPr>
        <xdr:cNvPr id="48" name="人口1人当たり決算額の推移最大値テキスト130"/>
        <xdr:cNvSpPr txBox="1"/>
      </xdr:nvSpPr>
      <xdr:spPr>
        <a:xfrm>
          <a:off x="5740400" y="1855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7137</xdr:rowOff>
    </xdr:from>
    <xdr:to>
      <xdr:col>30</xdr:col>
      <xdr:colOff>25400</xdr:colOff>
      <xdr:row>12</xdr:row>
      <xdr:rowOff>7137</xdr:rowOff>
    </xdr:to>
    <xdr:cxnSp macro="">
      <xdr:nvCxnSpPr>
        <xdr:cNvPr id="49" name="直線コネクタ 48"/>
        <xdr:cNvCxnSpPr/>
      </xdr:nvCxnSpPr>
      <xdr:spPr bwMode="auto">
        <a:xfrm>
          <a:off x="5562600" y="2112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133706</xdr:rowOff>
    </xdr:from>
    <xdr:to>
      <xdr:col>29</xdr:col>
      <xdr:colOff>127000</xdr:colOff>
      <xdr:row>12</xdr:row>
      <xdr:rowOff>153708</xdr:rowOff>
    </xdr:to>
    <xdr:cxnSp macro="">
      <xdr:nvCxnSpPr>
        <xdr:cNvPr id="50" name="直線コネクタ 49"/>
        <xdr:cNvCxnSpPr/>
      </xdr:nvCxnSpPr>
      <xdr:spPr bwMode="auto">
        <a:xfrm flipV="1">
          <a:off x="5003800" y="2238731"/>
          <a:ext cx="647700" cy="20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41152</xdr:rowOff>
    </xdr:from>
    <xdr:ext cx="762000" cy="259045"/>
    <xdr:sp macro="" textlink="">
      <xdr:nvSpPr>
        <xdr:cNvPr id="51" name="人口1人当たり決算額の推移平均値テキスト130"/>
        <xdr:cNvSpPr txBox="1"/>
      </xdr:nvSpPr>
      <xdr:spPr>
        <a:xfrm>
          <a:off x="5740400" y="266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69075</xdr:rowOff>
    </xdr:from>
    <xdr:to>
      <xdr:col>29</xdr:col>
      <xdr:colOff>177800</xdr:colOff>
      <xdr:row>15</xdr:row>
      <xdr:rowOff>170675</xdr:rowOff>
    </xdr:to>
    <xdr:sp macro="" textlink="">
      <xdr:nvSpPr>
        <xdr:cNvPr id="52" name="フローチャート: 判断 51"/>
        <xdr:cNvSpPr/>
      </xdr:nvSpPr>
      <xdr:spPr bwMode="auto">
        <a:xfrm>
          <a:off x="5600700" y="268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153708</xdr:rowOff>
    </xdr:from>
    <xdr:to>
      <xdr:col>26</xdr:col>
      <xdr:colOff>50800</xdr:colOff>
      <xdr:row>14</xdr:row>
      <xdr:rowOff>29045</xdr:rowOff>
    </xdr:to>
    <xdr:cxnSp macro="">
      <xdr:nvCxnSpPr>
        <xdr:cNvPr id="53" name="直線コネクタ 52"/>
        <xdr:cNvCxnSpPr/>
      </xdr:nvCxnSpPr>
      <xdr:spPr bwMode="auto">
        <a:xfrm flipV="1">
          <a:off x="4305300" y="2258733"/>
          <a:ext cx="698500" cy="218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151867</xdr:rowOff>
    </xdr:from>
    <xdr:to>
      <xdr:col>26</xdr:col>
      <xdr:colOff>101600</xdr:colOff>
      <xdr:row>16</xdr:row>
      <xdr:rowOff>82017</xdr:rowOff>
    </xdr:to>
    <xdr:sp macro="" textlink="">
      <xdr:nvSpPr>
        <xdr:cNvPr id="54" name="フローチャート: 判断 53"/>
        <xdr:cNvSpPr/>
      </xdr:nvSpPr>
      <xdr:spPr bwMode="auto">
        <a:xfrm>
          <a:off x="49530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66794</xdr:rowOff>
    </xdr:from>
    <xdr:ext cx="736600" cy="259045"/>
    <xdr:sp macro="" textlink="">
      <xdr:nvSpPr>
        <xdr:cNvPr id="55" name="テキスト ボックス 54"/>
        <xdr:cNvSpPr txBox="1"/>
      </xdr:nvSpPr>
      <xdr:spPr>
        <a:xfrm>
          <a:off x="4622800" y="2857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29045</xdr:rowOff>
    </xdr:from>
    <xdr:to>
      <xdr:col>22</xdr:col>
      <xdr:colOff>114300</xdr:colOff>
      <xdr:row>14</xdr:row>
      <xdr:rowOff>145174</xdr:rowOff>
    </xdr:to>
    <xdr:cxnSp macro="">
      <xdr:nvCxnSpPr>
        <xdr:cNvPr id="56" name="直線コネクタ 55"/>
        <xdr:cNvCxnSpPr/>
      </xdr:nvCxnSpPr>
      <xdr:spPr bwMode="auto">
        <a:xfrm flipV="1">
          <a:off x="3606800" y="2476970"/>
          <a:ext cx="698500" cy="116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113424</xdr:rowOff>
    </xdr:from>
    <xdr:to>
      <xdr:col>22</xdr:col>
      <xdr:colOff>165100</xdr:colOff>
      <xdr:row>17</xdr:row>
      <xdr:rowOff>43574</xdr:rowOff>
    </xdr:to>
    <xdr:sp macro="" textlink="">
      <xdr:nvSpPr>
        <xdr:cNvPr id="57" name="フローチャート: 判断 56"/>
        <xdr:cNvSpPr/>
      </xdr:nvSpPr>
      <xdr:spPr bwMode="auto">
        <a:xfrm>
          <a:off x="4254500" y="29042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28351</xdr:rowOff>
    </xdr:from>
    <xdr:ext cx="762000" cy="259045"/>
    <xdr:sp macro="" textlink="">
      <xdr:nvSpPr>
        <xdr:cNvPr id="58" name="テキスト ボックス 57"/>
        <xdr:cNvSpPr txBox="1"/>
      </xdr:nvSpPr>
      <xdr:spPr>
        <a:xfrm>
          <a:off x="3924300" y="29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166967</xdr:rowOff>
    </xdr:from>
    <xdr:to>
      <xdr:col>18</xdr:col>
      <xdr:colOff>177800</xdr:colOff>
      <xdr:row>14</xdr:row>
      <xdr:rowOff>145174</xdr:rowOff>
    </xdr:to>
    <xdr:cxnSp macro="">
      <xdr:nvCxnSpPr>
        <xdr:cNvPr id="59" name="直線コネクタ 58"/>
        <xdr:cNvCxnSpPr/>
      </xdr:nvCxnSpPr>
      <xdr:spPr bwMode="auto">
        <a:xfrm>
          <a:off x="2908300" y="2443442"/>
          <a:ext cx="698500" cy="149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148514</xdr:rowOff>
    </xdr:from>
    <xdr:to>
      <xdr:col>19</xdr:col>
      <xdr:colOff>38100</xdr:colOff>
      <xdr:row>17</xdr:row>
      <xdr:rowOff>78664</xdr:rowOff>
    </xdr:to>
    <xdr:sp macro="" textlink="">
      <xdr:nvSpPr>
        <xdr:cNvPr id="60" name="フローチャート: 判断 59"/>
        <xdr:cNvSpPr/>
      </xdr:nvSpPr>
      <xdr:spPr bwMode="auto">
        <a:xfrm>
          <a:off x="3556000" y="29393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63441</xdr:rowOff>
    </xdr:from>
    <xdr:ext cx="762000" cy="259045"/>
    <xdr:sp macro="" textlink="">
      <xdr:nvSpPr>
        <xdr:cNvPr id="61" name="テキスト ボックス 60"/>
        <xdr:cNvSpPr txBox="1"/>
      </xdr:nvSpPr>
      <xdr:spPr>
        <a:xfrm>
          <a:off x="3225800" y="302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159639</xdr:rowOff>
    </xdr:from>
    <xdr:to>
      <xdr:col>15</xdr:col>
      <xdr:colOff>101600</xdr:colOff>
      <xdr:row>17</xdr:row>
      <xdr:rowOff>89789</xdr:rowOff>
    </xdr:to>
    <xdr:sp macro="" textlink="">
      <xdr:nvSpPr>
        <xdr:cNvPr id="62" name="フローチャート: 判断 61"/>
        <xdr:cNvSpPr/>
      </xdr:nvSpPr>
      <xdr:spPr bwMode="auto">
        <a:xfrm>
          <a:off x="2857500" y="2950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74566</xdr:rowOff>
    </xdr:from>
    <xdr:ext cx="762000" cy="259045"/>
    <xdr:sp macro="" textlink="">
      <xdr:nvSpPr>
        <xdr:cNvPr id="63" name="テキスト ボックス 62"/>
        <xdr:cNvSpPr txBox="1"/>
      </xdr:nvSpPr>
      <xdr:spPr>
        <a:xfrm>
          <a:off x="2527300" y="303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82906</xdr:rowOff>
    </xdr:from>
    <xdr:to>
      <xdr:col>29</xdr:col>
      <xdr:colOff>177800</xdr:colOff>
      <xdr:row>13</xdr:row>
      <xdr:rowOff>13056</xdr:rowOff>
    </xdr:to>
    <xdr:sp macro="" textlink="">
      <xdr:nvSpPr>
        <xdr:cNvPr id="69" name="楕円 68"/>
        <xdr:cNvSpPr/>
      </xdr:nvSpPr>
      <xdr:spPr bwMode="auto">
        <a:xfrm>
          <a:off x="5600700" y="2187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162933</xdr:rowOff>
    </xdr:from>
    <xdr:ext cx="762000" cy="259045"/>
    <xdr:sp macro="" textlink="">
      <xdr:nvSpPr>
        <xdr:cNvPr id="70" name="人口1人当たり決算額の推移該当値テキスト130"/>
        <xdr:cNvSpPr txBox="1"/>
      </xdr:nvSpPr>
      <xdr:spPr>
        <a:xfrm>
          <a:off x="5740400" y="209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102908</xdr:rowOff>
    </xdr:from>
    <xdr:to>
      <xdr:col>26</xdr:col>
      <xdr:colOff>101600</xdr:colOff>
      <xdr:row>13</xdr:row>
      <xdr:rowOff>33058</xdr:rowOff>
    </xdr:to>
    <xdr:sp macro="" textlink="">
      <xdr:nvSpPr>
        <xdr:cNvPr id="71" name="楕円 70"/>
        <xdr:cNvSpPr/>
      </xdr:nvSpPr>
      <xdr:spPr bwMode="auto">
        <a:xfrm>
          <a:off x="4953000" y="2207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43235</xdr:rowOff>
    </xdr:from>
    <xdr:ext cx="736600" cy="259045"/>
    <xdr:sp macro="" textlink="">
      <xdr:nvSpPr>
        <xdr:cNvPr id="72" name="テキスト ボックス 71"/>
        <xdr:cNvSpPr txBox="1"/>
      </xdr:nvSpPr>
      <xdr:spPr>
        <a:xfrm>
          <a:off x="4622800" y="1976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149695</xdr:rowOff>
    </xdr:from>
    <xdr:to>
      <xdr:col>22</xdr:col>
      <xdr:colOff>165100</xdr:colOff>
      <xdr:row>14</xdr:row>
      <xdr:rowOff>79845</xdr:rowOff>
    </xdr:to>
    <xdr:sp macro="" textlink="">
      <xdr:nvSpPr>
        <xdr:cNvPr id="73" name="楕円 72"/>
        <xdr:cNvSpPr/>
      </xdr:nvSpPr>
      <xdr:spPr bwMode="auto">
        <a:xfrm>
          <a:off x="4254500" y="242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90022</xdr:rowOff>
    </xdr:from>
    <xdr:ext cx="762000" cy="259045"/>
    <xdr:sp macro="" textlink="">
      <xdr:nvSpPr>
        <xdr:cNvPr id="74" name="テキスト ボックス 73"/>
        <xdr:cNvSpPr txBox="1"/>
      </xdr:nvSpPr>
      <xdr:spPr>
        <a:xfrm>
          <a:off x="3924300" y="219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94374</xdr:rowOff>
    </xdr:from>
    <xdr:to>
      <xdr:col>19</xdr:col>
      <xdr:colOff>38100</xdr:colOff>
      <xdr:row>15</xdr:row>
      <xdr:rowOff>24524</xdr:rowOff>
    </xdr:to>
    <xdr:sp macro="" textlink="">
      <xdr:nvSpPr>
        <xdr:cNvPr id="75" name="楕円 74"/>
        <xdr:cNvSpPr/>
      </xdr:nvSpPr>
      <xdr:spPr bwMode="auto">
        <a:xfrm>
          <a:off x="3556000" y="2542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34701</xdr:rowOff>
    </xdr:from>
    <xdr:ext cx="762000" cy="259045"/>
    <xdr:sp macro="" textlink="">
      <xdr:nvSpPr>
        <xdr:cNvPr id="76" name="テキスト ボックス 75"/>
        <xdr:cNvSpPr txBox="1"/>
      </xdr:nvSpPr>
      <xdr:spPr>
        <a:xfrm>
          <a:off x="3225800" y="2311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116167</xdr:rowOff>
    </xdr:from>
    <xdr:to>
      <xdr:col>15</xdr:col>
      <xdr:colOff>101600</xdr:colOff>
      <xdr:row>14</xdr:row>
      <xdr:rowOff>46317</xdr:rowOff>
    </xdr:to>
    <xdr:sp macro="" textlink="">
      <xdr:nvSpPr>
        <xdr:cNvPr id="77" name="楕円 76"/>
        <xdr:cNvSpPr/>
      </xdr:nvSpPr>
      <xdr:spPr bwMode="auto">
        <a:xfrm>
          <a:off x="2857500" y="239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56494</xdr:rowOff>
    </xdr:from>
    <xdr:ext cx="762000" cy="259045"/>
    <xdr:sp macro="" textlink="">
      <xdr:nvSpPr>
        <xdr:cNvPr id="78" name="テキスト ボックス 77"/>
        <xdr:cNvSpPr txBox="1"/>
      </xdr:nvSpPr>
      <xdr:spPr>
        <a:xfrm>
          <a:off x="2527300" y="216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212115</xdr:rowOff>
    </xdr:from>
    <xdr:to>
      <xdr:col>29</xdr:col>
      <xdr:colOff>127000</xdr:colOff>
      <xdr:row>37</xdr:row>
      <xdr:rowOff>221945</xdr:rowOff>
    </xdr:to>
    <xdr:cxnSp macro="">
      <xdr:nvCxnSpPr>
        <xdr:cNvPr id="106" name="直線コネクタ 105"/>
        <xdr:cNvCxnSpPr/>
      </xdr:nvCxnSpPr>
      <xdr:spPr bwMode="auto">
        <a:xfrm flipV="1">
          <a:off x="5651500" y="6136665"/>
          <a:ext cx="0" cy="1209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194022</xdr:rowOff>
    </xdr:from>
    <xdr:ext cx="762000" cy="259045"/>
    <xdr:sp macro="" textlink="">
      <xdr:nvSpPr>
        <xdr:cNvPr id="107" name="人口1人当たり決算額の推移最小値テキスト445"/>
        <xdr:cNvSpPr txBox="1"/>
      </xdr:nvSpPr>
      <xdr:spPr>
        <a:xfrm>
          <a:off x="5740400" y="731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221945</xdr:rowOff>
    </xdr:from>
    <xdr:to>
      <xdr:col>30</xdr:col>
      <xdr:colOff>25400</xdr:colOff>
      <xdr:row>37</xdr:row>
      <xdr:rowOff>221945</xdr:rowOff>
    </xdr:to>
    <xdr:cxnSp macro="">
      <xdr:nvCxnSpPr>
        <xdr:cNvPr id="108" name="直線コネクタ 107"/>
        <xdr:cNvCxnSpPr/>
      </xdr:nvCxnSpPr>
      <xdr:spPr bwMode="auto">
        <a:xfrm>
          <a:off x="5562600" y="73466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127042</xdr:rowOff>
    </xdr:from>
    <xdr:ext cx="762000" cy="259045"/>
    <xdr:sp macro="" textlink="">
      <xdr:nvSpPr>
        <xdr:cNvPr id="109" name="人口1人当たり決算額の推移最大値テキスト445"/>
        <xdr:cNvSpPr txBox="1"/>
      </xdr:nvSpPr>
      <xdr:spPr>
        <a:xfrm>
          <a:off x="5740400" y="5880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212115</xdr:rowOff>
    </xdr:from>
    <xdr:to>
      <xdr:col>30</xdr:col>
      <xdr:colOff>25400</xdr:colOff>
      <xdr:row>33</xdr:row>
      <xdr:rowOff>212115</xdr:rowOff>
    </xdr:to>
    <xdr:cxnSp macro="">
      <xdr:nvCxnSpPr>
        <xdr:cNvPr id="110" name="直線コネクタ 109"/>
        <xdr:cNvCxnSpPr/>
      </xdr:nvCxnSpPr>
      <xdr:spPr bwMode="auto">
        <a:xfrm>
          <a:off x="5562600" y="61366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225908</xdr:rowOff>
    </xdr:from>
    <xdr:to>
      <xdr:col>29</xdr:col>
      <xdr:colOff>127000</xdr:colOff>
      <xdr:row>36</xdr:row>
      <xdr:rowOff>104826</xdr:rowOff>
    </xdr:to>
    <xdr:cxnSp macro="">
      <xdr:nvCxnSpPr>
        <xdr:cNvPr id="111" name="直線コネクタ 110"/>
        <xdr:cNvCxnSpPr/>
      </xdr:nvCxnSpPr>
      <xdr:spPr bwMode="auto">
        <a:xfrm>
          <a:off x="5003800" y="6836258"/>
          <a:ext cx="647700" cy="221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64076</xdr:rowOff>
    </xdr:from>
    <xdr:ext cx="762000" cy="259045"/>
    <xdr:sp macro="" textlink="">
      <xdr:nvSpPr>
        <xdr:cNvPr id="112" name="人口1人当たり決算額の推移平均値テキスト445"/>
        <xdr:cNvSpPr txBox="1"/>
      </xdr:nvSpPr>
      <xdr:spPr>
        <a:xfrm>
          <a:off x="5740400" y="6674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218999</xdr:rowOff>
    </xdr:from>
    <xdr:to>
      <xdr:col>29</xdr:col>
      <xdr:colOff>177800</xdr:colOff>
      <xdr:row>35</xdr:row>
      <xdr:rowOff>320599</xdr:rowOff>
    </xdr:to>
    <xdr:sp macro="" textlink="">
      <xdr:nvSpPr>
        <xdr:cNvPr id="113" name="フローチャート: 判断 112"/>
        <xdr:cNvSpPr/>
      </xdr:nvSpPr>
      <xdr:spPr bwMode="auto">
        <a:xfrm>
          <a:off x="5600700" y="68293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166395</xdr:rowOff>
    </xdr:from>
    <xdr:to>
      <xdr:col>26</xdr:col>
      <xdr:colOff>50800</xdr:colOff>
      <xdr:row>35</xdr:row>
      <xdr:rowOff>225908</xdr:rowOff>
    </xdr:to>
    <xdr:cxnSp macro="">
      <xdr:nvCxnSpPr>
        <xdr:cNvPr id="114" name="直線コネクタ 113"/>
        <xdr:cNvCxnSpPr/>
      </xdr:nvCxnSpPr>
      <xdr:spPr bwMode="auto">
        <a:xfrm>
          <a:off x="4305300" y="6776745"/>
          <a:ext cx="698500" cy="59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188405</xdr:rowOff>
    </xdr:from>
    <xdr:to>
      <xdr:col>26</xdr:col>
      <xdr:colOff>101600</xdr:colOff>
      <xdr:row>35</xdr:row>
      <xdr:rowOff>290005</xdr:rowOff>
    </xdr:to>
    <xdr:sp macro="" textlink="">
      <xdr:nvSpPr>
        <xdr:cNvPr id="115" name="フローチャート: 判断 114"/>
        <xdr:cNvSpPr/>
      </xdr:nvSpPr>
      <xdr:spPr bwMode="auto">
        <a:xfrm>
          <a:off x="49530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274782</xdr:rowOff>
    </xdr:from>
    <xdr:ext cx="736600" cy="259045"/>
    <xdr:sp macro="" textlink="">
      <xdr:nvSpPr>
        <xdr:cNvPr id="116" name="テキスト ボックス 115"/>
        <xdr:cNvSpPr txBox="1"/>
      </xdr:nvSpPr>
      <xdr:spPr>
        <a:xfrm>
          <a:off x="4622800" y="688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166395</xdr:rowOff>
    </xdr:from>
    <xdr:to>
      <xdr:col>22</xdr:col>
      <xdr:colOff>114300</xdr:colOff>
      <xdr:row>36</xdr:row>
      <xdr:rowOff>11176</xdr:rowOff>
    </xdr:to>
    <xdr:cxnSp macro="">
      <xdr:nvCxnSpPr>
        <xdr:cNvPr id="117" name="直線コネクタ 116"/>
        <xdr:cNvCxnSpPr/>
      </xdr:nvCxnSpPr>
      <xdr:spPr bwMode="auto">
        <a:xfrm flipV="1">
          <a:off x="3606800" y="6776745"/>
          <a:ext cx="698500" cy="187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159601</xdr:rowOff>
    </xdr:from>
    <xdr:to>
      <xdr:col>22</xdr:col>
      <xdr:colOff>165100</xdr:colOff>
      <xdr:row>35</xdr:row>
      <xdr:rowOff>261201</xdr:rowOff>
    </xdr:to>
    <xdr:sp macro="" textlink="">
      <xdr:nvSpPr>
        <xdr:cNvPr id="118" name="フローチャート: 判断 117"/>
        <xdr:cNvSpPr/>
      </xdr:nvSpPr>
      <xdr:spPr bwMode="auto">
        <a:xfrm>
          <a:off x="42545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245978</xdr:rowOff>
    </xdr:from>
    <xdr:ext cx="762000" cy="259045"/>
    <xdr:sp macro="" textlink="">
      <xdr:nvSpPr>
        <xdr:cNvPr id="119" name="テキスト ボックス 118"/>
        <xdr:cNvSpPr txBox="1"/>
      </xdr:nvSpPr>
      <xdr:spPr>
        <a:xfrm>
          <a:off x="3924300" y="6856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11176</xdr:rowOff>
    </xdr:from>
    <xdr:to>
      <xdr:col>18</xdr:col>
      <xdr:colOff>177800</xdr:colOff>
      <xdr:row>36</xdr:row>
      <xdr:rowOff>97930</xdr:rowOff>
    </xdr:to>
    <xdr:cxnSp macro="">
      <xdr:nvCxnSpPr>
        <xdr:cNvPr id="120" name="直線コネクタ 119"/>
        <xdr:cNvCxnSpPr/>
      </xdr:nvCxnSpPr>
      <xdr:spPr bwMode="auto">
        <a:xfrm flipV="1">
          <a:off x="2908300" y="6964426"/>
          <a:ext cx="698500" cy="86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171412</xdr:rowOff>
    </xdr:from>
    <xdr:to>
      <xdr:col>19</xdr:col>
      <xdr:colOff>38100</xdr:colOff>
      <xdr:row>35</xdr:row>
      <xdr:rowOff>273012</xdr:rowOff>
    </xdr:to>
    <xdr:sp macro="" textlink="">
      <xdr:nvSpPr>
        <xdr:cNvPr id="121" name="フローチャート: 判断 120"/>
        <xdr:cNvSpPr/>
      </xdr:nvSpPr>
      <xdr:spPr bwMode="auto">
        <a:xfrm>
          <a:off x="3556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283189</xdr:rowOff>
    </xdr:from>
    <xdr:ext cx="762000" cy="259045"/>
    <xdr:sp macro="" textlink="">
      <xdr:nvSpPr>
        <xdr:cNvPr id="122" name="テキスト ボックス 121"/>
        <xdr:cNvSpPr txBox="1"/>
      </xdr:nvSpPr>
      <xdr:spPr>
        <a:xfrm>
          <a:off x="3225800" y="655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122072</xdr:rowOff>
    </xdr:from>
    <xdr:to>
      <xdr:col>15</xdr:col>
      <xdr:colOff>101600</xdr:colOff>
      <xdr:row>35</xdr:row>
      <xdr:rowOff>223672</xdr:rowOff>
    </xdr:to>
    <xdr:sp macro="" textlink="">
      <xdr:nvSpPr>
        <xdr:cNvPr id="123" name="フローチャート: 判断 122"/>
        <xdr:cNvSpPr/>
      </xdr:nvSpPr>
      <xdr:spPr bwMode="auto">
        <a:xfrm>
          <a:off x="2857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233849</xdr:rowOff>
    </xdr:from>
    <xdr:ext cx="762000" cy="259045"/>
    <xdr:sp macro="" textlink="">
      <xdr:nvSpPr>
        <xdr:cNvPr id="124" name="テキスト ボックス 123"/>
        <xdr:cNvSpPr txBox="1"/>
      </xdr:nvSpPr>
      <xdr:spPr>
        <a:xfrm>
          <a:off x="2527300" y="650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54026</xdr:rowOff>
    </xdr:from>
    <xdr:to>
      <xdr:col>29</xdr:col>
      <xdr:colOff>177800</xdr:colOff>
      <xdr:row>36</xdr:row>
      <xdr:rowOff>155626</xdr:rowOff>
    </xdr:to>
    <xdr:sp macro="" textlink="">
      <xdr:nvSpPr>
        <xdr:cNvPr id="130" name="楕円 129"/>
        <xdr:cNvSpPr/>
      </xdr:nvSpPr>
      <xdr:spPr bwMode="auto">
        <a:xfrm>
          <a:off x="5600700" y="700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26103</xdr:rowOff>
    </xdr:from>
    <xdr:ext cx="762000" cy="259045"/>
    <xdr:sp macro="" textlink="">
      <xdr:nvSpPr>
        <xdr:cNvPr id="131" name="人口1人当たり決算額の推移該当値テキスト445"/>
        <xdr:cNvSpPr txBox="1"/>
      </xdr:nvSpPr>
      <xdr:spPr>
        <a:xfrm>
          <a:off x="5740400" y="697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175108</xdr:rowOff>
    </xdr:from>
    <xdr:to>
      <xdr:col>26</xdr:col>
      <xdr:colOff>101600</xdr:colOff>
      <xdr:row>35</xdr:row>
      <xdr:rowOff>276708</xdr:rowOff>
    </xdr:to>
    <xdr:sp macro="" textlink="">
      <xdr:nvSpPr>
        <xdr:cNvPr id="132" name="楕円 131"/>
        <xdr:cNvSpPr/>
      </xdr:nvSpPr>
      <xdr:spPr bwMode="auto">
        <a:xfrm>
          <a:off x="4953000" y="6785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286885</xdr:rowOff>
    </xdr:from>
    <xdr:ext cx="736600" cy="259045"/>
    <xdr:sp macro="" textlink="">
      <xdr:nvSpPr>
        <xdr:cNvPr id="133" name="テキスト ボックス 132"/>
        <xdr:cNvSpPr txBox="1"/>
      </xdr:nvSpPr>
      <xdr:spPr>
        <a:xfrm>
          <a:off x="4622800" y="6554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115595</xdr:rowOff>
    </xdr:from>
    <xdr:to>
      <xdr:col>22</xdr:col>
      <xdr:colOff>165100</xdr:colOff>
      <xdr:row>35</xdr:row>
      <xdr:rowOff>217195</xdr:rowOff>
    </xdr:to>
    <xdr:sp macro="" textlink="">
      <xdr:nvSpPr>
        <xdr:cNvPr id="134" name="楕円 133"/>
        <xdr:cNvSpPr/>
      </xdr:nvSpPr>
      <xdr:spPr bwMode="auto">
        <a:xfrm>
          <a:off x="4254500" y="6725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227372</xdr:rowOff>
    </xdr:from>
    <xdr:ext cx="762000" cy="259045"/>
    <xdr:sp macro="" textlink="">
      <xdr:nvSpPr>
        <xdr:cNvPr id="135" name="テキスト ボックス 134"/>
        <xdr:cNvSpPr txBox="1"/>
      </xdr:nvSpPr>
      <xdr:spPr>
        <a:xfrm>
          <a:off x="3924300" y="649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303276</xdr:rowOff>
    </xdr:from>
    <xdr:to>
      <xdr:col>19</xdr:col>
      <xdr:colOff>38100</xdr:colOff>
      <xdr:row>36</xdr:row>
      <xdr:rowOff>61976</xdr:rowOff>
    </xdr:to>
    <xdr:sp macro="" textlink="">
      <xdr:nvSpPr>
        <xdr:cNvPr id="136" name="楕円 135"/>
        <xdr:cNvSpPr/>
      </xdr:nvSpPr>
      <xdr:spPr bwMode="auto">
        <a:xfrm>
          <a:off x="3556000" y="6913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46753</xdr:rowOff>
    </xdr:from>
    <xdr:ext cx="762000" cy="259045"/>
    <xdr:sp macro="" textlink="">
      <xdr:nvSpPr>
        <xdr:cNvPr id="137" name="テキスト ボックス 136"/>
        <xdr:cNvSpPr txBox="1"/>
      </xdr:nvSpPr>
      <xdr:spPr>
        <a:xfrm>
          <a:off x="3225800" y="700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47130</xdr:rowOff>
    </xdr:from>
    <xdr:to>
      <xdr:col>15</xdr:col>
      <xdr:colOff>101600</xdr:colOff>
      <xdr:row>36</xdr:row>
      <xdr:rowOff>148730</xdr:rowOff>
    </xdr:to>
    <xdr:sp macro="" textlink="">
      <xdr:nvSpPr>
        <xdr:cNvPr id="138" name="楕円 137"/>
        <xdr:cNvSpPr/>
      </xdr:nvSpPr>
      <xdr:spPr bwMode="auto">
        <a:xfrm>
          <a:off x="2857500" y="700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133507</xdr:rowOff>
    </xdr:from>
    <xdr:ext cx="762000" cy="259045"/>
    <xdr:sp macro="" textlink="">
      <xdr:nvSpPr>
        <xdr:cNvPr id="139" name="テキスト ボックス 138"/>
        <xdr:cNvSpPr txBox="1"/>
      </xdr:nvSpPr>
      <xdr:spPr>
        <a:xfrm>
          <a:off x="2527300" y="708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160,624
156,125
623.58
80,239,349
77,932,803
2,032,417
42,752,690
45,606,181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157455</xdr:rowOff>
    </xdr:from>
    <xdr:to>
      <xdr:col>24</xdr:col>
      <xdr:colOff>62865</xdr:colOff>
      <xdr:row>38</xdr:row>
      <xdr:rowOff>6236</xdr:rowOff>
    </xdr:to>
    <xdr:cxnSp macro="">
      <xdr:nvCxnSpPr>
        <xdr:cNvPr id="56" name="直線コネクタ 55"/>
        <xdr:cNvCxnSpPr/>
      </xdr:nvCxnSpPr>
      <xdr:spPr>
        <a:xfrm flipV="1">
          <a:off x="4633595" y="5472405"/>
          <a:ext cx="1270" cy="1048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10063</xdr:rowOff>
    </xdr:from>
    <xdr:ext cx="534377" cy="259045"/>
    <xdr:sp macro="" textlink="">
      <xdr:nvSpPr>
        <xdr:cNvPr id="57" name="人件費最小値テキスト"/>
        <xdr:cNvSpPr txBox="1"/>
      </xdr:nvSpPr>
      <xdr:spPr>
        <a:xfrm>
          <a:off x="4686300" y="65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6236</xdr:rowOff>
    </xdr:from>
    <xdr:to>
      <xdr:col>24</xdr:col>
      <xdr:colOff>152400</xdr:colOff>
      <xdr:row>38</xdr:row>
      <xdr:rowOff>6236</xdr:rowOff>
    </xdr:to>
    <xdr:cxnSp macro="">
      <xdr:nvCxnSpPr>
        <xdr:cNvPr id="58" name="直線コネクタ 57"/>
        <xdr:cNvCxnSpPr/>
      </xdr:nvCxnSpPr>
      <xdr:spPr>
        <a:xfrm>
          <a:off x="4546600" y="652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104132</xdr:rowOff>
    </xdr:from>
    <xdr:ext cx="534377" cy="259045"/>
    <xdr:sp macro="" textlink="">
      <xdr:nvSpPr>
        <xdr:cNvPr id="59" name="人件費最大値テキスト"/>
        <xdr:cNvSpPr txBox="1"/>
      </xdr:nvSpPr>
      <xdr:spPr>
        <a:xfrm>
          <a:off x="4686300" y="524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157455</xdr:rowOff>
    </xdr:from>
    <xdr:to>
      <xdr:col>24</xdr:col>
      <xdr:colOff>152400</xdr:colOff>
      <xdr:row>31</xdr:row>
      <xdr:rowOff>157455</xdr:rowOff>
    </xdr:to>
    <xdr:cxnSp macro="">
      <xdr:nvCxnSpPr>
        <xdr:cNvPr id="60" name="直線コネクタ 59"/>
        <xdr:cNvCxnSpPr/>
      </xdr:nvCxnSpPr>
      <xdr:spPr>
        <a:xfrm>
          <a:off x="4546600" y="547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107543</xdr:rowOff>
    </xdr:from>
    <xdr:to>
      <xdr:col>24</xdr:col>
      <xdr:colOff>63500</xdr:colOff>
      <xdr:row>34</xdr:row>
      <xdr:rowOff>34125</xdr:rowOff>
    </xdr:to>
    <xdr:cxnSp macro="">
      <xdr:nvCxnSpPr>
        <xdr:cNvPr id="61" name="直線コネクタ 60"/>
        <xdr:cNvCxnSpPr/>
      </xdr:nvCxnSpPr>
      <xdr:spPr>
        <a:xfrm flipV="1">
          <a:off x="3797300" y="5765393"/>
          <a:ext cx="838200" cy="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111104</xdr:rowOff>
    </xdr:from>
    <xdr:ext cx="534377" cy="259045"/>
    <xdr:sp macro="" textlink="">
      <xdr:nvSpPr>
        <xdr:cNvPr id="62" name="人件費平均値テキスト"/>
        <xdr:cNvSpPr txBox="1"/>
      </xdr:nvSpPr>
      <xdr:spPr>
        <a:xfrm>
          <a:off x="4686300" y="5940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132677</xdr:rowOff>
    </xdr:from>
    <xdr:to>
      <xdr:col>24</xdr:col>
      <xdr:colOff>114300</xdr:colOff>
      <xdr:row>35</xdr:row>
      <xdr:rowOff>62827</xdr:rowOff>
    </xdr:to>
    <xdr:sp macro="" textlink="">
      <xdr:nvSpPr>
        <xdr:cNvPr id="63" name="フローチャート: 判断 62"/>
        <xdr:cNvSpPr/>
      </xdr:nvSpPr>
      <xdr:spPr>
        <a:xfrm>
          <a:off x="4584700" y="596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34125</xdr:rowOff>
    </xdr:from>
    <xdr:to>
      <xdr:col>19</xdr:col>
      <xdr:colOff>177800</xdr:colOff>
      <xdr:row>36</xdr:row>
      <xdr:rowOff>79273</xdr:rowOff>
    </xdr:to>
    <xdr:cxnSp macro="">
      <xdr:nvCxnSpPr>
        <xdr:cNvPr id="64" name="直線コネクタ 63"/>
        <xdr:cNvCxnSpPr/>
      </xdr:nvCxnSpPr>
      <xdr:spPr>
        <a:xfrm flipV="1">
          <a:off x="2908300" y="5863425"/>
          <a:ext cx="889000" cy="38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58839</xdr:rowOff>
    </xdr:from>
    <xdr:to>
      <xdr:col>20</xdr:col>
      <xdr:colOff>38100</xdr:colOff>
      <xdr:row>35</xdr:row>
      <xdr:rowOff>160439</xdr:rowOff>
    </xdr:to>
    <xdr:sp macro="" textlink="">
      <xdr:nvSpPr>
        <xdr:cNvPr id="65" name="フローチャート: 判断 64"/>
        <xdr:cNvSpPr/>
      </xdr:nvSpPr>
      <xdr:spPr>
        <a:xfrm>
          <a:off x="3746500" y="6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151566</xdr:rowOff>
    </xdr:from>
    <xdr:ext cx="534377" cy="259045"/>
    <xdr:sp macro="" textlink="">
      <xdr:nvSpPr>
        <xdr:cNvPr id="66" name="テキスト ボックス 65"/>
        <xdr:cNvSpPr txBox="1"/>
      </xdr:nvSpPr>
      <xdr:spPr>
        <a:xfrm>
          <a:off x="3530111" y="61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79273</xdr:rowOff>
    </xdr:from>
    <xdr:to>
      <xdr:col>15</xdr:col>
      <xdr:colOff>50800</xdr:colOff>
      <xdr:row>36</xdr:row>
      <xdr:rowOff>127432</xdr:rowOff>
    </xdr:to>
    <xdr:cxnSp macro="">
      <xdr:nvCxnSpPr>
        <xdr:cNvPr id="67" name="直線コネクタ 66"/>
        <xdr:cNvCxnSpPr/>
      </xdr:nvCxnSpPr>
      <xdr:spPr>
        <a:xfrm flipV="1">
          <a:off x="2019300" y="6251473"/>
          <a:ext cx="889000" cy="4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140564</xdr:rowOff>
    </xdr:from>
    <xdr:to>
      <xdr:col>15</xdr:col>
      <xdr:colOff>101600</xdr:colOff>
      <xdr:row>37</xdr:row>
      <xdr:rowOff>70714</xdr:rowOff>
    </xdr:to>
    <xdr:sp macro="" textlink="">
      <xdr:nvSpPr>
        <xdr:cNvPr id="68" name="フローチャート: 判断 67"/>
        <xdr:cNvSpPr/>
      </xdr:nvSpPr>
      <xdr:spPr>
        <a:xfrm>
          <a:off x="2857500" y="631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61841</xdr:rowOff>
    </xdr:from>
    <xdr:ext cx="534377" cy="259045"/>
    <xdr:sp macro="" textlink="">
      <xdr:nvSpPr>
        <xdr:cNvPr id="69" name="テキスト ボックス 68"/>
        <xdr:cNvSpPr txBox="1"/>
      </xdr:nvSpPr>
      <xdr:spPr>
        <a:xfrm>
          <a:off x="2641111" y="640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127432</xdr:rowOff>
    </xdr:from>
    <xdr:to>
      <xdr:col>10</xdr:col>
      <xdr:colOff>114300</xdr:colOff>
      <xdr:row>36</xdr:row>
      <xdr:rowOff>166865</xdr:rowOff>
    </xdr:to>
    <xdr:cxnSp macro="">
      <xdr:nvCxnSpPr>
        <xdr:cNvPr id="70" name="直線コネクタ 69"/>
        <xdr:cNvCxnSpPr/>
      </xdr:nvCxnSpPr>
      <xdr:spPr>
        <a:xfrm flipV="1">
          <a:off x="1130300" y="6299632"/>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138049</xdr:rowOff>
    </xdr:from>
    <xdr:to>
      <xdr:col>10</xdr:col>
      <xdr:colOff>165100</xdr:colOff>
      <xdr:row>37</xdr:row>
      <xdr:rowOff>68199</xdr:rowOff>
    </xdr:to>
    <xdr:sp macro="" textlink="">
      <xdr:nvSpPr>
        <xdr:cNvPr id="71" name="フローチャート: 判断 70"/>
        <xdr:cNvSpPr/>
      </xdr:nvSpPr>
      <xdr:spPr>
        <a:xfrm>
          <a:off x="1968500" y="631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59326</xdr:rowOff>
    </xdr:from>
    <xdr:ext cx="534377" cy="259045"/>
    <xdr:sp macro="" textlink="">
      <xdr:nvSpPr>
        <xdr:cNvPr id="72" name="テキスト ボックス 71"/>
        <xdr:cNvSpPr txBox="1"/>
      </xdr:nvSpPr>
      <xdr:spPr>
        <a:xfrm>
          <a:off x="1752111" y="640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149822</xdr:rowOff>
    </xdr:from>
    <xdr:to>
      <xdr:col>6</xdr:col>
      <xdr:colOff>38100</xdr:colOff>
      <xdr:row>37</xdr:row>
      <xdr:rowOff>79972</xdr:rowOff>
    </xdr:to>
    <xdr:sp macro="" textlink="">
      <xdr:nvSpPr>
        <xdr:cNvPr id="73" name="フローチャート: 判断 72"/>
        <xdr:cNvSpPr/>
      </xdr:nvSpPr>
      <xdr:spPr>
        <a:xfrm>
          <a:off x="1079500" y="632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71099</xdr:rowOff>
    </xdr:from>
    <xdr:ext cx="534377" cy="259045"/>
    <xdr:sp macro="" textlink="">
      <xdr:nvSpPr>
        <xdr:cNvPr id="74" name="テキスト ボックス 73"/>
        <xdr:cNvSpPr txBox="1"/>
      </xdr:nvSpPr>
      <xdr:spPr>
        <a:xfrm>
          <a:off x="863111" y="64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56743</xdr:rowOff>
    </xdr:from>
    <xdr:to>
      <xdr:col>24</xdr:col>
      <xdr:colOff>114300</xdr:colOff>
      <xdr:row>33</xdr:row>
      <xdr:rowOff>158343</xdr:rowOff>
    </xdr:to>
    <xdr:sp macro="" textlink="">
      <xdr:nvSpPr>
        <xdr:cNvPr id="80" name="楕円 79"/>
        <xdr:cNvSpPr/>
      </xdr:nvSpPr>
      <xdr:spPr>
        <a:xfrm>
          <a:off x="4584700" y="571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79620</xdr:rowOff>
    </xdr:from>
    <xdr:ext cx="534377" cy="259045"/>
    <xdr:sp macro="" textlink="">
      <xdr:nvSpPr>
        <xdr:cNvPr id="81" name="人件費該当値テキスト"/>
        <xdr:cNvSpPr txBox="1"/>
      </xdr:nvSpPr>
      <xdr:spPr>
        <a:xfrm>
          <a:off x="4686300" y="55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154775</xdr:rowOff>
    </xdr:from>
    <xdr:to>
      <xdr:col>20</xdr:col>
      <xdr:colOff>38100</xdr:colOff>
      <xdr:row>34</xdr:row>
      <xdr:rowOff>84925</xdr:rowOff>
    </xdr:to>
    <xdr:sp macro="" textlink="">
      <xdr:nvSpPr>
        <xdr:cNvPr id="82" name="楕円 81"/>
        <xdr:cNvSpPr/>
      </xdr:nvSpPr>
      <xdr:spPr>
        <a:xfrm>
          <a:off x="3746500" y="581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101452</xdr:rowOff>
    </xdr:from>
    <xdr:ext cx="534377" cy="259045"/>
    <xdr:sp macro="" textlink="">
      <xdr:nvSpPr>
        <xdr:cNvPr id="83" name="テキスト ボックス 82"/>
        <xdr:cNvSpPr txBox="1"/>
      </xdr:nvSpPr>
      <xdr:spPr>
        <a:xfrm>
          <a:off x="3530111" y="55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28473</xdr:rowOff>
    </xdr:from>
    <xdr:to>
      <xdr:col>15</xdr:col>
      <xdr:colOff>101600</xdr:colOff>
      <xdr:row>36</xdr:row>
      <xdr:rowOff>130073</xdr:rowOff>
    </xdr:to>
    <xdr:sp macro="" textlink="">
      <xdr:nvSpPr>
        <xdr:cNvPr id="84" name="楕円 83"/>
        <xdr:cNvSpPr/>
      </xdr:nvSpPr>
      <xdr:spPr>
        <a:xfrm>
          <a:off x="2857500" y="62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146600</xdr:rowOff>
    </xdr:from>
    <xdr:ext cx="534377" cy="259045"/>
    <xdr:sp macro="" textlink="">
      <xdr:nvSpPr>
        <xdr:cNvPr id="85" name="テキスト ボックス 84"/>
        <xdr:cNvSpPr txBox="1"/>
      </xdr:nvSpPr>
      <xdr:spPr>
        <a:xfrm>
          <a:off x="2641111" y="597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76632</xdr:rowOff>
    </xdr:from>
    <xdr:to>
      <xdr:col>10</xdr:col>
      <xdr:colOff>165100</xdr:colOff>
      <xdr:row>37</xdr:row>
      <xdr:rowOff>6782</xdr:rowOff>
    </xdr:to>
    <xdr:sp macro="" textlink="">
      <xdr:nvSpPr>
        <xdr:cNvPr id="86" name="楕円 85"/>
        <xdr:cNvSpPr/>
      </xdr:nvSpPr>
      <xdr:spPr>
        <a:xfrm>
          <a:off x="1968500" y="624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23309</xdr:rowOff>
    </xdr:from>
    <xdr:ext cx="534377" cy="259045"/>
    <xdr:sp macro="" textlink="">
      <xdr:nvSpPr>
        <xdr:cNvPr id="87" name="テキスト ボックス 86"/>
        <xdr:cNvSpPr txBox="1"/>
      </xdr:nvSpPr>
      <xdr:spPr>
        <a:xfrm>
          <a:off x="1752111" y="602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116065</xdr:rowOff>
    </xdr:from>
    <xdr:to>
      <xdr:col>6</xdr:col>
      <xdr:colOff>38100</xdr:colOff>
      <xdr:row>37</xdr:row>
      <xdr:rowOff>46215</xdr:rowOff>
    </xdr:to>
    <xdr:sp macro="" textlink="">
      <xdr:nvSpPr>
        <xdr:cNvPr id="88" name="楕円 87"/>
        <xdr:cNvSpPr/>
      </xdr:nvSpPr>
      <xdr:spPr>
        <a:xfrm>
          <a:off x="1079500" y="62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62742</xdr:rowOff>
    </xdr:from>
    <xdr:ext cx="534377" cy="259045"/>
    <xdr:sp macro="" textlink="">
      <xdr:nvSpPr>
        <xdr:cNvPr id="89" name="テキスト ボックス 88"/>
        <xdr:cNvSpPr txBox="1"/>
      </xdr:nvSpPr>
      <xdr:spPr>
        <a:xfrm>
          <a:off x="863111" y="606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138519</xdr:rowOff>
    </xdr:from>
    <xdr:to>
      <xdr:col>24</xdr:col>
      <xdr:colOff>62865</xdr:colOff>
      <xdr:row>58</xdr:row>
      <xdr:rowOff>85446</xdr:rowOff>
    </xdr:to>
    <xdr:cxnSp macro="">
      <xdr:nvCxnSpPr>
        <xdr:cNvPr id="114" name="直線コネクタ 113"/>
        <xdr:cNvCxnSpPr/>
      </xdr:nvCxnSpPr>
      <xdr:spPr>
        <a:xfrm flipV="1">
          <a:off x="4633595" y="8539569"/>
          <a:ext cx="1270" cy="148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89273</xdr:rowOff>
    </xdr:from>
    <xdr:ext cx="534377" cy="259045"/>
    <xdr:sp macro="" textlink="">
      <xdr:nvSpPr>
        <xdr:cNvPr id="115" name="物件費最小値テキスト"/>
        <xdr:cNvSpPr txBox="1"/>
      </xdr:nvSpPr>
      <xdr:spPr>
        <a:xfrm>
          <a:off x="4686300" y="1003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85446</xdr:rowOff>
    </xdr:from>
    <xdr:to>
      <xdr:col>24</xdr:col>
      <xdr:colOff>152400</xdr:colOff>
      <xdr:row>58</xdr:row>
      <xdr:rowOff>85446</xdr:rowOff>
    </xdr:to>
    <xdr:cxnSp macro="">
      <xdr:nvCxnSpPr>
        <xdr:cNvPr id="116" name="直線コネクタ 115"/>
        <xdr:cNvCxnSpPr/>
      </xdr:nvCxnSpPr>
      <xdr:spPr>
        <a:xfrm>
          <a:off x="4546600" y="1002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85196</xdr:rowOff>
    </xdr:from>
    <xdr:ext cx="534377" cy="259045"/>
    <xdr:sp macro="" textlink="">
      <xdr:nvSpPr>
        <xdr:cNvPr id="117" name="物件費最大値テキスト"/>
        <xdr:cNvSpPr txBox="1"/>
      </xdr:nvSpPr>
      <xdr:spPr>
        <a:xfrm>
          <a:off x="4686300" y="831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138519</xdr:rowOff>
    </xdr:from>
    <xdr:to>
      <xdr:col>24</xdr:col>
      <xdr:colOff>152400</xdr:colOff>
      <xdr:row>49</xdr:row>
      <xdr:rowOff>138519</xdr:rowOff>
    </xdr:to>
    <xdr:cxnSp macro="">
      <xdr:nvCxnSpPr>
        <xdr:cNvPr id="118" name="直線コネクタ 117"/>
        <xdr:cNvCxnSpPr/>
      </xdr:nvCxnSpPr>
      <xdr:spPr>
        <a:xfrm>
          <a:off x="4546600" y="8539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93142</xdr:rowOff>
    </xdr:from>
    <xdr:to>
      <xdr:col>24</xdr:col>
      <xdr:colOff>63500</xdr:colOff>
      <xdr:row>59</xdr:row>
      <xdr:rowOff>89141</xdr:rowOff>
    </xdr:to>
    <xdr:cxnSp macro="">
      <xdr:nvCxnSpPr>
        <xdr:cNvPr id="119" name="直線コネクタ 118"/>
        <xdr:cNvCxnSpPr/>
      </xdr:nvCxnSpPr>
      <xdr:spPr>
        <a:xfrm flipV="1">
          <a:off x="3797300" y="9865792"/>
          <a:ext cx="838200" cy="33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115511</xdr:rowOff>
    </xdr:from>
    <xdr:ext cx="534377" cy="259045"/>
    <xdr:sp macro="" textlink="">
      <xdr:nvSpPr>
        <xdr:cNvPr id="120" name="物件費平均値テキスト"/>
        <xdr:cNvSpPr txBox="1"/>
      </xdr:nvSpPr>
      <xdr:spPr>
        <a:xfrm>
          <a:off x="4686300" y="93738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92634</xdr:rowOff>
    </xdr:from>
    <xdr:to>
      <xdr:col>24</xdr:col>
      <xdr:colOff>114300</xdr:colOff>
      <xdr:row>56</xdr:row>
      <xdr:rowOff>22784</xdr:rowOff>
    </xdr:to>
    <xdr:sp macro="" textlink="">
      <xdr:nvSpPr>
        <xdr:cNvPr id="121" name="フローチャート: 判断 120"/>
        <xdr:cNvSpPr/>
      </xdr:nvSpPr>
      <xdr:spPr>
        <a:xfrm>
          <a:off x="4584700" y="9522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124993</xdr:rowOff>
    </xdr:from>
    <xdr:to>
      <xdr:col>19</xdr:col>
      <xdr:colOff>177800</xdr:colOff>
      <xdr:row>59</xdr:row>
      <xdr:rowOff>89141</xdr:rowOff>
    </xdr:to>
    <xdr:cxnSp macro="">
      <xdr:nvCxnSpPr>
        <xdr:cNvPr id="122" name="直線コネクタ 121"/>
        <xdr:cNvCxnSpPr/>
      </xdr:nvCxnSpPr>
      <xdr:spPr>
        <a:xfrm>
          <a:off x="2908300" y="9897643"/>
          <a:ext cx="889000" cy="30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49429</xdr:rowOff>
    </xdr:from>
    <xdr:to>
      <xdr:col>20</xdr:col>
      <xdr:colOff>38100</xdr:colOff>
      <xdr:row>57</xdr:row>
      <xdr:rowOff>151029</xdr:rowOff>
    </xdr:to>
    <xdr:sp macro="" textlink="">
      <xdr:nvSpPr>
        <xdr:cNvPr id="123" name="フローチャート: 判断 122"/>
        <xdr:cNvSpPr/>
      </xdr:nvSpPr>
      <xdr:spPr>
        <a:xfrm>
          <a:off x="3746500" y="982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167556</xdr:rowOff>
    </xdr:from>
    <xdr:ext cx="534377" cy="259045"/>
    <xdr:sp macro="" textlink="">
      <xdr:nvSpPr>
        <xdr:cNvPr id="124" name="テキスト ボックス 123"/>
        <xdr:cNvSpPr txBox="1"/>
      </xdr:nvSpPr>
      <xdr:spPr>
        <a:xfrm>
          <a:off x="3530111" y="959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124993</xdr:rowOff>
    </xdr:from>
    <xdr:to>
      <xdr:col>15</xdr:col>
      <xdr:colOff>50800</xdr:colOff>
      <xdr:row>59</xdr:row>
      <xdr:rowOff>17323</xdr:rowOff>
    </xdr:to>
    <xdr:cxnSp macro="">
      <xdr:nvCxnSpPr>
        <xdr:cNvPr id="125" name="直線コネクタ 124"/>
        <xdr:cNvCxnSpPr/>
      </xdr:nvCxnSpPr>
      <xdr:spPr>
        <a:xfrm flipV="1">
          <a:off x="2019300" y="9897643"/>
          <a:ext cx="889000" cy="23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111303</xdr:rowOff>
    </xdr:from>
    <xdr:to>
      <xdr:col>15</xdr:col>
      <xdr:colOff>101600</xdr:colOff>
      <xdr:row>58</xdr:row>
      <xdr:rowOff>41453</xdr:rowOff>
    </xdr:to>
    <xdr:sp macro="" textlink="">
      <xdr:nvSpPr>
        <xdr:cNvPr id="126" name="フローチャート: 判断 125"/>
        <xdr:cNvSpPr/>
      </xdr:nvSpPr>
      <xdr:spPr>
        <a:xfrm>
          <a:off x="2857500" y="988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32580</xdr:rowOff>
    </xdr:from>
    <xdr:ext cx="534377" cy="259045"/>
    <xdr:sp macro="" textlink="">
      <xdr:nvSpPr>
        <xdr:cNvPr id="127" name="テキスト ボックス 126"/>
        <xdr:cNvSpPr txBox="1"/>
      </xdr:nvSpPr>
      <xdr:spPr>
        <a:xfrm>
          <a:off x="2641111" y="997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17323</xdr:rowOff>
    </xdr:from>
    <xdr:to>
      <xdr:col>10</xdr:col>
      <xdr:colOff>114300</xdr:colOff>
      <xdr:row>59</xdr:row>
      <xdr:rowOff>85407</xdr:rowOff>
    </xdr:to>
    <xdr:cxnSp macro="">
      <xdr:nvCxnSpPr>
        <xdr:cNvPr id="128" name="直線コネクタ 127"/>
        <xdr:cNvCxnSpPr/>
      </xdr:nvCxnSpPr>
      <xdr:spPr>
        <a:xfrm flipV="1">
          <a:off x="1130300" y="10132873"/>
          <a:ext cx="8890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104292</xdr:rowOff>
    </xdr:from>
    <xdr:to>
      <xdr:col>10</xdr:col>
      <xdr:colOff>165100</xdr:colOff>
      <xdr:row>59</xdr:row>
      <xdr:rowOff>34442</xdr:rowOff>
    </xdr:to>
    <xdr:sp macro="" textlink="">
      <xdr:nvSpPr>
        <xdr:cNvPr id="129" name="フローチャート: 判断 128"/>
        <xdr:cNvSpPr/>
      </xdr:nvSpPr>
      <xdr:spPr>
        <a:xfrm>
          <a:off x="1968500" y="1004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50969</xdr:rowOff>
    </xdr:from>
    <xdr:ext cx="534377" cy="259045"/>
    <xdr:sp macro="" textlink="">
      <xdr:nvSpPr>
        <xdr:cNvPr id="130" name="テキスト ボックス 129"/>
        <xdr:cNvSpPr txBox="1"/>
      </xdr:nvSpPr>
      <xdr:spPr>
        <a:xfrm>
          <a:off x="1752111" y="982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104749</xdr:rowOff>
    </xdr:from>
    <xdr:to>
      <xdr:col>6</xdr:col>
      <xdr:colOff>38100</xdr:colOff>
      <xdr:row>59</xdr:row>
      <xdr:rowOff>34899</xdr:rowOff>
    </xdr:to>
    <xdr:sp macro="" textlink="">
      <xdr:nvSpPr>
        <xdr:cNvPr id="131" name="フローチャート: 判断 130"/>
        <xdr:cNvSpPr/>
      </xdr:nvSpPr>
      <xdr:spPr>
        <a:xfrm>
          <a:off x="1079500" y="1004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51426</xdr:rowOff>
    </xdr:from>
    <xdr:ext cx="534377" cy="259045"/>
    <xdr:sp macro="" textlink="">
      <xdr:nvSpPr>
        <xdr:cNvPr id="132" name="テキスト ボックス 131"/>
        <xdr:cNvSpPr txBox="1"/>
      </xdr:nvSpPr>
      <xdr:spPr>
        <a:xfrm>
          <a:off x="863111" y="982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42342</xdr:rowOff>
    </xdr:from>
    <xdr:to>
      <xdr:col>24</xdr:col>
      <xdr:colOff>114300</xdr:colOff>
      <xdr:row>57</xdr:row>
      <xdr:rowOff>143942</xdr:rowOff>
    </xdr:to>
    <xdr:sp macro="" textlink="">
      <xdr:nvSpPr>
        <xdr:cNvPr id="138" name="楕円 137"/>
        <xdr:cNvSpPr/>
      </xdr:nvSpPr>
      <xdr:spPr>
        <a:xfrm>
          <a:off x="4584700" y="981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20769</xdr:rowOff>
    </xdr:from>
    <xdr:ext cx="534377" cy="259045"/>
    <xdr:sp macro="" textlink="">
      <xdr:nvSpPr>
        <xdr:cNvPr id="139" name="物件費該当値テキスト"/>
        <xdr:cNvSpPr txBox="1"/>
      </xdr:nvSpPr>
      <xdr:spPr>
        <a:xfrm>
          <a:off x="4686300" y="979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38341</xdr:rowOff>
    </xdr:from>
    <xdr:to>
      <xdr:col>20</xdr:col>
      <xdr:colOff>38100</xdr:colOff>
      <xdr:row>59</xdr:row>
      <xdr:rowOff>139941</xdr:rowOff>
    </xdr:to>
    <xdr:sp macro="" textlink="">
      <xdr:nvSpPr>
        <xdr:cNvPr id="140" name="楕円 139"/>
        <xdr:cNvSpPr/>
      </xdr:nvSpPr>
      <xdr:spPr>
        <a:xfrm>
          <a:off x="3746500" y="101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131068</xdr:rowOff>
    </xdr:from>
    <xdr:ext cx="534377" cy="259045"/>
    <xdr:sp macro="" textlink="">
      <xdr:nvSpPr>
        <xdr:cNvPr id="141" name="テキスト ボックス 140"/>
        <xdr:cNvSpPr txBox="1"/>
      </xdr:nvSpPr>
      <xdr:spPr>
        <a:xfrm>
          <a:off x="3530111" y="1024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74193</xdr:rowOff>
    </xdr:from>
    <xdr:to>
      <xdr:col>15</xdr:col>
      <xdr:colOff>101600</xdr:colOff>
      <xdr:row>58</xdr:row>
      <xdr:rowOff>4343</xdr:rowOff>
    </xdr:to>
    <xdr:sp macro="" textlink="">
      <xdr:nvSpPr>
        <xdr:cNvPr id="142" name="楕円 141"/>
        <xdr:cNvSpPr/>
      </xdr:nvSpPr>
      <xdr:spPr>
        <a:xfrm>
          <a:off x="2857500" y="98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20870</xdr:rowOff>
    </xdr:from>
    <xdr:ext cx="534377" cy="259045"/>
    <xdr:sp macro="" textlink="">
      <xdr:nvSpPr>
        <xdr:cNvPr id="143" name="テキスト ボックス 142"/>
        <xdr:cNvSpPr txBox="1"/>
      </xdr:nvSpPr>
      <xdr:spPr>
        <a:xfrm>
          <a:off x="2641111" y="962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137973</xdr:rowOff>
    </xdr:from>
    <xdr:to>
      <xdr:col>10</xdr:col>
      <xdr:colOff>165100</xdr:colOff>
      <xdr:row>59</xdr:row>
      <xdr:rowOff>68123</xdr:rowOff>
    </xdr:to>
    <xdr:sp macro="" textlink="">
      <xdr:nvSpPr>
        <xdr:cNvPr id="144" name="楕円 143"/>
        <xdr:cNvSpPr/>
      </xdr:nvSpPr>
      <xdr:spPr>
        <a:xfrm>
          <a:off x="1968500" y="100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59250</xdr:rowOff>
    </xdr:from>
    <xdr:ext cx="534377" cy="259045"/>
    <xdr:sp macro="" textlink="">
      <xdr:nvSpPr>
        <xdr:cNvPr id="145" name="テキスト ボックス 144"/>
        <xdr:cNvSpPr txBox="1"/>
      </xdr:nvSpPr>
      <xdr:spPr>
        <a:xfrm>
          <a:off x="1752111" y="1017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34607</xdr:rowOff>
    </xdr:from>
    <xdr:to>
      <xdr:col>6</xdr:col>
      <xdr:colOff>38100</xdr:colOff>
      <xdr:row>59</xdr:row>
      <xdr:rowOff>136207</xdr:rowOff>
    </xdr:to>
    <xdr:sp macro="" textlink="">
      <xdr:nvSpPr>
        <xdr:cNvPr id="146" name="楕円 145"/>
        <xdr:cNvSpPr/>
      </xdr:nvSpPr>
      <xdr:spPr>
        <a:xfrm>
          <a:off x="1079500" y="1015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127334</xdr:rowOff>
    </xdr:from>
    <xdr:ext cx="534377" cy="259045"/>
    <xdr:sp macro="" textlink="">
      <xdr:nvSpPr>
        <xdr:cNvPr id="147" name="テキスト ボックス 146"/>
        <xdr:cNvSpPr txBox="1"/>
      </xdr:nvSpPr>
      <xdr:spPr>
        <a:xfrm>
          <a:off x="863111" y="10242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67" name="テキスト ボックス 166"/>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80101</xdr:rowOff>
    </xdr:from>
    <xdr:to>
      <xdr:col>24</xdr:col>
      <xdr:colOff>62865</xdr:colOff>
      <xdr:row>78</xdr:row>
      <xdr:rowOff>80428</xdr:rowOff>
    </xdr:to>
    <xdr:cxnSp macro="">
      <xdr:nvCxnSpPr>
        <xdr:cNvPr id="173" name="直線コネクタ 172"/>
        <xdr:cNvCxnSpPr/>
      </xdr:nvCxnSpPr>
      <xdr:spPr>
        <a:xfrm flipV="1">
          <a:off x="4633595" y="12081601"/>
          <a:ext cx="1270" cy="1371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84255</xdr:rowOff>
    </xdr:from>
    <xdr:ext cx="469744" cy="259045"/>
    <xdr:sp macro="" textlink="">
      <xdr:nvSpPr>
        <xdr:cNvPr id="174" name="維持補修費最小値テキスト"/>
        <xdr:cNvSpPr txBox="1"/>
      </xdr:nvSpPr>
      <xdr:spPr>
        <a:xfrm>
          <a:off x="4686300" y="1345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80428</xdr:rowOff>
    </xdr:from>
    <xdr:to>
      <xdr:col>24</xdr:col>
      <xdr:colOff>152400</xdr:colOff>
      <xdr:row>78</xdr:row>
      <xdr:rowOff>80428</xdr:rowOff>
    </xdr:to>
    <xdr:cxnSp macro="">
      <xdr:nvCxnSpPr>
        <xdr:cNvPr id="175" name="直線コネクタ 174"/>
        <xdr:cNvCxnSpPr/>
      </xdr:nvCxnSpPr>
      <xdr:spPr>
        <a:xfrm>
          <a:off x="4546600" y="134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26778</xdr:rowOff>
    </xdr:from>
    <xdr:ext cx="469744" cy="259045"/>
    <xdr:sp macro="" textlink="">
      <xdr:nvSpPr>
        <xdr:cNvPr id="176" name="維持補修費最大値テキスト"/>
        <xdr:cNvSpPr txBox="1"/>
      </xdr:nvSpPr>
      <xdr:spPr>
        <a:xfrm>
          <a:off x="4686300" y="1185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80101</xdr:rowOff>
    </xdr:from>
    <xdr:to>
      <xdr:col>24</xdr:col>
      <xdr:colOff>152400</xdr:colOff>
      <xdr:row>70</xdr:row>
      <xdr:rowOff>80101</xdr:rowOff>
    </xdr:to>
    <xdr:cxnSp macro="">
      <xdr:nvCxnSpPr>
        <xdr:cNvPr id="177" name="直線コネクタ 176"/>
        <xdr:cNvCxnSpPr/>
      </xdr:nvCxnSpPr>
      <xdr:spPr>
        <a:xfrm>
          <a:off x="4546600" y="12081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82876</xdr:rowOff>
    </xdr:from>
    <xdr:to>
      <xdr:col>24</xdr:col>
      <xdr:colOff>63500</xdr:colOff>
      <xdr:row>75</xdr:row>
      <xdr:rowOff>26380</xdr:rowOff>
    </xdr:to>
    <xdr:cxnSp macro="">
      <xdr:nvCxnSpPr>
        <xdr:cNvPr id="178" name="直線コネクタ 177"/>
        <xdr:cNvCxnSpPr/>
      </xdr:nvCxnSpPr>
      <xdr:spPr>
        <a:xfrm>
          <a:off x="3797300" y="12770176"/>
          <a:ext cx="838200" cy="11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130391</xdr:rowOff>
    </xdr:from>
    <xdr:ext cx="469744" cy="259045"/>
    <xdr:sp macro="" textlink="">
      <xdr:nvSpPr>
        <xdr:cNvPr id="179" name="維持補修費平均値テキスト"/>
        <xdr:cNvSpPr txBox="1"/>
      </xdr:nvSpPr>
      <xdr:spPr>
        <a:xfrm>
          <a:off x="4686300" y="126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107514</xdr:rowOff>
    </xdr:from>
    <xdr:to>
      <xdr:col>24</xdr:col>
      <xdr:colOff>114300</xdr:colOff>
      <xdr:row>75</xdr:row>
      <xdr:rowOff>37664</xdr:rowOff>
    </xdr:to>
    <xdr:sp macro="" textlink="">
      <xdr:nvSpPr>
        <xdr:cNvPr id="180" name="フローチャート: 判断 179"/>
        <xdr:cNvSpPr/>
      </xdr:nvSpPr>
      <xdr:spPr>
        <a:xfrm>
          <a:off x="4584700" y="127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82876</xdr:rowOff>
    </xdr:from>
    <xdr:to>
      <xdr:col>19</xdr:col>
      <xdr:colOff>177800</xdr:colOff>
      <xdr:row>75</xdr:row>
      <xdr:rowOff>417</xdr:rowOff>
    </xdr:to>
    <xdr:cxnSp macro="">
      <xdr:nvCxnSpPr>
        <xdr:cNvPr id="181" name="直線コネクタ 180"/>
        <xdr:cNvCxnSpPr/>
      </xdr:nvCxnSpPr>
      <xdr:spPr>
        <a:xfrm flipV="1">
          <a:off x="2908300" y="12770176"/>
          <a:ext cx="889000" cy="8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138865</xdr:rowOff>
    </xdr:from>
    <xdr:to>
      <xdr:col>20</xdr:col>
      <xdr:colOff>38100</xdr:colOff>
      <xdr:row>75</xdr:row>
      <xdr:rowOff>69015</xdr:rowOff>
    </xdr:to>
    <xdr:sp macro="" textlink="">
      <xdr:nvSpPr>
        <xdr:cNvPr id="182" name="フローチャート: 判断 181"/>
        <xdr:cNvSpPr/>
      </xdr:nvSpPr>
      <xdr:spPr>
        <a:xfrm>
          <a:off x="3746500" y="1282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60142</xdr:rowOff>
    </xdr:from>
    <xdr:ext cx="469744" cy="259045"/>
    <xdr:sp macro="" textlink="">
      <xdr:nvSpPr>
        <xdr:cNvPr id="183" name="テキスト ボックス 182"/>
        <xdr:cNvSpPr txBox="1"/>
      </xdr:nvSpPr>
      <xdr:spPr>
        <a:xfrm>
          <a:off x="3562428" y="1291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138884</xdr:rowOff>
    </xdr:from>
    <xdr:to>
      <xdr:col>15</xdr:col>
      <xdr:colOff>50800</xdr:colOff>
      <xdr:row>75</xdr:row>
      <xdr:rowOff>417</xdr:rowOff>
    </xdr:to>
    <xdr:cxnSp macro="">
      <xdr:nvCxnSpPr>
        <xdr:cNvPr id="184" name="直線コネクタ 183"/>
        <xdr:cNvCxnSpPr/>
      </xdr:nvCxnSpPr>
      <xdr:spPr>
        <a:xfrm>
          <a:off x="2019300" y="12826184"/>
          <a:ext cx="889000" cy="32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59835</xdr:rowOff>
    </xdr:from>
    <xdr:to>
      <xdr:col>15</xdr:col>
      <xdr:colOff>101600</xdr:colOff>
      <xdr:row>75</xdr:row>
      <xdr:rowOff>161435</xdr:rowOff>
    </xdr:to>
    <xdr:sp macro="" textlink="">
      <xdr:nvSpPr>
        <xdr:cNvPr id="185" name="フローチャート: 判断 184"/>
        <xdr:cNvSpPr/>
      </xdr:nvSpPr>
      <xdr:spPr>
        <a:xfrm>
          <a:off x="2857500" y="129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152562</xdr:rowOff>
    </xdr:from>
    <xdr:ext cx="469744" cy="259045"/>
    <xdr:sp macro="" textlink="">
      <xdr:nvSpPr>
        <xdr:cNvPr id="186" name="テキスト ボックス 185"/>
        <xdr:cNvSpPr txBox="1"/>
      </xdr:nvSpPr>
      <xdr:spPr>
        <a:xfrm>
          <a:off x="2673428" y="1301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138884</xdr:rowOff>
    </xdr:from>
    <xdr:to>
      <xdr:col>10</xdr:col>
      <xdr:colOff>114300</xdr:colOff>
      <xdr:row>75</xdr:row>
      <xdr:rowOff>60016</xdr:rowOff>
    </xdr:to>
    <xdr:cxnSp macro="">
      <xdr:nvCxnSpPr>
        <xdr:cNvPr id="187" name="直線コネクタ 186"/>
        <xdr:cNvCxnSpPr/>
      </xdr:nvCxnSpPr>
      <xdr:spPr>
        <a:xfrm flipV="1">
          <a:off x="1130300" y="12826184"/>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21953</xdr:rowOff>
    </xdr:from>
    <xdr:to>
      <xdr:col>10</xdr:col>
      <xdr:colOff>165100</xdr:colOff>
      <xdr:row>75</xdr:row>
      <xdr:rowOff>123553</xdr:rowOff>
    </xdr:to>
    <xdr:sp macro="" textlink="">
      <xdr:nvSpPr>
        <xdr:cNvPr id="188" name="フローチャート: 判断 187"/>
        <xdr:cNvSpPr/>
      </xdr:nvSpPr>
      <xdr:spPr>
        <a:xfrm>
          <a:off x="1968500" y="1288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114679</xdr:rowOff>
    </xdr:from>
    <xdr:ext cx="469744" cy="259045"/>
    <xdr:sp macro="" textlink="">
      <xdr:nvSpPr>
        <xdr:cNvPr id="189" name="テキスト ボックス 188"/>
        <xdr:cNvSpPr txBox="1"/>
      </xdr:nvSpPr>
      <xdr:spPr>
        <a:xfrm>
          <a:off x="1784428" y="1297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26688</xdr:rowOff>
    </xdr:from>
    <xdr:to>
      <xdr:col>6</xdr:col>
      <xdr:colOff>38100</xdr:colOff>
      <xdr:row>75</xdr:row>
      <xdr:rowOff>128288</xdr:rowOff>
    </xdr:to>
    <xdr:sp macro="" textlink="">
      <xdr:nvSpPr>
        <xdr:cNvPr id="190" name="フローチャート: 判断 189"/>
        <xdr:cNvSpPr/>
      </xdr:nvSpPr>
      <xdr:spPr>
        <a:xfrm>
          <a:off x="1079500" y="1288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119415</xdr:rowOff>
    </xdr:from>
    <xdr:ext cx="469744" cy="259045"/>
    <xdr:sp macro="" textlink="">
      <xdr:nvSpPr>
        <xdr:cNvPr id="191" name="テキスト ボックス 190"/>
        <xdr:cNvSpPr txBox="1"/>
      </xdr:nvSpPr>
      <xdr:spPr>
        <a:xfrm>
          <a:off x="895428" y="129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147030</xdr:rowOff>
    </xdr:from>
    <xdr:to>
      <xdr:col>24</xdr:col>
      <xdr:colOff>114300</xdr:colOff>
      <xdr:row>75</xdr:row>
      <xdr:rowOff>77180</xdr:rowOff>
    </xdr:to>
    <xdr:sp macro="" textlink="">
      <xdr:nvSpPr>
        <xdr:cNvPr id="197" name="楕円 196"/>
        <xdr:cNvSpPr/>
      </xdr:nvSpPr>
      <xdr:spPr>
        <a:xfrm>
          <a:off x="4584700" y="128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125457</xdr:rowOff>
    </xdr:from>
    <xdr:ext cx="469744" cy="259045"/>
    <xdr:sp macro="" textlink="">
      <xdr:nvSpPr>
        <xdr:cNvPr id="198" name="維持補修費該当値テキスト"/>
        <xdr:cNvSpPr txBox="1"/>
      </xdr:nvSpPr>
      <xdr:spPr>
        <a:xfrm>
          <a:off x="4686300" y="128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32076</xdr:rowOff>
    </xdr:from>
    <xdr:to>
      <xdr:col>20</xdr:col>
      <xdr:colOff>38100</xdr:colOff>
      <xdr:row>74</xdr:row>
      <xdr:rowOff>133676</xdr:rowOff>
    </xdr:to>
    <xdr:sp macro="" textlink="">
      <xdr:nvSpPr>
        <xdr:cNvPr id="199" name="楕円 198"/>
        <xdr:cNvSpPr/>
      </xdr:nvSpPr>
      <xdr:spPr>
        <a:xfrm>
          <a:off x="3746500" y="127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150203</xdr:rowOff>
    </xdr:from>
    <xdr:ext cx="469744" cy="259045"/>
    <xdr:sp macro="" textlink="">
      <xdr:nvSpPr>
        <xdr:cNvPr id="200" name="テキスト ボックス 199"/>
        <xdr:cNvSpPr txBox="1"/>
      </xdr:nvSpPr>
      <xdr:spPr>
        <a:xfrm>
          <a:off x="3562428" y="1249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121067</xdr:rowOff>
    </xdr:from>
    <xdr:to>
      <xdr:col>15</xdr:col>
      <xdr:colOff>101600</xdr:colOff>
      <xdr:row>75</xdr:row>
      <xdr:rowOff>51217</xdr:rowOff>
    </xdr:to>
    <xdr:sp macro="" textlink="">
      <xdr:nvSpPr>
        <xdr:cNvPr id="201" name="楕円 200"/>
        <xdr:cNvSpPr/>
      </xdr:nvSpPr>
      <xdr:spPr>
        <a:xfrm>
          <a:off x="2857500" y="1280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67744</xdr:rowOff>
    </xdr:from>
    <xdr:ext cx="469744" cy="259045"/>
    <xdr:sp macro="" textlink="">
      <xdr:nvSpPr>
        <xdr:cNvPr id="202" name="テキスト ボックス 201"/>
        <xdr:cNvSpPr txBox="1"/>
      </xdr:nvSpPr>
      <xdr:spPr>
        <a:xfrm>
          <a:off x="2673428" y="1258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88084</xdr:rowOff>
    </xdr:from>
    <xdr:to>
      <xdr:col>10</xdr:col>
      <xdr:colOff>165100</xdr:colOff>
      <xdr:row>75</xdr:row>
      <xdr:rowOff>18234</xdr:rowOff>
    </xdr:to>
    <xdr:sp macro="" textlink="">
      <xdr:nvSpPr>
        <xdr:cNvPr id="203" name="楕円 202"/>
        <xdr:cNvSpPr/>
      </xdr:nvSpPr>
      <xdr:spPr>
        <a:xfrm>
          <a:off x="1968500" y="1277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34761</xdr:rowOff>
    </xdr:from>
    <xdr:ext cx="469744" cy="259045"/>
    <xdr:sp macro="" textlink="">
      <xdr:nvSpPr>
        <xdr:cNvPr id="204" name="テキスト ボックス 203"/>
        <xdr:cNvSpPr txBox="1"/>
      </xdr:nvSpPr>
      <xdr:spPr>
        <a:xfrm>
          <a:off x="1784428" y="1255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9216</xdr:rowOff>
    </xdr:from>
    <xdr:to>
      <xdr:col>6</xdr:col>
      <xdr:colOff>38100</xdr:colOff>
      <xdr:row>75</xdr:row>
      <xdr:rowOff>110816</xdr:rowOff>
    </xdr:to>
    <xdr:sp macro="" textlink="">
      <xdr:nvSpPr>
        <xdr:cNvPr id="205" name="楕円 204"/>
        <xdr:cNvSpPr/>
      </xdr:nvSpPr>
      <xdr:spPr>
        <a:xfrm>
          <a:off x="1079500" y="1286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127343</xdr:rowOff>
    </xdr:from>
    <xdr:ext cx="469744" cy="259045"/>
    <xdr:sp macro="" textlink="">
      <xdr:nvSpPr>
        <xdr:cNvPr id="206" name="テキスト ボックス 205"/>
        <xdr:cNvSpPr txBox="1"/>
      </xdr:nvSpPr>
      <xdr:spPr>
        <a:xfrm>
          <a:off x="895428" y="1264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18379</xdr:rowOff>
    </xdr:from>
    <xdr:to>
      <xdr:col>24</xdr:col>
      <xdr:colOff>62865</xdr:colOff>
      <xdr:row>97</xdr:row>
      <xdr:rowOff>145349</xdr:rowOff>
    </xdr:to>
    <xdr:cxnSp macro="">
      <xdr:nvCxnSpPr>
        <xdr:cNvPr id="233" name="直線コネクタ 232"/>
        <xdr:cNvCxnSpPr/>
      </xdr:nvCxnSpPr>
      <xdr:spPr>
        <a:xfrm flipV="1">
          <a:off x="4633595" y="15448879"/>
          <a:ext cx="1270" cy="1327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149176</xdr:rowOff>
    </xdr:from>
    <xdr:ext cx="534377" cy="259045"/>
    <xdr:sp macro="" textlink="">
      <xdr:nvSpPr>
        <xdr:cNvPr id="234" name="扶助費最小値テキスト"/>
        <xdr:cNvSpPr txBox="1"/>
      </xdr:nvSpPr>
      <xdr:spPr>
        <a:xfrm>
          <a:off x="4686300" y="1677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145349</xdr:rowOff>
    </xdr:from>
    <xdr:to>
      <xdr:col>24</xdr:col>
      <xdr:colOff>152400</xdr:colOff>
      <xdr:row>97</xdr:row>
      <xdr:rowOff>145349</xdr:rowOff>
    </xdr:to>
    <xdr:cxnSp macro="">
      <xdr:nvCxnSpPr>
        <xdr:cNvPr id="235" name="直線コネクタ 234"/>
        <xdr:cNvCxnSpPr/>
      </xdr:nvCxnSpPr>
      <xdr:spPr>
        <a:xfrm>
          <a:off x="4546600" y="1677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136506</xdr:rowOff>
    </xdr:from>
    <xdr:ext cx="599010" cy="259045"/>
    <xdr:sp macro="" textlink="">
      <xdr:nvSpPr>
        <xdr:cNvPr id="236" name="扶助費最大値テキスト"/>
        <xdr:cNvSpPr txBox="1"/>
      </xdr:nvSpPr>
      <xdr:spPr>
        <a:xfrm>
          <a:off x="4686300" y="1522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18379</xdr:rowOff>
    </xdr:from>
    <xdr:to>
      <xdr:col>24</xdr:col>
      <xdr:colOff>152400</xdr:colOff>
      <xdr:row>90</xdr:row>
      <xdr:rowOff>18379</xdr:rowOff>
    </xdr:to>
    <xdr:cxnSp macro="">
      <xdr:nvCxnSpPr>
        <xdr:cNvPr id="237" name="直線コネクタ 236"/>
        <xdr:cNvCxnSpPr/>
      </xdr:nvCxnSpPr>
      <xdr:spPr>
        <a:xfrm>
          <a:off x="4546600" y="1544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28829</xdr:rowOff>
    </xdr:from>
    <xdr:to>
      <xdr:col>24</xdr:col>
      <xdr:colOff>63500</xdr:colOff>
      <xdr:row>95</xdr:row>
      <xdr:rowOff>143880</xdr:rowOff>
    </xdr:to>
    <xdr:cxnSp macro="">
      <xdr:nvCxnSpPr>
        <xdr:cNvPr id="238" name="直線コネクタ 237"/>
        <xdr:cNvCxnSpPr/>
      </xdr:nvCxnSpPr>
      <xdr:spPr>
        <a:xfrm flipV="1">
          <a:off x="3797300" y="15630779"/>
          <a:ext cx="838200" cy="80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86693</xdr:rowOff>
    </xdr:from>
    <xdr:ext cx="599010" cy="259045"/>
    <xdr:sp macro="" textlink="">
      <xdr:nvSpPr>
        <xdr:cNvPr id="239" name="扶助費平均値テキスト"/>
        <xdr:cNvSpPr txBox="1"/>
      </xdr:nvSpPr>
      <xdr:spPr>
        <a:xfrm>
          <a:off x="4686300" y="16031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108266</xdr:rowOff>
    </xdr:from>
    <xdr:to>
      <xdr:col>24</xdr:col>
      <xdr:colOff>114300</xdr:colOff>
      <xdr:row>94</xdr:row>
      <xdr:rowOff>38416</xdr:rowOff>
    </xdr:to>
    <xdr:sp macro="" textlink="">
      <xdr:nvSpPr>
        <xdr:cNvPr id="240" name="フローチャート: 判断 239"/>
        <xdr:cNvSpPr/>
      </xdr:nvSpPr>
      <xdr:spPr>
        <a:xfrm>
          <a:off x="4584700" y="160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143880</xdr:rowOff>
    </xdr:from>
    <xdr:to>
      <xdr:col>19</xdr:col>
      <xdr:colOff>177800</xdr:colOff>
      <xdr:row>96</xdr:row>
      <xdr:rowOff>35230</xdr:rowOff>
    </xdr:to>
    <xdr:cxnSp macro="">
      <xdr:nvCxnSpPr>
        <xdr:cNvPr id="241" name="直線コネクタ 240"/>
        <xdr:cNvCxnSpPr/>
      </xdr:nvCxnSpPr>
      <xdr:spPr>
        <a:xfrm flipV="1">
          <a:off x="2908300" y="16431630"/>
          <a:ext cx="889000" cy="6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167244</xdr:rowOff>
    </xdr:from>
    <xdr:to>
      <xdr:col>20</xdr:col>
      <xdr:colOff>38100</xdr:colOff>
      <xdr:row>98</xdr:row>
      <xdr:rowOff>97394</xdr:rowOff>
    </xdr:to>
    <xdr:sp macro="" textlink="">
      <xdr:nvSpPr>
        <xdr:cNvPr id="242" name="フローチャート: 判断 241"/>
        <xdr:cNvSpPr/>
      </xdr:nvSpPr>
      <xdr:spPr>
        <a:xfrm>
          <a:off x="3746500" y="1679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88521</xdr:rowOff>
    </xdr:from>
    <xdr:ext cx="534377" cy="259045"/>
    <xdr:sp macro="" textlink="">
      <xdr:nvSpPr>
        <xdr:cNvPr id="243" name="テキスト ボックス 242"/>
        <xdr:cNvSpPr txBox="1"/>
      </xdr:nvSpPr>
      <xdr:spPr>
        <a:xfrm>
          <a:off x="3530111" y="1689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35230</xdr:rowOff>
    </xdr:from>
    <xdr:to>
      <xdr:col>15</xdr:col>
      <xdr:colOff>50800</xdr:colOff>
      <xdr:row>96</xdr:row>
      <xdr:rowOff>140940</xdr:rowOff>
    </xdr:to>
    <xdr:cxnSp macro="">
      <xdr:nvCxnSpPr>
        <xdr:cNvPr id="244" name="直線コネクタ 243"/>
        <xdr:cNvCxnSpPr/>
      </xdr:nvCxnSpPr>
      <xdr:spPr>
        <a:xfrm flipV="1">
          <a:off x="2019300" y="16494430"/>
          <a:ext cx="889000" cy="10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58365</xdr:rowOff>
    </xdr:from>
    <xdr:to>
      <xdr:col>15</xdr:col>
      <xdr:colOff>101600</xdr:colOff>
      <xdr:row>98</xdr:row>
      <xdr:rowOff>159965</xdr:rowOff>
    </xdr:to>
    <xdr:sp macro="" textlink="">
      <xdr:nvSpPr>
        <xdr:cNvPr id="245" name="フローチャート: 判断 244"/>
        <xdr:cNvSpPr/>
      </xdr:nvSpPr>
      <xdr:spPr>
        <a:xfrm>
          <a:off x="2857500" y="168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151092</xdr:rowOff>
    </xdr:from>
    <xdr:ext cx="534377" cy="259045"/>
    <xdr:sp macro="" textlink="">
      <xdr:nvSpPr>
        <xdr:cNvPr id="246" name="テキスト ボックス 245"/>
        <xdr:cNvSpPr txBox="1"/>
      </xdr:nvSpPr>
      <xdr:spPr>
        <a:xfrm>
          <a:off x="2641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79415</xdr:rowOff>
    </xdr:from>
    <xdr:to>
      <xdr:col>10</xdr:col>
      <xdr:colOff>114300</xdr:colOff>
      <xdr:row>96</xdr:row>
      <xdr:rowOff>140940</xdr:rowOff>
    </xdr:to>
    <xdr:cxnSp macro="">
      <xdr:nvCxnSpPr>
        <xdr:cNvPr id="247" name="直線コネクタ 246"/>
        <xdr:cNvCxnSpPr/>
      </xdr:nvCxnSpPr>
      <xdr:spPr>
        <a:xfrm>
          <a:off x="1130300" y="16538615"/>
          <a:ext cx="889000" cy="6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21430</xdr:rowOff>
    </xdr:from>
    <xdr:to>
      <xdr:col>10</xdr:col>
      <xdr:colOff>165100</xdr:colOff>
      <xdr:row>99</xdr:row>
      <xdr:rowOff>123030</xdr:rowOff>
    </xdr:to>
    <xdr:sp macro="" textlink="">
      <xdr:nvSpPr>
        <xdr:cNvPr id="248" name="フローチャート: 判断 247"/>
        <xdr:cNvSpPr/>
      </xdr:nvSpPr>
      <xdr:spPr>
        <a:xfrm>
          <a:off x="1968500" y="1699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114157</xdr:rowOff>
    </xdr:from>
    <xdr:ext cx="534377" cy="259045"/>
    <xdr:sp macro="" textlink="">
      <xdr:nvSpPr>
        <xdr:cNvPr id="249" name="テキスト ボックス 248"/>
        <xdr:cNvSpPr txBox="1"/>
      </xdr:nvSpPr>
      <xdr:spPr>
        <a:xfrm>
          <a:off x="1752111" y="1708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18295</xdr:rowOff>
    </xdr:from>
    <xdr:to>
      <xdr:col>6</xdr:col>
      <xdr:colOff>38100</xdr:colOff>
      <xdr:row>99</xdr:row>
      <xdr:rowOff>119895</xdr:rowOff>
    </xdr:to>
    <xdr:sp macro="" textlink="">
      <xdr:nvSpPr>
        <xdr:cNvPr id="250" name="フローチャート: 判断 249"/>
        <xdr:cNvSpPr/>
      </xdr:nvSpPr>
      <xdr:spPr>
        <a:xfrm>
          <a:off x="1079500" y="1699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111022</xdr:rowOff>
    </xdr:from>
    <xdr:ext cx="534377" cy="259045"/>
    <xdr:sp macro="" textlink="">
      <xdr:nvSpPr>
        <xdr:cNvPr id="251" name="テキスト ボックス 250"/>
        <xdr:cNvSpPr txBox="1"/>
      </xdr:nvSpPr>
      <xdr:spPr>
        <a:xfrm>
          <a:off x="863111" y="170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149479</xdr:rowOff>
    </xdr:from>
    <xdr:to>
      <xdr:col>24</xdr:col>
      <xdr:colOff>114300</xdr:colOff>
      <xdr:row>91</xdr:row>
      <xdr:rowOff>79629</xdr:rowOff>
    </xdr:to>
    <xdr:sp macro="" textlink="">
      <xdr:nvSpPr>
        <xdr:cNvPr id="257" name="楕円 256"/>
        <xdr:cNvSpPr/>
      </xdr:nvSpPr>
      <xdr:spPr>
        <a:xfrm>
          <a:off x="4584700" y="1557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906</xdr:rowOff>
    </xdr:from>
    <xdr:ext cx="599010" cy="259045"/>
    <xdr:sp macro="" textlink="">
      <xdr:nvSpPr>
        <xdr:cNvPr id="258" name="扶助費該当値テキスト"/>
        <xdr:cNvSpPr txBox="1"/>
      </xdr:nvSpPr>
      <xdr:spPr>
        <a:xfrm>
          <a:off x="4686300" y="1543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93080</xdr:rowOff>
    </xdr:from>
    <xdr:to>
      <xdr:col>20</xdr:col>
      <xdr:colOff>38100</xdr:colOff>
      <xdr:row>96</xdr:row>
      <xdr:rowOff>23230</xdr:rowOff>
    </xdr:to>
    <xdr:sp macro="" textlink="">
      <xdr:nvSpPr>
        <xdr:cNvPr id="259" name="楕円 258"/>
        <xdr:cNvSpPr/>
      </xdr:nvSpPr>
      <xdr:spPr>
        <a:xfrm>
          <a:off x="3746500" y="1638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39757</xdr:rowOff>
    </xdr:from>
    <xdr:ext cx="534377" cy="259045"/>
    <xdr:sp macro="" textlink="">
      <xdr:nvSpPr>
        <xdr:cNvPr id="260" name="テキスト ボックス 259"/>
        <xdr:cNvSpPr txBox="1"/>
      </xdr:nvSpPr>
      <xdr:spPr>
        <a:xfrm>
          <a:off x="3530111" y="1615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155880</xdr:rowOff>
    </xdr:from>
    <xdr:to>
      <xdr:col>15</xdr:col>
      <xdr:colOff>101600</xdr:colOff>
      <xdr:row>96</xdr:row>
      <xdr:rowOff>86030</xdr:rowOff>
    </xdr:to>
    <xdr:sp macro="" textlink="">
      <xdr:nvSpPr>
        <xdr:cNvPr id="261" name="楕円 260"/>
        <xdr:cNvSpPr/>
      </xdr:nvSpPr>
      <xdr:spPr>
        <a:xfrm>
          <a:off x="2857500" y="164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102557</xdr:rowOff>
    </xdr:from>
    <xdr:ext cx="534377" cy="259045"/>
    <xdr:sp macro="" textlink="">
      <xdr:nvSpPr>
        <xdr:cNvPr id="262" name="テキスト ボックス 261"/>
        <xdr:cNvSpPr txBox="1"/>
      </xdr:nvSpPr>
      <xdr:spPr>
        <a:xfrm>
          <a:off x="2641111" y="1621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90140</xdr:rowOff>
    </xdr:from>
    <xdr:to>
      <xdr:col>10</xdr:col>
      <xdr:colOff>165100</xdr:colOff>
      <xdr:row>97</xdr:row>
      <xdr:rowOff>20290</xdr:rowOff>
    </xdr:to>
    <xdr:sp macro="" textlink="">
      <xdr:nvSpPr>
        <xdr:cNvPr id="263" name="楕円 262"/>
        <xdr:cNvSpPr/>
      </xdr:nvSpPr>
      <xdr:spPr>
        <a:xfrm>
          <a:off x="1968500" y="165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36817</xdr:rowOff>
    </xdr:from>
    <xdr:ext cx="534377" cy="259045"/>
    <xdr:sp macro="" textlink="">
      <xdr:nvSpPr>
        <xdr:cNvPr id="264" name="テキスト ボックス 263"/>
        <xdr:cNvSpPr txBox="1"/>
      </xdr:nvSpPr>
      <xdr:spPr>
        <a:xfrm>
          <a:off x="1752111" y="1632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28615</xdr:rowOff>
    </xdr:from>
    <xdr:to>
      <xdr:col>6</xdr:col>
      <xdr:colOff>38100</xdr:colOff>
      <xdr:row>96</xdr:row>
      <xdr:rowOff>130215</xdr:rowOff>
    </xdr:to>
    <xdr:sp macro="" textlink="">
      <xdr:nvSpPr>
        <xdr:cNvPr id="265" name="楕円 264"/>
        <xdr:cNvSpPr/>
      </xdr:nvSpPr>
      <xdr:spPr>
        <a:xfrm>
          <a:off x="1079500" y="1648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146742</xdr:rowOff>
    </xdr:from>
    <xdr:ext cx="534377" cy="259045"/>
    <xdr:sp macro="" textlink="">
      <xdr:nvSpPr>
        <xdr:cNvPr id="266" name="テキスト ボックス 265"/>
        <xdr:cNvSpPr txBox="1"/>
      </xdr:nvSpPr>
      <xdr:spPr>
        <a:xfrm>
          <a:off x="863111" y="1626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115893</xdr:rowOff>
    </xdr:from>
    <xdr:to>
      <xdr:col>54</xdr:col>
      <xdr:colOff>189865</xdr:colOff>
      <xdr:row>39</xdr:row>
      <xdr:rowOff>157759</xdr:rowOff>
    </xdr:to>
    <xdr:cxnSp macro="">
      <xdr:nvCxnSpPr>
        <xdr:cNvPr id="293" name="直線コネクタ 292"/>
        <xdr:cNvCxnSpPr/>
      </xdr:nvCxnSpPr>
      <xdr:spPr>
        <a:xfrm flipV="1">
          <a:off x="10475595" y="6288093"/>
          <a:ext cx="1270" cy="556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161586</xdr:rowOff>
    </xdr:from>
    <xdr:ext cx="534377" cy="259045"/>
    <xdr:sp macro="" textlink="">
      <xdr:nvSpPr>
        <xdr:cNvPr id="294" name="補助費等最小値テキスト"/>
        <xdr:cNvSpPr txBox="1"/>
      </xdr:nvSpPr>
      <xdr:spPr>
        <a:xfrm>
          <a:off x="10528300" y="684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157759</xdr:rowOff>
    </xdr:from>
    <xdr:to>
      <xdr:col>55</xdr:col>
      <xdr:colOff>88900</xdr:colOff>
      <xdr:row>39</xdr:row>
      <xdr:rowOff>157759</xdr:rowOff>
    </xdr:to>
    <xdr:cxnSp macro="">
      <xdr:nvCxnSpPr>
        <xdr:cNvPr id="295" name="直線コネクタ 294"/>
        <xdr:cNvCxnSpPr/>
      </xdr:nvCxnSpPr>
      <xdr:spPr>
        <a:xfrm>
          <a:off x="10388600" y="6844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62570</xdr:rowOff>
    </xdr:from>
    <xdr:ext cx="534377" cy="259045"/>
    <xdr:sp macro="" textlink="">
      <xdr:nvSpPr>
        <xdr:cNvPr id="296" name="補助費等最大値テキスト"/>
        <xdr:cNvSpPr txBox="1"/>
      </xdr:nvSpPr>
      <xdr:spPr>
        <a:xfrm>
          <a:off x="10528300" y="606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115893</xdr:rowOff>
    </xdr:from>
    <xdr:to>
      <xdr:col>55</xdr:col>
      <xdr:colOff>88900</xdr:colOff>
      <xdr:row>36</xdr:row>
      <xdr:rowOff>115893</xdr:rowOff>
    </xdr:to>
    <xdr:cxnSp macro="">
      <xdr:nvCxnSpPr>
        <xdr:cNvPr id="297" name="直線コネクタ 296"/>
        <xdr:cNvCxnSpPr/>
      </xdr:nvCxnSpPr>
      <xdr:spPr>
        <a:xfrm>
          <a:off x="10388600" y="628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158282</xdr:rowOff>
    </xdr:from>
    <xdr:to>
      <xdr:col>55</xdr:col>
      <xdr:colOff>0</xdr:colOff>
      <xdr:row>37</xdr:row>
      <xdr:rowOff>30581</xdr:rowOff>
    </xdr:to>
    <xdr:cxnSp macro="">
      <xdr:nvCxnSpPr>
        <xdr:cNvPr id="298" name="直線コネクタ 297"/>
        <xdr:cNvCxnSpPr/>
      </xdr:nvCxnSpPr>
      <xdr:spPr>
        <a:xfrm>
          <a:off x="9639300" y="5301782"/>
          <a:ext cx="838200" cy="107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43814</xdr:rowOff>
    </xdr:from>
    <xdr:ext cx="534377" cy="259045"/>
    <xdr:sp macro="" textlink="">
      <xdr:nvSpPr>
        <xdr:cNvPr id="299" name="補助費等平均値テキスト"/>
        <xdr:cNvSpPr txBox="1"/>
      </xdr:nvSpPr>
      <xdr:spPr>
        <a:xfrm>
          <a:off x="10528300" y="6558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65387</xdr:rowOff>
    </xdr:from>
    <xdr:to>
      <xdr:col>55</xdr:col>
      <xdr:colOff>50800</xdr:colOff>
      <xdr:row>38</xdr:row>
      <xdr:rowOff>166987</xdr:rowOff>
    </xdr:to>
    <xdr:sp macro="" textlink="">
      <xdr:nvSpPr>
        <xdr:cNvPr id="300" name="フローチャート: 判断 299"/>
        <xdr:cNvSpPr/>
      </xdr:nvSpPr>
      <xdr:spPr>
        <a:xfrm>
          <a:off x="10426700" y="658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158282</xdr:rowOff>
    </xdr:from>
    <xdr:to>
      <xdr:col>50</xdr:col>
      <xdr:colOff>114300</xdr:colOff>
      <xdr:row>37</xdr:row>
      <xdr:rowOff>126028</xdr:rowOff>
    </xdr:to>
    <xdr:cxnSp macro="">
      <xdr:nvCxnSpPr>
        <xdr:cNvPr id="301" name="直線コネクタ 300"/>
        <xdr:cNvCxnSpPr/>
      </xdr:nvCxnSpPr>
      <xdr:spPr>
        <a:xfrm flipV="1">
          <a:off x="8750300" y="5301782"/>
          <a:ext cx="889000" cy="116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3338</xdr:rowOff>
    </xdr:from>
    <xdr:to>
      <xdr:col>50</xdr:col>
      <xdr:colOff>165100</xdr:colOff>
      <xdr:row>32</xdr:row>
      <xdr:rowOff>104938</xdr:rowOff>
    </xdr:to>
    <xdr:sp macro="" textlink="">
      <xdr:nvSpPr>
        <xdr:cNvPr id="302" name="フローチャート: 判断 301"/>
        <xdr:cNvSpPr/>
      </xdr:nvSpPr>
      <xdr:spPr>
        <a:xfrm>
          <a:off x="95885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96065</xdr:rowOff>
    </xdr:from>
    <xdr:ext cx="599010" cy="259045"/>
    <xdr:sp macro="" textlink="">
      <xdr:nvSpPr>
        <xdr:cNvPr id="303" name="テキスト ボックス 302"/>
        <xdr:cNvSpPr txBox="1"/>
      </xdr:nvSpPr>
      <xdr:spPr>
        <a:xfrm>
          <a:off x="9339795" y="5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126028</xdr:rowOff>
    </xdr:from>
    <xdr:to>
      <xdr:col>45</xdr:col>
      <xdr:colOff>177800</xdr:colOff>
      <xdr:row>38</xdr:row>
      <xdr:rowOff>3149</xdr:rowOff>
    </xdr:to>
    <xdr:cxnSp macro="">
      <xdr:nvCxnSpPr>
        <xdr:cNvPr id="304" name="直線コネクタ 303"/>
        <xdr:cNvCxnSpPr/>
      </xdr:nvCxnSpPr>
      <xdr:spPr>
        <a:xfrm flipV="1">
          <a:off x="7861300" y="6469678"/>
          <a:ext cx="889000" cy="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152135</xdr:rowOff>
    </xdr:from>
    <xdr:to>
      <xdr:col>46</xdr:col>
      <xdr:colOff>38100</xdr:colOff>
      <xdr:row>39</xdr:row>
      <xdr:rowOff>82285</xdr:rowOff>
    </xdr:to>
    <xdr:sp macro="" textlink="">
      <xdr:nvSpPr>
        <xdr:cNvPr id="305" name="フローチャート: 判断 304"/>
        <xdr:cNvSpPr/>
      </xdr:nvSpPr>
      <xdr:spPr>
        <a:xfrm>
          <a:off x="8699500" y="666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73412</xdr:rowOff>
    </xdr:from>
    <xdr:ext cx="534377" cy="259045"/>
    <xdr:sp macro="" textlink="">
      <xdr:nvSpPr>
        <xdr:cNvPr id="306" name="テキスト ボックス 305"/>
        <xdr:cNvSpPr txBox="1"/>
      </xdr:nvSpPr>
      <xdr:spPr>
        <a:xfrm>
          <a:off x="8483111" y="675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3149</xdr:rowOff>
    </xdr:from>
    <xdr:to>
      <xdr:col>41</xdr:col>
      <xdr:colOff>50800</xdr:colOff>
      <xdr:row>38</xdr:row>
      <xdr:rowOff>42066</xdr:rowOff>
    </xdr:to>
    <xdr:cxnSp macro="">
      <xdr:nvCxnSpPr>
        <xdr:cNvPr id="307" name="直線コネクタ 306"/>
        <xdr:cNvCxnSpPr/>
      </xdr:nvCxnSpPr>
      <xdr:spPr>
        <a:xfrm flipV="1">
          <a:off x="6972300" y="6518249"/>
          <a:ext cx="889000" cy="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24925</xdr:rowOff>
    </xdr:from>
    <xdr:to>
      <xdr:col>41</xdr:col>
      <xdr:colOff>101600</xdr:colOff>
      <xdr:row>39</xdr:row>
      <xdr:rowOff>126525</xdr:rowOff>
    </xdr:to>
    <xdr:sp macro="" textlink="">
      <xdr:nvSpPr>
        <xdr:cNvPr id="308" name="フローチャート: 判断 307"/>
        <xdr:cNvSpPr/>
      </xdr:nvSpPr>
      <xdr:spPr>
        <a:xfrm>
          <a:off x="7810500" y="671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117652</xdr:rowOff>
    </xdr:from>
    <xdr:ext cx="534377" cy="259045"/>
    <xdr:sp macro="" textlink="">
      <xdr:nvSpPr>
        <xdr:cNvPr id="309" name="テキスト ボックス 308"/>
        <xdr:cNvSpPr txBox="1"/>
      </xdr:nvSpPr>
      <xdr:spPr>
        <a:xfrm>
          <a:off x="7594111" y="680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40001</xdr:rowOff>
    </xdr:from>
    <xdr:to>
      <xdr:col>36</xdr:col>
      <xdr:colOff>165100</xdr:colOff>
      <xdr:row>39</xdr:row>
      <xdr:rowOff>141601</xdr:rowOff>
    </xdr:to>
    <xdr:sp macro="" textlink="">
      <xdr:nvSpPr>
        <xdr:cNvPr id="310" name="フローチャート: 判断 309"/>
        <xdr:cNvSpPr/>
      </xdr:nvSpPr>
      <xdr:spPr>
        <a:xfrm>
          <a:off x="6921500" y="67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132728</xdr:rowOff>
    </xdr:from>
    <xdr:ext cx="534377" cy="259045"/>
    <xdr:sp macro="" textlink="">
      <xdr:nvSpPr>
        <xdr:cNvPr id="311" name="テキスト ボックス 310"/>
        <xdr:cNvSpPr txBox="1"/>
      </xdr:nvSpPr>
      <xdr:spPr>
        <a:xfrm>
          <a:off x="6705111" y="681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151231</xdr:rowOff>
    </xdr:from>
    <xdr:to>
      <xdr:col>55</xdr:col>
      <xdr:colOff>50800</xdr:colOff>
      <xdr:row>37</xdr:row>
      <xdr:rowOff>81381</xdr:rowOff>
    </xdr:to>
    <xdr:sp macro="" textlink="">
      <xdr:nvSpPr>
        <xdr:cNvPr id="317" name="楕円 316"/>
        <xdr:cNvSpPr/>
      </xdr:nvSpPr>
      <xdr:spPr>
        <a:xfrm>
          <a:off x="104267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66158</xdr:rowOff>
    </xdr:from>
    <xdr:ext cx="534377" cy="259045"/>
    <xdr:sp macro="" textlink="">
      <xdr:nvSpPr>
        <xdr:cNvPr id="318" name="補助費等該当値テキスト"/>
        <xdr:cNvSpPr txBox="1"/>
      </xdr:nvSpPr>
      <xdr:spPr>
        <a:xfrm>
          <a:off x="10528300" y="623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107482</xdr:rowOff>
    </xdr:from>
    <xdr:to>
      <xdr:col>50</xdr:col>
      <xdr:colOff>165100</xdr:colOff>
      <xdr:row>31</xdr:row>
      <xdr:rowOff>37632</xdr:rowOff>
    </xdr:to>
    <xdr:sp macro="" textlink="">
      <xdr:nvSpPr>
        <xdr:cNvPr id="319" name="楕円 318"/>
        <xdr:cNvSpPr/>
      </xdr:nvSpPr>
      <xdr:spPr>
        <a:xfrm>
          <a:off x="9588500" y="525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54159</xdr:rowOff>
    </xdr:from>
    <xdr:ext cx="599010" cy="259045"/>
    <xdr:sp macro="" textlink="">
      <xdr:nvSpPr>
        <xdr:cNvPr id="320" name="テキスト ボックス 319"/>
        <xdr:cNvSpPr txBox="1"/>
      </xdr:nvSpPr>
      <xdr:spPr>
        <a:xfrm>
          <a:off x="9339795" y="5026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75228</xdr:rowOff>
    </xdr:from>
    <xdr:to>
      <xdr:col>46</xdr:col>
      <xdr:colOff>38100</xdr:colOff>
      <xdr:row>38</xdr:row>
      <xdr:rowOff>5378</xdr:rowOff>
    </xdr:to>
    <xdr:sp macro="" textlink="">
      <xdr:nvSpPr>
        <xdr:cNvPr id="321" name="楕円 320"/>
        <xdr:cNvSpPr/>
      </xdr:nvSpPr>
      <xdr:spPr>
        <a:xfrm>
          <a:off x="8699500" y="641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21905</xdr:rowOff>
    </xdr:from>
    <xdr:ext cx="534377" cy="259045"/>
    <xdr:sp macro="" textlink="">
      <xdr:nvSpPr>
        <xdr:cNvPr id="322" name="テキスト ボックス 321"/>
        <xdr:cNvSpPr txBox="1"/>
      </xdr:nvSpPr>
      <xdr:spPr>
        <a:xfrm>
          <a:off x="8483111" y="619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123799</xdr:rowOff>
    </xdr:from>
    <xdr:to>
      <xdr:col>41</xdr:col>
      <xdr:colOff>101600</xdr:colOff>
      <xdr:row>38</xdr:row>
      <xdr:rowOff>53949</xdr:rowOff>
    </xdr:to>
    <xdr:sp macro="" textlink="">
      <xdr:nvSpPr>
        <xdr:cNvPr id="323" name="楕円 322"/>
        <xdr:cNvSpPr/>
      </xdr:nvSpPr>
      <xdr:spPr>
        <a:xfrm>
          <a:off x="7810500" y="64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70476</xdr:rowOff>
    </xdr:from>
    <xdr:ext cx="534377" cy="259045"/>
    <xdr:sp macro="" textlink="">
      <xdr:nvSpPr>
        <xdr:cNvPr id="324" name="テキスト ボックス 323"/>
        <xdr:cNvSpPr txBox="1"/>
      </xdr:nvSpPr>
      <xdr:spPr>
        <a:xfrm>
          <a:off x="7594111" y="62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162716</xdr:rowOff>
    </xdr:from>
    <xdr:to>
      <xdr:col>36</xdr:col>
      <xdr:colOff>165100</xdr:colOff>
      <xdr:row>38</xdr:row>
      <xdr:rowOff>92866</xdr:rowOff>
    </xdr:to>
    <xdr:sp macro="" textlink="">
      <xdr:nvSpPr>
        <xdr:cNvPr id="325" name="楕円 324"/>
        <xdr:cNvSpPr/>
      </xdr:nvSpPr>
      <xdr:spPr>
        <a:xfrm>
          <a:off x="6921500" y="650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109393</xdr:rowOff>
    </xdr:from>
    <xdr:ext cx="534377" cy="259045"/>
    <xdr:sp macro="" textlink="">
      <xdr:nvSpPr>
        <xdr:cNvPr id="326" name="テキスト ボックス 325"/>
        <xdr:cNvSpPr txBox="1"/>
      </xdr:nvSpPr>
      <xdr:spPr>
        <a:xfrm>
          <a:off x="6705111" y="628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103826</xdr:rowOff>
    </xdr:from>
    <xdr:to>
      <xdr:col>54</xdr:col>
      <xdr:colOff>189865</xdr:colOff>
      <xdr:row>58</xdr:row>
      <xdr:rowOff>147440</xdr:rowOff>
    </xdr:to>
    <xdr:cxnSp macro="">
      <xdr:nvCxnSpPr>
        <xdr:cNvPr id="353" name="直線コネクタ 352"/>
        <xdr:cNvCxnSpPr/>
      </xdr:nvCxnSpPr>
      <xdr:spPr>
        <a:xfrm flipV="1">
          <a:off x="10475595" y="8676326"/>
          <a:ext cx="1270" cy="141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151267</xdr:rowOff>
    </xdr:from>
    <xdr:ext cx="534377" cy="259045"/>
    <xdr:sp macro="" textlink="">
      <xdr:nvSpPr>
        <xdr:cNvPr id="354" name="普通建設事業費最小値テキスト"/>
        <xdr:cNvSpPr txBox="1"/>
      </xdr:nvSpPr>
      <xdr:spPr>
        <a:xfrm>
          <a:off x="10528300" y="1009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147440</xdr:rowOff>
    </xdr:from>
    <xdr:to>
      <xdr:col>55</xdr:col>
      <xdr:colOff>88900</xdr:colOff>
      <xdr:row>58</xdr:row>
      <xdr:rowOff>147440</xdr:rowOff>
    </xdr:to>
    <xdr:cxnSp macro="">
      <xdr:nvCxnSpPr>
        <xdr:cNvPr id="355" name="直線コネクタ 354"/>
        <xdr:cNvCxnSpPr/>
      </xdr:nvCxnSpPr>
      <xdr:spPr>
        <a:xfrm>
          <a:off x="10388600" y="1009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50503</xdr:rowOff>
    </xdr:from>
    <xdr:ext cx="599010" cy="259045"/>
    <xdr:sp macro="" textlink="">
      <xdr:nvSpPr>
        <xdr:cNvPr id="356" name="普通建設事業費最大値テキスト"/>
        <xdr:cNvSpPr txBox="1"/>
      </xdr:nvSpPr>
      <xdr:spPr>
        <a:xfrm>
          <a:off x="10528300" y="84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103826</xdr:rowOff>
    </xdr:from>
    <xdr:to>
      <xdr:col>55</xdr:col>
      <xdr:colOff>88900</xdr:colOff>
      <xdr:row>50</xdr:row>
      <xdr:rowOff>103826</xdr:rowOff>
    </xdr:to>
    <xdr:cxnSp macro="">
      <xdr:nvCxnSpPr>
        <xdr:cNvPr id="357" name="直線コネクタ 356"/>
        <xdr:cNvCxnSpPr/>
      </xdr:nvCxnSpPr>
      <xdr:spPr>
        <a:xfrm>
          <a:off x="10388600" y="867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34136</xdr:rowOff>
    </xdr:from>
    <xdr:to>
      <xdr:col>55</xdr:col>
      <xdr:colOff>0</xdr:colOff>
      <xdr:row>58</xdr:row>
      <xdr:rowOff>89636</xdr:rowOff>
    </xdr:to>
    <xdr:cxnSp macro="">
      <xdr:nvCxnSpPr>
        <xdr:cNvPr id="358" name="直線コネクタ 357"/>
        <xdr:cNvCxnSpPr/>
      </xdr:nvCxnSpPr>
      <xdr:spPr>
        <a:xfrm>
          <a:off x="9639300" y="9978236"/>
          <a:ext cx="838200" cy="5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51133</xdr:rowOff>
    </xdr:from>
    <xdr:ext cx="534377" cy="259045"/>
    <xdr:sp macro="" textlink="">
      <xdr:nvSpPr>
        <xdr:cNvPr id="359" name="普通建設事業費平均値テキスト"/>
        <xdr:cNvSpPr txBox="1"/>
      </xdr:nvSpPr>
      <xdr:spPr>
        <a:xfrm>
          <a:off x="10528300" y="948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28256</xdr:rowOff>
    </xdr:from>
    <xdr:to>
      <xdr:col>55</xdr:col>
      <xdr:colOff>50800</xdr:colOff>
      <xdr:row>56</xdr:row>
      <xdr:rowOff>129856</xdr:rowOff>
    </xdr:to>
    <xdr:sp macro="" textlink="">
      <xdr:nvSpPr>
        <xdr:cNvPr id="360" name="フローチャート: 判断 359"/>
        <xdr:cNvSpPr/>
      </xdr:nvSpPr>
      <xdr:spPr>
        <a:xfrm>
          <a:off x="10426700" y="96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45141</xdr:rowOff>
    </xdr:from>
    <xdr:to>
      <xdr:col>50</xdr:col>
      <xdr:colOff>114300</xdr:colOff>
      <xdr:row>58</xdr:row>
      <xdr:rowOff>34136</xdr:rowOff>
    </xdr:to>
    <xdr:cxnSp macro="">
      <xdr:nvCxnSpPr>
        <xdr:cNvPr id="361" name="直線コネクタ 360"/>
        <xdr:cNvCxnSpPr/>
      </xdr:nvCxnSpPr>
      <xdr:spPr>
        <a:xfrm>
          <a:off x="8750300" y="9646341"/>
          <a:ext cx="889000" cy="33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76082</xdr:rowOff>
    </xdr:from>
    <xdr:to>
      <xdr:col>50</xdr:col>
      <xdr:colOff>165100</xdr:colOff>
      <xdr:row>56</xdr:row>
      <xdr:rowOff>6232</xdr:rowOff>
    </xdr:to>
    <xdr:sp macro="" textlink="">
      <xdr:nvSpPr>
        <xdr:cNvPr id="362" name="フローチャート: 判断 361"/>
        <xdr:cNvSpPr/>
      </xdr:nvSpPr>
      <xdr:spPr>
        <a:xfrm>
          <a:off x="9588500" y="950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22759</xdr:rowOff>
    </xdr:from>
    <xdr:ext cx="534377" cy="259045"/>
    <xdr:sp macro="" textlink="">
      <xdr:nvSpPr>
        <xdr:cNvPr id="363" name="テキスト ボックス 362"/>
        <xdr:cNvSpPr txBox="1"/>
      </xdr:nvSpPr>
      <xdr:spPr>
        <a:xfrm>
          <a:off x="9372111" y="928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45141</xdr:rowOff>
    </xdr:from>
    <xdr:to>
      <xdr:col>45</xdr:col>
      <xdr:colOff>177800</xdr:colOff>
      <xdr:row>56</xdr:row>
      <xdr:rowOff>54008</xdr:rowOff>
    </xdr:to>
    <xdr:cxnSp macro="">
      <xdr:nvCxnSpPr>
        <xdr:cNvPr id="364" name="直線コネクタ 363"/>
        <xdr:cNvCxnSpPr/>
      </xdr:nvCxnSpPr>
      <xdr:spPr>
        <a:xfrm flipV="1">
          <a:off x="7861300" y="9646341"/>
          <a:ext cx="889000" cy="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135241</xdr:rowOff>
    </xdr:from>
    <xdr:to>
      <xdr:col>46</xdr:col>
      <xdr:colOff>38100</xdr:colOff>
      <xdr:row>56</xdr:row>
      <xdr:rowOff>65391</xdr:rowOff>
    </xdr:to>
    <xdr:sp macro="" textlink="">
      <xdr:nvSpPr>
        <xdr:cNvPr id="365" name="フローチャート: 判断 364"/>
        <xdr:cNvSpPr/>
      </xdr:nvSpPr>
      <xdr:spPr>
        <a:xfrm>
          <a:off x="8699500" y="956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81918</xdr:rowOff>
    </xdr:from>
    <xdr:ext cx="534377" cy="259045"/>
    <xdr:sp macro="" textlink="">
      <xdr:nvSpPr>
        <xdr:cNvPr id="366" name="テキスト ボックス 365"/>
        <xdr:cNvSpPr txBox="1"/>
      </xdr:nvSpPr>
      <xdr:spPr>
        <a:xfrm>
          <a:off x="8483111" y="934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54008</xdr:rowOff>
    </xdr:from>
    <xdr:to>
      <xdr:col>41</xdr:col>
      <xdr:colOff>50800</xdr:colOff>
      <xdr:row>58</xdr:row>
      <xdr:rowOff>118783</xdr:rowOff>
    </xdr:to>
    <xdr:cxnSp macro="">
      <xdr:nvCxnSpPr>
        <xdr:cNvPr id="367" name="直線コネクタ 366"/>
        <xdr:cNvCxnSpPr/>
      </xdr:nvCxnSpPr>
      <xdr:spPr>
        <a:xfrm flipV="1">
          <a:off x="6972300" y="9655208"/>
          <a:ext cx="889000" cy="40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104184</xdr:rowOff>
    </xdr:from>
    <xdr:to>
      <xdr:col>41</xdr:col>
      <xdr:colOff>101600</xdr:colOff>
      <xdr:row>57</xdr:row>
      <xdr:rowOff>34334</xdr:rowOff>
    </xdr:to>
    <xdr:sp macro="" textlink="">
      <xdr:nvSpPr>
        <xdr:cNvPr id="368" name="フローチャート: 判断 367"/>
        <xdr:cNvSpPr/>
      </xdr:nvSpPr>
      <xdr:spPr>
        <a:xfrm>
          <a:off x="7810500" y="970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25461</xdr:rowOff>
    </xdr:from>
    <xdr:ext cx="534377" cy="259045"/>
    <xdr:sp macro="" textlink="">
      <xdr:nvSpPr>
        <xdr:cNvPr id="369" name="テキスト ボックス 368"/>
        <xdr:cNvSpPr txBox="1"/>
      </xdr:nvSpPr>
      <xdr:spPr>
        <a:xfrm>
          <a:off x="7594111" y="979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41956</xdr:rowOff>
    </xdr:from>
    <xdr:to>
      <xdr:col>36</xdr:col>
      <xdr:colOff>165100</xdr:colOff>
      <xdr:row>56</xdr:row>
      <xdr:rowOff>143556</xdr:rowOff>
    </xdr:to>
    <xdr:sp macro="" textlink="">
      <xdr:nvSpPr>
        <xdr:cNvPr id="370" name="フローチャート: 判断 369"/>
        <xdr:cNvSpPr/>
      </xdr:nvSpPr>
      <xdr:spPr>
        <a:xfrm>
          <a:off x="6921500" y="964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160083</xdr:rowOff>
    </xdr:from>
    <xdr:ext cx="534377" cy="259045"/>
    <xdr:sp macro="" textlink="">
      <xdr:nvSpPr>
        <xdr:cNvPr id="371" name="テキスト ボックス 370"/>
        <xdr:cNvSpPr txBox="1"/>
      </xdr:nvSpPr>
      <xdr:spPr>
        <a:xfrm>
          <a:off x="6705111" y="941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38836</xdr:rowOff>
    </xdr:from>
    <xdr:to>
      <xdr:col>55</xdr:col>
      <xdr:colOff>50800</xdr:colOff>
      <xdr:row>58</xdr:row>
      <xdr:rowOff>140436</xdr:rowOff>
    </xdr:to>
    <xdr:sp macro="" textlink="">
      <xdr:nvSpPr>
        <xdr:cNvPr id="377" name="楕円 376"/>
        <xdr:cNvSpPr/>
      </xdr:nvSpPr>
      <xdr:spPr>
        <a:xfrm>
          <a:off x="10426700" y="998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125213</xdr:rowOff>
    </xdr:from>
    <xdr:ext cx="534377" cy="259045"/>
    <xdr:sp macro="" textlink="">
      <xdr:nvSpPr>
        <xdr:cNvPr id="378" name="普通建設事業費該当値テキスト"/>
        <xdr:cNvSpPr txBox="1"/>
      </xdr:nvSpPr>
      <xdr:spPr>
        <a:xfrm>
          <a:off x="10528300" y="989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154786</xdr:rowOff>
    </xdr:from>
    <xdr:to>
      <xdr:col>50</xdr:col>
      <xdr:colOff>165100</xdr:colOff>
      <xdr:row>58</xdr:row>
      <xdr:rowOff>84936</xdr:rowOff>
    </xdr:to>
    <xdr:sp macro="" textlink="">
      <xdr:nvSpPr>
        <xdr:cNvPr id="379" name="楕円 378"/>
        <xdr:cNvSpPr/>
      </xdr:nvSpPr>
      <xdr:spPr>
        <a:xfrm>
          <a:off x="9588500" y="992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76063</xdr:rowOff>
    </xdr:from>
    <xdr:ext cx="534377" cy="259045"/>
    <xdr:sp macro="" textlink="">
      <xdr:nvSpPr>
        <xdr:cNvPr id="380" name="テキスト ボックス 379"/>
        <xdr:cNvSpPr txBox="1"/>
      </xdr:nvSpPr>
      <xdr:spPr>
        <a:xfrm>
          <a:off x="9372111" y="100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165791</xdr:rowOff>
    </xdr:from>
    <xdr:to>
      <xdr:col>46</xdr:col>
      <xdr:colOff>38100</xdr:colOff>
      <xdr:row>56</xdr:row>
      <xdr:rowOff>95941</xdr:rowOff>
    </xdr:to>
    <xdr:sp macro="" textlink="">
      <xdr:nvSpPr>
        <xdr:cNvPr id="381" name="楕円 380"/>
        <xdr:cNvSpPr/>
      </xdr:nvSpPr>
      <xdr:spPr>
        <a:xfrm>
          <a:off x="8699500" y="959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87068</xdr:rowOff>
    </xdr:from>
    <xdr:ext cx="534377" cy="259045"/>
    <xdr:sp macro="" textlink="">
      <xdr:nvSpPr>
        <xdr:cNvPr id="382" name="テキスト ボックス 381"/>
        <xdr:cNvSpPr txBox="1"/>
      </xdr:nvSpPr>
      <xdr:spPr>
        <a:xfrm>
          <a:off x="8483111" y="968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3208</xdr:rowOff>
    </xdr:from>
    <xdr:to>
      <xdr:col>41</xdr:col>
      <xdr:colOff>101600</xdr:colOff>
      <xdr:row>56</xdr:row>
      <xdr:rowOff>104808</xdr:rowOff>
    </xdr:to>
    <xdr:sp macro="" textlink="">
      <xdr:nvSpPr>
        <xdr:cNvPr id="383" name="楕円 382"/>
        <xdr:cNvSpPr/>
      </xdr:nvSpPr>
      <xdr:spPr>
        <a:xfrm>
          <a:off x="7810500" y="960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121335</xdr:rowOff>
    </xdr:from>
    <xdr:ext cx="534377" cy="259045"/>
    <xdr:sp macro="" textlink="">
      <xdr:nvSpPr>
        <xdr:cNvPr id="384" name="テキスト ボックス 383"/>
        <xdr:cNvSpPr txBox="1"/>
      </xdr:nvSpPr>
      <xdr:spPr>
        <a:xfrm>
          <a:off x="7594111" y="93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67983</xdr:rowOff>
    </xdr:from>
    <xdr:to>
      <xdr:col>36</xdr:col>
      <xdr:colOff>165100</xdr:colOff>
      <xdr:row>58</xdr:row>
      <xdr:rowOff>169583</xdr:rowOff>
    </xdr:to>
    <xdr:sp macro="" textlink="">
      <xdr:nvSpPr>
        <xdr:cNvPr id="385" name="楕円 384"/>
        <xdr:cNvSpPr/>
      </xdr:nvSpPr>
      <xdr:spPr>
        <a:xfrm>
          <a:off x="6921500" y="100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160710</xdr:rowOff>
    </xdr:from>
    <xdr:ext cx="534377" cy="259045"/>
    <xdr:sp macro="" textlink="">
      <xdr:nvSpPr>
        <xdr:cNvPr id="386" name="テキスト ボックス 385"/>
        <xdr:cNvSpPr txBox="1"/>
      </xdr:nvSpPr>
      <xdr:spPr>
        <a:xfrm>
          <a:off x="6705111" y="101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7" name="直線コネクタ 39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8" name="テキスト ボックス 39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9" name="直線コネクタ 39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0" name="テキスト ボックス 39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1" name="直線コネクタ 40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2" name="テキスト ボックス 40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3" name="直線コネクタ 40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4" name="テキスト ボックス 40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5" name="直線コネクタ 40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6" name="テキスト ボックス 40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4178</xdr:rowOff>
    </xdr:from>
    <xdr:to>
      <xdr:col>54</xdr:col>
      <xdr:colOff>189865</xdr:colOff>
      <xdr:row>79</xdr:row>
      <xdr:rowOff>29457</xdr:rowOff>
    </xdr:to>
    <xdr:cxnSp macro="">
      <xdr:nvCxnSpPr>
        <xdr:cNvPr id="410" name="直線コネクタ 409"/>
        <xdr:cNvCxnSpPr/>
      </xdr:nvCxnSpPr>
      <xdr:spPr>
        <a:xfrm flipV="1">
          <a:off x="10475595" y="12177128"/>
          <a:ext cx="1270" cy="1396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33284</xdr:rowOff>
    </xdr:from>
    <xdr:ext cx="378565" cy="259045"/>
    <xdr:sp macro="" textlink="">
      <xdr:nvSpPr>
        <xdr:cNvPr id="411" name="普通建設事業費 （ うち新規整備　）最小値テキスト"/>
        <xdr:cNvSpPr txBox="1"/>
      </xdr:nvSpPr>
      <xdr:spPr>
        <a:xfrm>
          <a:off x="10528300" y="13577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29457</xdr:rowOff>
    </xdr:from>
    <xdr:to>
      <xdr:col>55</xdr:col>
      <xdr:colOff>88900</xdr:colOff>
      <xdr:row>79</xdr:row>
      <xdr:rowOff>29457</xdr:rowOff>
    </xdr:to>
    <xdr:cxnSp macro="">
      <xdr:nvCxnSpPr>
        <xdr:cNvPr id="412" name="直線コネクタ 411"/>
        <xdr:cNvCxnSpPr/>
      </xdr:nvCxnSpPr>
      <xdr:spPr>
        <a:xfrm>
          <a:off x="10388600" y="1357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122305</xdr:rowOff>
    </xdr:from>
    <xdr:ext cx="534377" cy="259045"/>
    <xdr:sp macro="" textlink="">
      <xdr:nvSpPr>
        <xdr:cNvPr id="413" name="普通建設事業費 （ うち新規整備　）最大値テキスト"/>
        <xdr:cNvSpPr txBox="1"/>
      </xdr:nvSpPr>
      <xdr:spPr>
        <a:xfrm>
          <a:off x="10528300" y="1195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4178</xdr:rowOff>
    </xdr:from>
    <xdr:to>
      <xdr:col>55</xdr:col>
      <xdr:colOff>88900</xdr:colOff>
      <xdr:row>71</xdr:row>
      <xdr:rowOff>4178</xdr:rowOff>
    </xdr:to>
    <xdr:cxnSp macro="">
      <xdr:nvCxnSpPr>
        <xdr:cNvPr id="414" name="直線コネクタ 413"/>
        <xdr:cNvCxnSpPr/>
      </xdr:nvCxnSpPr>
      <xdr:spPr>
        <a:xfrm>
          <a:off x="10388600" y="121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91256</xdr:rowOff>
    </xdr:from>
    <xdr:to>
      <xdr:col>55</xdr:col>
      <xdr:colOff>0</xdr:colOff>
      <xdr:row>78</xdr:row>
      <xdr:rowOff>130251</xdr:rowOff>
    </xdr:to>
    <xdr:cxnSp macro="">
      <xdr:nvCxnSpPr>
        <xdr:cNvPr id="415" name="直線コネクタ 414"/>
        <xdr:cNvCxnSpPr/>
      </xdr:nvCxnSpPr>
      <xdr:spPr>
        <a:xfrm flipV="1">
          <a:off x="9639300" y="13464356"/>
          <a:ext cx="838200" cy="3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36206</xdr:rowOff>
    </xdr:from>
    <xdr:ext cx="534377" cy="259045"/>
    <xdr:sp macro="" textlink="">
      <xdr:nvSpPr>
        <xdr:cNvPr id="416" name="普通建設事業費 （ うち新規整備　）平均値テキスト"/>
        <xdr:cNvSpPr txBox="1"/>
      </xdr:nvSpPr>
      <xdr:spPr>
        <a:xfrm>
          <a:off x="10528300" y="13066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13329</xdr:rowOff>
    </xdr:from>
    <xdr:to>
      <xdr:col>55</xdr:col>
      <xdr:colOff>50800</xdr:colOff>
      <xdr:row>77</xdr:row>
      <xdr:rowOff>114929</xdr:rowOff>
    </xdr:to>
    <xdr:sp macro="" textlink="">
      <xdr:nvSpPr>
        <xdr:cNvPr id="417" name="フローチャート: 判断 416"/>
        <xdr:cNvSpPr/>
      </xdr:nvSpPr>
      <xdr:spPr>
        <a:xfrm>
          <a:off x="10426700" y="1321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9207</xdr:rowOff>
    </xdr:from>
    <xdr:to>
      <xdr:col>50</xdr:col>
      <xdr:colOff>114300</xdr:colOff>
      <xdr:row>78</xdr:row>
      <xdr:rowOff>130251</xdr:rowOff>
    </xdr:to>
    <xdr:cxnSp macro="">
      <xdr:nvCxnSpPr>
        <xdr:cNvPr id="418" name="直線コネクタ 417"/>
        <xdr:cNvCxnSpPr/>
      </xdr:nvCxnSpPr>
      <xdr:spPr>
        <a:xfrm>
          <a:off x="8750300" y="13382307"/>
          <a:ext cx="889000" cy="1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142335</xdr:rowOff>
    </xdr:from>
    <xdr:to>
      <xdr:col>50</xdr:col>
      <xdr:colOff>165100</xdr:colOff>
      <xdr:row>77</xdr:row>
      <xdr:rowOff>72485</xdr:rowOff>
    </xdr:to>
    <xdr:sp macro="" textlink="">
      <xdr:nvSpPr>
        <xdr:cNvPr id="419" name="フローチャート: 判断 418"/>
        <xdr:cNvSpPr/>
      </xdr:nvSpPr>
      <xdr:spPr>
        <a:xfrm>
          <a:off x="9588500" y="131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89012</xdr:rowOff>
    </xdr:from>
    <xdr:ext cx="534377" cy="259045"/>
    <xdr:sp macro="" textlink="">
      <xdr:nvSpPr>
        <xdr:cNvPr id="420" name="テキスト ボックス 419"/>
        <xdr:cNvSpPr txBox="1"/>
      </xdr:nvSpPr>
      <xdr:spPr>
        <a:xfrm>
          <a:off x="9372111" y="129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156559</xdr:rowOff>
    </xdr:from>
    <xdr:to>
      <xdr:col>45</xdr:col>
      <xdr:colOff>177800</xdr:colOff>
      <xdr:row>78</xdr:row>
      <xdr:rowOff>9207</xdr:rowOff>
    </xdr:to>
    <xdr:cxnSp macro="">
      <xdr:nvCxnSpPr>
        <xdr:cNvPr id="421" name="直線コネクタ 420"/>
        <xdr:cNvCxnSpPr/>
      </xdr:nvCxnSpPr>
      <xdr:spPr>
        <a:xfrm>
          <a:off x="7861300" y="13358209"/>
          <a:ext cx="889000" cy="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25825</xdr:rowOff>
    </xdr:from>
    <xdr:to>
      <xdr:col>46</xdr:col>
      <xdr:colOff>38100</xdr:colOff>
      <xdr:row>77</xdr:row>
      <xdr:rowOff>127425</xdr:rowOff>
    </xdr:to>
    <xdr:sp macro="" textlink="">
      <xdr:nvSpPr>
        <xdr:cNvPr id="422" name="フローチャート: 判断 421"/>
        <xdr:cNvSpPr/>
      </xdr:nvSpPr>
      <xdr:spPr>
        <a:xfrm>
          <a:off x="8699500" y="1322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143952</xdr:rowOff>
    </xdr:from>
    <xdr:ext cx="534377" cy="259045"/>
    <xdr:sp macro="" textlink="">
      <xdr:nvSpPr>
        <xdr:cNvPr id="423" name="テキスト ボックス 422"/>
        <xdr:cNvSpPr txBox="1"/>
      </xdr:nvSpPr>
      <xdr:spPr>
        <a:xfrm>
          <a:off x="8483111" y="130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156559</xdr:rowOff>
    </xdr:from>
    <xdr:to>
      <xdr:col>41</xdr:col>
      <xdr:colOff>50800</xdr:colOff>
      <xdr:row>78</xdr:row>
      <xdr:rowOff>77121</xdr:rowOff>
    </xdr:to>
    <xdr:cxnSp macro="">
      <xdr:nvCxnSpPr>
        <xdr:cNvPr id="424" name="直線コネクタ 423"/>
        <xdr:cNvCxnSpPr/>
      </xdr:nvCxnSpPr>
      <xdr:spPr>
        <a:xfrm flipV="1">
          <a:off x="6972300" y="13358209"/>
          <a:ext cx="8890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56820</xdr:rowOff>
    </xdr:from>
    <xdr:to>
      <xdr:col>41</xdr:col>
      <xdr:colOff>101600</xdr:colOff>
      <xdr:row>77</xdr:row>
      <xdr:rowOff>158420</xdr:rowOff>
    </xdr:to>
    <xdr:sp macro="" textlink="">
      <xdr:nvSpPr>
        <xdr:cNvPr id="425" name="フローチャート: 判断 424"/>
        <xdr:cNvSpPr/>
      </xdr:nvSpPr>
      <xdr:spPr>
        <a:xfrm>
          <a:off x="7810500" y="132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3497</xdr:rowOff>
    </xdr:from>
    <xdr:ext cx="534377" cy="259045"/>
    <xdr:sp macro="" textlink="">
      <xdr:nvSpPr>
        <xdr:cNvPr id="426" name="テキスト ボックス 425"/>
        <xdr:cNvSpPr txBox="1"/>
      </xdr:nvSpPr>
      <xdr:spPr>
        <a:xfrm>
          <a:off x="7594111" y="130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62554</xdr:rowOff>
    </xdr:from>
    <xdr:to>
      <xdr:col>36</xdr:col>
      <xdr:colOff>165100</xdr:colOff>
      <xdr:row>77</xdr:row>
      <xdr:rowOff>164154</xdr:rowOff>
    </xdr:to>
    <xdr:sp macro="" textlink="">
      <xdr:nvSpPr>
        <xdr:cNvPr id="427" name="フローチャート: 判断 426"/>
        <xdr:cNvSpPr/>
      </xdr:nvSpPr>
      <xdr:spPr>
        <a:xfrm>
          <a:off x="6921500" y="1326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9231</xdr:rowOff>
    </xdr:from>
    <xdr:ext cx="534377" cy="259045"/>
    <xdr:sp macro="" textlink="">
      <xdr:nvSpPr>
        <xdr:cNvPr id="428" name="テキスト ボックス 427"/>
        <xdr:cNvSpPr txBox="1"/>
      </xdr:nvSpPr>
      <xdr:spPr>
        <a:xfrm>
          <a:off x="6705111" y="13039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40456</xdr:rowOff>
    </xdr:from>
    <xdr:to>
      <xdr:col>55</xdr:col>
      <xdr:colOff>50800</xdr:colOff>
      <xdr:row>78</xdr:row>
      <xdr:rowOff>142056</xdr:rowOff>
    </xdr:to>
    <xdr:sp macro="" textlink="">
      <xdr:nvSpPr>
        <xdr:cNvPr id="434" name="楕円 433"/>
        <xdr:cNvSpPr/>
      </xdr:nvSpPr>
      <xdr:spPr>
        <a:xfrm>
          <a:off x="10426700" y="1341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126833</xdr:rowOff>
    </xdr:from>
    <xdr:ext cx="469744" cy="259045"/>
    <xdr:sp macro="" textlink="">
      <xdr:nvSpPr>
        <xdr:cNvPr id="435" name="普通建設事業費 （ うち新規整備　）該当値テキスト"/>
        <xdr:cNvSpPr txBox="1"/>
      </xdr:nvSpPr>
      <xdr:spPr>
        <a:xfrm>
          <a:off x="10528300" y="133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79451</xdr:rowOff>
    </xdr:from>
    <xdr:to>
      <xdr:col>50</xdr:col>
      <xdr:colOff>165100</xdr:colOff>
      <xdr:row>79</xdr:row>
      <xdr:rowOff>9601</xdr:rowOff>
    </xdr:to>
    <xdr:sp macro="" textlink="">
      <xdr:nvSpPr>
        <xdr:cNvPr id="436" name="楕円 435"/>
        <xdr:cNvSpPr/>
      </xdr:nvSpPr>
      <xdr:spPr>
        <a:xfrm>
          <a:off x="9588500" y="134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728</xdr:rowOff>
    </xdr:from>
    <xdr:ext cx="469744" cy="259045"/>
    <xdr:sp macro="" textlink="">
      <xdr:nvSpPr>
        <xdr:cNvPr id="437" name="テキスト ボックス 436"/>
        <xdr:cNvSpPr txBox="1"/>
      </xdr:nvSpPr>
      <xdr:spPr>
        <a:xfrm>
          <a:off x="9404428" y="13545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129857</xdr:rowOff>
    </xdr:from>
    <xdr:to>
      <xdr:col>46</xdr:col>
      <xdr:colOff>38100</xdr:colOff>
      <xdr:row>78</xdr:row>
      <xdr:rowOff>60007</xdr:rowOff>
    </xdr:to>
    <xdr:sp macro="" textlink="">
      <xdr:nvSpPr>
        <xdr:cNvPr id="438" name="楕円 437"/>
        <xdr:cNvSpPr/>
      </xdr:nvSpPr>
      <xdr:spPr>
        <a:xfrm>
          <a:off x="8699500" y="133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51134</xdr:rowOff>
    </xdr:from>
    <xdr:ext cx="534377" cy="259045"/>
    <xdr:sp macro="" textlink="">
      <xdr:nvSpPr>
        <xdr:cNvPr id="439" name="テキスト ボックス 438"/>
        <xdr:cNvSpPr txBox="1"/>
      </xdr:nvSpPr>
      <xdr:spPr>
        <a:xfrm>
          <a:off x="8483111" y="1342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105759</xdr:rowOff>
    </xdr:from>
    <xdr:to>
      <xdr:col>41</xdr:col>
      <xdr:colOff>101600</xdr:colOff>
      <xdr:row>78</xdr:row>
      <xdr:rowOff>35909</xdr:rowOff>
    </xdr:to>
    <xdr:sp macro="" textlink="">
      <xdr:nvSpPr>
        <xdr:cNvPr id="440" name="楕円 439"/>
        <xdr:cNvSpPr/>
      </xdr:nvSpPr>
      <xdr:spPr>
        <a:xfrm>
          <a:off x="7810500" y="133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27036</xdr:rowOff>
    </xdr:from>
    <xdr:ext cx="534377" cy="259045"/>
    <xdr:sp macro="" textlink="">
      <xdr:nvSpPr>
        <xdr:cNvPr id="441" name="テキスト ボックス 440"/>
        <xdr:cNvSpPr txBox="1"/>
      </xdr:nvSpPr>
      <xdr:spPr>
        <a:xfrm>
          <a:off x="7594111" y="1340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26321</xdr:rowOff>
    </xdr:from>
    <xdr:to>
      <xdr:col>36</xdr:col>
      <xdr:colOff>165100</xdr:colOff>
      <xdr:row>78</xdr:row>
      <xdr:rowOff>127921</xdr:rowOff>
    </xdr:to>
    <xdr:sp macro="" textlink="">
      <xdr:nvSpPr>
        <xdr:cNvPr id="442" name="楕円 441"/>
        <xdr:cNvSpPr/>
      </xdr:nvSpPr>
      <xdr:spPr>
        <a:xfrm>
          <a:off x="6921500" y="1339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119048</xdr:rowOff>
    </xdr:from>
    <xdr:ext cx="469744" cy="259045"/>
    <xdr:sp macro="" textlink="">
      <xdr:nvSpPr>
        <xdr:cNvPr id="443" name="テキスト ボックス 442"/>
        <xdr:cNvSpPr txBox="1"/>
      </xdr:nvSpPr>
      <xdr:spPr>
        <a:xfrm>
          <a:off x="6737428" y="1349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71737</xdr:rowOff>
    </xdr:from>
    <xdr:to>
      <xdr:col>54</xdr:col>
      <xdr:colOff>189865</xdr:colOff>
      <xdr:row>97</xdr:row>
      <xdr:rowOff>113433</xdr:rowOff>
    </xdr:to>
    <xdr:cxnSp macro="">
      <xdr:nvCxnSpPr>
        <xdr:cNvPr id="465" name="直線コネクタ 464"/>
        <xdr:cNvCxnSpPr/>
      </xdr:nvCxnSpPr>
      <xdr:spPr>
        <a:xfrm flipV="1">
          <a:off x="10475595" y="15502237"/>
          <a:ext cx="1270" cy="124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117260</xdr:rowOff>
    </xdr:from>
    <xdr:ext cx="469744" cy="259045"/>
    <xdr:sp macro="" textlink="">
      <xdr:nvSpPr>
        <xdr:cNvPr id="466" name="普通建設事業費 （ うち更新整備　）最小値テキスト"/>
        <xdr:cNvSpPr txBox="1"/>
      </xdr:nvSpPr>
      <xdr:spPr>
        <a:xfrm>
          <a:off x="10528300" y="1674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113433</xdr:rowOff>
    </xdr:from>
    <xdr:to>
      <xdr:col>55</xdr:col>
      <xdr:colOff>88900</xdr:colOff>
      <xdr:row>97</xdr:row>
      <xdr:rowOff>113433</xdr:rowOff>
    </xdr:to>
    <xdr:cxnSp macro="">
      <xdr:nvCxnSpPr>
        <xdr:cNvPr id="467" name="直線コネクタ 466"/>
        <xdr:cNvCxnSpPr/>
      </xdr:nvCxnSpPr>
      <xdr:spPr>
        <a:xfrm>
          <a:off x="10388600" y="1674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18414</xdr:rowOff>
    </xdr:from>
    <xdr:ext cx="534377" cy="259045"/>
    <xdr:sp macro="" textlink="">
      <xdr:nvSpPr>
        <xdr:cNvPr id="468" name="普通建設事業費 （ うち更新整備　）最大値テキスト"/>
        <xdr:cNvSpPr txBox="1"/>
      </xdr:nvSpPr>
      <xdr:spPr>
        <a:xfrm>
          <a:off x="10528300" y="1527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71737</xdr:rowOff>
    </xdr:from>
    <xdr:to>
      <xdr:col>55</xdr:col>
      <xdr:colOff>88900</xdr:colOff>
      <xdr:row>90</xdr:row>
      <xdr:rowOff>71737</xdr:rowOff>
    </xdr:to>
    <xdr:cxnSp macro="">
      <xdr:nvCxnSpPr>
        <xdr:cNvPr id="469" name="直線コネクタ 468"/>
        <xdr:cNvCxnSpPr/>
      </xdr:nvCxnSpPr>
      <xdr:spPr>
        <a:xfrm>
          <a:off x="10388600" y="1550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132522</xdr:rowOff>
    </xdr:from>
    <xdr:to>
      <xdr:col>55</xdr:col>
      <xdr:colOff>0</xdr:colOff>
      <xdr:row>96</xdr:row>
      <xdr:rowOff>49929</xdr:rowOff>
    </xdr:to>
    <xdr:cxnSp macro="">
      <xdr:nvCxnSpPr>
        <xdr:cNvPr id="470" name="直線コネクタ 469"/>
        <xdr:cNvCxnSpPr/>
      </xdr:nvCxnSpPr>
      <xdr:spPr>
        <a:xfrm>
          <a:off x="9639300" y="16420272"/>
          <a:ext cx="8382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12062</xdr:rowOff>
    </xdr:from>
    <xdr:ext cx="534377" cy="259045"/>
    <xdr:sp macro="" textlink="">
      <xdr:nvSpPr>
        <xdr:cNvPr id="471" name="普通建設事業費 （ うち更新整備　）平均値テキスト"/>
        <xdr:cNvSpPr txBox="1"/>
      </xdr:nvSpPr>
      <xdr:spPr>
        <a:xfrm>
          <a:off x="10528300" y="16128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160635</xdr:rowOff>
    </xdr:from>
    <xdr:to>
      <xdr:col>55</xdr:col>
      <xdr:colOff>50800</xdr:colOff>
      <xdr:row>95</xdr:row>
      <xdr:rowOff>90785</xdr:rowOff>
    </xdr:to>
    <xdr:sp macro="" textlink="">
      <xdr:nvSpPr>
        <xdr:cNvPr id="472" name="フローチャート: 判断 471"/>
        <xdr:cNvSpPr/>
      </xdr:nvSpPr>
      <xdr:spPr>
        <a:xfrm>
          <a:off x="10426700" y="1627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113731</xdr:rowOff>
    </xdr:from>
    <xdr:to>
      <xdr:col>50</xdr:col>
      <xdr:colOff>114300</xdr:colOff>
      <xdr:row>95</xdr:row>
      <xdr:rowOff>132522</xdr:rowOff>
    </xdr:to>
    <xdr:cxnSp macro="">
      <xdr:nvCxnSpPr>
        <xdr:cNvPr id="473" name="直線コネクタ 472"/>
        <xdr:cNvCxnSpPr/>
      </xdr:nvCxnSpPr>
      <xdr:spPr>
        <a:xfrm>
          <a:off x="8750300" y="16058581"/>
          <a:ext cx="889000" cy="36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38426</xdr:rowOff>
    </xdr:from>
    <xdr:to>
      <xdr:col>50</xdr:col>
      <xdr:colOff>165100</xdr:colOff>
      <xdr:row>94</xdr:row>
      <xdr:rowOff>140026</xdr:rowOff>
    </xdr:to>
    <xdr:sp macro="" textlink="">
      <xdr:nvSpPr>
        <xdr:cNvPr id="474" name="フローチャート: 判断 473"/>
        <xdr:cNvSpPr/>
      </xdr:nvSpPr>
      <xdr:spPr>
        <a:xfrm>
          <a:off x="9588500" y="161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156553</xdr:rowOff>
    </xdr:from>
    <xdr:ext cx="534377" cy="259045"/>
    <xdr:sp macro="" textlink="">
      <xdr:nvSpPr>
        <xdr:cNvPr id="475" name="テキスト ボックス 474"/>
        <xdr:cNvSpPr txBox="1"/>
      </xdr:nvSpPr>
      <xdr:spPr>
        <a:xfrm>
          <a:off x="9372111" y="159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113731</xdr:rowOff>
    </xdr:from>
    <xdr:to>
      <xdr:col>45</xdr:col>
      <xdr:colOff>177800</xdr:colOff>
      <xdr:row>94</xdr:row>
      <xdr:rowOff>6152</xdr:rowOff>
    </xdr:to>
    <xdr:cxnSp macro="">
      <xdr:nvCxnSpPr>
        <xdr:cNvPr id="476" name="直線コネクタ 475"/>
        <xdr:cNvCxnSpPr/>
      </xdr:nvCxnSpPr>
      <xdr:spPr>
        <a:xfrm flipV="1">
          <a:off x="7861300" y="16058581"/>
          <a:ext cx="889000" cy="6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63799</xdr:rowOff>
    </xdr:from>
    <xdr:to>
      <xdr:col>46</xdr:col>
      <xdr:colOff>38100</xdr:colOff>
      <xdr:row>94</xdr:row>
      <xdr:rowOff>165399</xdr:rowOff>
    </xdr:to>
    <xdr:sp macro="" textlink="">
      <xdr:nvSpPr>
        <xdr:cNvPr id="477" name="フローチャート: 判断 476"/>
        <xdr:cNvSpPr/>
      </xdr:nvSpPr>
      <xdr:spPr>
        <a:xfrm>
          <a:off x="8699500" y="161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156526</xdr:rowOff>
    </xdr:from>
    <xdr:ext cx="534377" cy="259045"/>
    <xdr:sp macro="" textlink="">
      <xdr:nvSpPr>
        <xdr:cNvPr id="478" name="テキスト ボックス 477"/>
        <xdr:cNvSpPr txBox="1"/>
      </xdr:nvSpPr>
      <xdr:spPr>
        <a:xfrm>
          <a:off x="8483111" y="162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6152</xdr:rowOff>
    </xdr:from>
    <xdr:to>
      <xdr:col>41</xdr:col>
      <xdr:colOff>50800</xdr:colOff>
      <xdr:row>96</xdr:row>
      <xdr:rowOff>54409</xdr:rowOff>
    </xdr:to>
    <xdr:cxnSp macro="">
      <xdr:nvCxnSpPr>
        <xdr:cNvPr id="479" name="直線コネクタ 478"/>
        <xdr:cNvCxnSpPr/>
      </xdr:nvCxnSpPr>
      <xdr:spPr>
        <a:xfrm flipV="1">
          <a:off x="6972300" y="16122452"/>
          <a:ext cx="889000" cy="39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44529</xdr:rowOff>
    </xdr:from>
    <xdr:to>
      <xdr:col>41</xdr:col>
      <xdr:colOff>101600</xdr:colOff>
      <xdr:row>95</xdr:row>
      <xdr:rowOff>146129</xdr:rowOff>
    </xdr:to>
    <xdr:sp macro="" textlink="">
      <xdr:nvSpPr>
        <xdr:cNvPr id="480" name="フローチャート: 判断 479"/>
        <xdr:cNvSpPr/>
      </xdr:nvSpPr>
      <xdr:spPr>
        <a:xfrm>
          <a:off x="7810500" y="1633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137256</xdr:rowOff>
    </xdr:from>
    <xdr:ext cx="534377" cy="259045"/>
    <xdr:sp macro="" textlink="">
      <xdr:nvSpPr>
        <xdr:cNvPr id="481" name="テキスト ボックス 480"/>
        <xdr:cNvSpPr txBox="1"/>
      </xdr:nvSpPr>
      <xdr:spPr>
        <a:xfrm>
          <a:off x="7594111" y="1642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157138</xdr:rowOff>
    </xdr:from>
    <xdr:to>
      <xdr:col>36</xdr:col>
      <xdr:colOff>165100</xdr:colOff>
      <xdr:row>95</xdr:row>
      <xdr:rowOff>87288</xdr:rowOff>
    </xdr:to>
    <xdr:sp macro="" textlink="">
      <xdr:nvSpPr>
        <xdr:cNvPr id="482" name="フローチャート: 判断 481"/>
        <xdr:cNvSpPr/>
      </xdr:nvSpPr>
      <xdr:spPr>
        <a:xfrm>
          <a:off x="6921500" y="1627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103815</xdr:rowOff>
    </xdr:from>
    <xdr:ext cx="534377" cy="259045"/>
    <xdr:sp macro="" textlink="">
      <xdr:nvSpPr>
        <xdr:cNvPr id="483" name="テキスト ボックス 482"/>
        <xdr:cNvSpPr txBox="1"/>
      </xdr:nvSpPr>
      <xdr:spPr>
        <a:xfrm>
          <a:off x="6705111" y="1604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170579</xdr:rowOff>
    </xdr:from>
    <xdr:to>
      <xdr:col>55</xdr:col>
      <xdr:colOff>50800</xdr:colOff>
      <xdr:row>96</xdr:row>
      <xdr:rowOff>100729</xdr:rowOff>
    </xdr:to>
    <xdr:sp macro="" textlink="">
      <xdr:nvSpPr>
        <xdr:cNvPr id="489" name="楕円 488"/>
        <xdr:cNvSpPr/>
      </xdr:nvSpPr>
      <xdr:spPr>
        <a:xfrm>
          <a:off x="10426700" y="164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149006</xdr:rowOff>
    </xdr:from>
    <xdr:ext cx="534377" cy="259045"/>
    <xdr:sp macro="" textlink="">
      <xdr:nvSpPr>
        <xdr:cNvPr id="490" name="普通建設事業費 （ うち更新整備　）該当値テキスト"/>
        <xdr:cNvSpPr txBox="1"/>
      </xdr:nvSpPr>
      <xdr:spPr>
        <a:xfrm>
          <a:off x="10528300" y="164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81722</xdr:rowOff>
    </xdr:from>
    <xdr:to>
      <xdr:col>50</xdr:col>
      <xdr:colOff>165100</xdr:colOff>
      <xdr:row>96</xdr:row>
      <xdr:rowOff>11872</xdr:rowOff>
    </xdr:to>
    <xdr:sp macro="" textlink="">
      <xdr:nvSpPr>
        <xdr:cNvPr id="491" name="楕円 490"/>
        <xdr:cNvSpPr/>
      </xdr:nvSpPr>
      <xdr:spPr>
        <a:xfrm>
          <a:off x="9588500" y="163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2999</xdr:rowOff>
    </xdr:from>
    <xdr:ext cx="534377" cy="259045"/>
    <xdr:sp macro="" textlink="">
      <xdr:nvSpPr>
        <xdr:cNvPr id="492" name="テキスト ボックス 491"/>
        <xdr:cNvSpPr txBox="1"/>
      </xdr:nvSpPr>
      <xdr:spPr>
        <a:xfrm>
          <a:off x="9372111" y="1646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62931</xdr:rowOff>
    </xdr:from>
    <xdr:to>
      <xdr:col>46</xdr:col>
      <xdr:colOff>38100</xdr:colOff>
      <xdr:row>93</xdr:row>
      <xdr:rowOff>164531</xdr:rowOff>
    </xdr:to>
    <xdr:sp macro="" textlink="">
      <xdr:nvSpPr>
        <xdr:cNvPr id="493" name="楕円 492"/>
        <xdr:cNvSpPr/>
      </xdr:nvSpPr>
      <xdr:spPr>
        <a:xfrm>
          <a:off x="8699500" y="160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9608</xdr:rowOff>
    </xdr:from>
    <xdr:ext cx="534377" cy="259045"/>
    <xdr:sp macro="" textlink="">
      <xdr:nvSpPr>
        <xdr:cNvPr id="494" name="テキスト ボックス 493"/>
        <xdr:cNvSpPr txBox="1"/>
      </xdr:nvSpPr>
      <xdr:spPr>
        <a:xfrm>
          <a:off x="8483111" y="1578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126802</xdr:rowOff>
    </xdr:from>
    <xdr:to>
      <xdr:col>41</xdr:col>
      <xdr:colOff>101600</xdr:colOff>
      <xdr:row>94</xdr:row>
      <xdr:rowOff>56952</xdr:rowOff>
    </xdr:to>
    <xdr:sp macro="" textlink="">
      <xdr:nvSpPr>
        <xdr:cNvPr id="495" name="楕円 494"/>
        <xdr:cNvSpPr/>
      </xdr:nvSpPr>
      <xdr:spPr>
        <a:xfrm>
          <a:off x="7810500" y="1607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73479</xdr:rowOff>
    </xdr:from>
    <xdr:ext cx="534377" cy="259045"/>
    <xdr:sp macro="" textlink="">
      <xdr:nvSpPr>
        <xdr:cNvPr id="496" name="テキスト ボックス 495"/>
        <xdr:cNvSpPr txBox="1"/>
      </xdr:nvSpPr>
      <xdr:spPr>
        <a:xfrm>
          <a:off x="7594111" y="158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3609</xdr:rowOff>
    </xdr:from>
    <xdr:to>
      <xdr:col>36</xdr:col>
      <xdr:colOff>165100</xdr:colOff>
      <xdr:row>96</xdr:row>
      <xdr:rowOff>105209</xdr:rowOff>
    </xdr:to>
    <xdr:sp macro="" textlink="">
      <xdr:nvSpPr>
        <xdr:cNvPr id="497" name="楕円 496"/>
        <xdr:cNvSpPr/>
      </xdr:nvSpPr>
      <xdr:spPr>
        <a:xfrm>
          <a:off x="6921500" y="1646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96336</xdr:rowOff>
    </xdr:from>
    <xdr:ext cx="534377" cy="259045"/>
    <xdr:sp macro="" textlink="">
      <xdr:nvSpPr>
        <xdr:cNvPr id="498" name="テキスト ボックス 497"/>
        <xdr:cNvSpPr txBox="1"/>
      </xdr:nvSpPr>
      <xdr:spPr>
        <a:xfrm>
          <a:off x="6705111" y="1655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42659</xdr:rowOff>
    </xdr:from>
    <xdr:to>
      <xdr:col>85</xdr:col>
      <xdr:colOff>126364</xdr:colOff>
      <xdr:row>39</xdr:row>
      <xdr:rowOff>44450</xdr:rowOff>
    </xdr:to>
    <xdr:cxnSp macro="">
      <xdr:nvCxnSpPr>
        <xdr:cNvPr id="522" name="直線コネクタ 521"/>
        <xdr:cNvCxnSpPr/>
      </xdr:nvCxnSpPr>
      <xdr:spPr>
        <a:xfrm flipV="1">
          <a:off x="16317595" y="5357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160786</xdr:rowOff>
    </xdr:from>
    <xdr:ext cx="534377" cy="259045"/>
    <xdr:sp macro="" textlink="">
      <xdr:nvSpPr>
        <xdr:cNvPr id="525" name="災害復旧事業費最大値テキスト"/>
        <xdr:cNvSpPr txBox="1"/>
      </xdr:nvSpPr>
      <xdr:spPr>
        <a:xfrm>
          <a:off x="16370300" y="513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42659</xdr:rowOff>
    </xdr:from>
    <xdr:to>
      <xdr:col>86</xdr:col>
      <xdr:colOff>25400</xdr:colOff>
      <xdr:row>31</xdr:row>
      <xdr:rowOff>42659</xdr:rowOff>
    </xdr:to>
    <xdr:cxnSp macro="">
      <xdr:nvCxnSpPr>
        <xdr:cNvPr id="526" name="直線コネクタ 525"/>
        <xdr:cNvCxnSpPr/>
      </xdr:nvCxnSpPr>
      <xdr:spPr>
        <a:xfrm>
          <a:off x="16230600" y="53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27267</xdr:rowOff>
    </xdr:from>
    <xdr:to>
      <xdr:col>85</xdr:col>
      <xdr:colOff>127000</xdr:colOff>
      <xdr:row>39</xdr:row>
      <xdr:rowOff>35573</xdr:rowOff>
    </xdr:to>
    <xdr:cxnSp macro="">
      <xdr:nvCxnSpPr>
        <xdr:cNvPr id="527" name="直線コネクタ 526"/>
        <xdr:cNvCxnSpPr/>
      </xdr:nvCxnSpPr>
      <xdr:spPr>
        <a:xfrm>
          <a:off x="15481300" y="6713817"/>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40797</xdr:rowOff>
    </xdr:from>
    <xdr:ext cx="469744" cy="259045"/>
    <xdr:sp macro="" textlink="">
      <xdr:nvSpPr>
        <xdr:cNvPr id="528" name="災害復旧事業費平均値テキスト"/>
        <xdr:cNvSpPr txBox="1"/>
      </xdr:nvSpPr>
      <xdr:spPr>
        <a:xfrm>
          <a:off x="16370300" y="6384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17920</xdr:rowOff>
    </xdr:from>
    <xdr:to>
      <xdr:col>85</xdr:col>
      <xdr:colOff>177800</xdr:colOff>
      <xdr:row>38</xdr:row>
      <xdr:rowOff>119520</xdr:rowOff>
    </xdr:to>
    <xdr:sp macro="" textlink="">
      <xdr:nvSpPr>
        <xdr:cNvPr id="529" name="フローチャート: 判断 528"/>
        <xdr:cNvSpPr/>
      </xdr:nvSpPr>
      <xdr:spPr>
        <a:xfrm>
          <a:off x="16268700" y="65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10960</xdr:rowOff>
    </xdr:from>
    <xdr:to>
      <xdr:col>81</xdr:col>
      <xdr:colOff>50800</xdr:colOff>
      <xdr:row>39</xdr:row>
      <xdr:rowOff>27267</xdr:rowOff>
    </xdr:to>
    <xdr:cxnSp macro="">
      <xdr:nvCxnSpPr>
        <xdr:cNvPr id="530" name="直線コネクタ 529"/>
        <xdr:cNvCxnSpPr/>
      </xdr:nvCxnSpPr>
      <xdr:spPr>
        <a:xfrm>
          <a:off x="14592300" y="6697510"/>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159576</xdr:rowOff>
    </xdr:from>
    <xdr:to>
      <xdr:col>81</xdr:col>
      <xdr:colOff>101600</xdr:colOff>
      <xdr:row>38</xdr:row>
      <xdr:rowOff>89726</xdr:rowOff>
    </xdr:to>
    <xdr:sp macro="" textlink="">
      <xdr:nvSpPr>
        <xdr:cNvPr id="531" name="フローチャート: 判断 530"/>
        <xdr:cNvSpPr/>
      </xdr:nvSpPr>
      <xdr:spPr>
        <a:xfrm>
          <a:off x="15430500" y="6503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106253</xdr:rowOff>
    </xdr:from>
    <xdr:ext cx="469744" cy="259045"/>
    <xdr:sp macro="" textlink="">
      <xdr:nvSpPr>
        <xdr:cNvPr id="532" name="テキスト ボックス 531"/>
        <xdr:cNvSpPr txBox="1"/>
      </xdr:nvSpPr>
      <xdr:spPr>
        <a:xfrm>
          <a:off x="15246428" y="627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95276</xdr:rowOff>
    </xdr:from>
    <xdr:to>
      <xdr:col>76</xdr:col>
      <xdr:colOff>114300</xdr:colOff>
      <xdr:row>39</xdr:row>
      <xdr:rowOff>10960</xdr:rowOff>
    </xdr:to>
    <xdr:cxnSp macro="">
      <xdr:nvCxnSpPr>
        <xdr:cNvPr id="533" name="直線コネクタ 532"/>
        <xdr:cNvCxnSpPr/>
      </xdr:nvCxnSpPr>
      <xdr:spPr>
        <a:xfrm>
          <a:off x="13703300" y="6610376"/>
          <a:ext cx="889000" cy="8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38265</xdr:rowOff>
    </xdr:from>
    <xdr:to>
      <xdr:col>76</xdr:col>
      <xdr:colOff>165100</xdr:colOff>
      <xdr:row>38</xdr:row>
      <xdr:rowOff>139865</xdr:rowOff>
    </xdr:to>
    <xdr:sp macro="" textlink="">
      <xdr:nvSpPr>
        <xdr:cNvPr id="534" name="フローチャート: 判断 533"/>
        <xdr:cNvSpPr/>
      </xdr:nvSpPr>
      <xdr:spPr>
        <a:xfrm>
          <a:off x="14541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156392</xdr:rowOff>
    </xdr:from>
    <xdr:ext cx="469744" cy="259045"/>
    <xdr:sp macro="" textlink="">
      <xdr:nvSpPr>
        <xdr:cNvPr id="535" name="テキスト ボックス 534"/>
        <xdr:cNvSpPr txBox="1"/>
      </xdr:nvSpPr>
      <xdr:spPr>
        <a:xfrm>
          <a:off x="14357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95276</xdr:rowOff>
    </xdr:from>
    <xdr:to>
      <xdr:col>71</xdr:col>
      <xdr:colOff>177800</xdr:colOff>
      <xdr:row>38</xdr:row>
      <xdr:rowOff>169570</xdr:rowOff>
    </xdr:to>
    <xdr:cxnSp macro="">
      <xdr:nvCxnSpPr>
        <xdr:cNvPr id="536" name="直線コネクタ 535"/>
        <xdr:cNvCxnSpPr/>
      </xdr:nvCxnSpPr>
      <xdr:spPr>
        <a:xfrm flipV="1">
          <a:off x="12814300" y="6610376"/>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58153</xdr:rowOff>
    </xdr:from>
    <xdr:to>
      <xdr:col>72</xdr:col>
      <xdr:colOff>38100</xdr:colOff>
      <xdr:row>38</xdr:row>
      <xdr:rowOff>159753</xdr:rowOff>
    </xdr:to>
    <xdr:sp macro="" textlink="">
      <xdr:nvSpPr>
        <xdr:cNvPr id="537" name="フローチャート: 判断 536"/>
        <xdr:cNvSpPr/>
      </xdr:nvSpPr>
      <xdr:spPr>
        <a:xfrm>
          <a:off x="13652500" y="657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150880</xdr:rowOff>
    </xdr:from>
    <xdr:ext cx="469744" cy="259045"/>
    <xdr:sp macro="" textlink="">
      <xdr:nvSpPr>
        <xdr:cNvPr id="538" name="テキスト ボックス 537"/>
        <xdr:cNvSpPr txBox="1"/>
      </xdr:nvSpPr>
      <xdr:spPr>
        <a:xfrm>
          <a:off x="13468428" y="666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148489</xdr:rowOff>
    </xdr:from>
    <xdr:to>
      <xdr:col>67</xdr:col>
      <xdr:colOff>101600</xdr:colOff>
      <xdr:row>39</xdr:row>
      <xdr:rowOff>78639</xdr:rowOff>
    </xdr:to>
    <xdr:sp macro="" textlink="">
      <xdr:nvSpPr>
        <xdr:cNvPr id="539" name="フローチャート: 判断 538"/>
        <xdr:cNvSpPr/>
      </xdr:nvSpPr>
      <xdr:spPr>
        <a:xfrm>
          <a:off x="12763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69766</xdr:rowOff>
    </xdr:from>
    <xdr:ext cx="378565" cy="259045"/>
    <xdr:sp macro="" textlink="">
      <xdr:nvSpPr>
        <xdr:cNvPr id="540" name="テキスト ボックス 539"/>
        <xdr:cNvSpPr txBox="1"/>
      </xdr:nvSpPr>
      <xdr:spPr>
        <a:xfrm>
          <a:off x="12625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156223</xdr:rowOff>
    </xdr:from>
    <xdr:to>
      <xdr:col>85</xdr:col>
      <xdr:colOff>177800</xdr:colOff>
      <xdr:row>39</xdr:row>
      <xdr:rowOff>86373</xdr:rowOff>
    </xdr:to>
    <xdr:sp macro="" textlink="">
      <xdr:nvSpPr>
        <xdr:cNvPr id="546" name="楕円 545"/>
        <xdr:cNvSpPr/>
      </xdr:nvSpPr>
      <xdr:spPr>
        <a:xfrm>
          <a:off x="16268700" y="66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71150</xdr:rowOff>
    </xdr:from>
    <xdr:ext cx="378565" cy="259045"/>
    <xdr:sp macro="" textlink="">
      <xdr:nvSpPr>
        <xdr:cNvPr id="547" name="災害復旧事業費該当値テキスト"/>
        <xdr:cNvSpPr txBox="1"/>
      </xdr:nvSpPr>
      <xdr:spPr>
        <a:xfrm>
          <a:off x="16370300" y="6586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147917</xdr:rowOff>
    </xdr:from>
    <xdr:to>
      <xdr:col>81</xdr:col>
      <xdr:colOff>101600</xdr:colOff>
      <xdr:row>39</xdr:row>
      <xdr:rowOff>78067</xdr:rowOff>
    </xdr:to>
    <xdr:sp macro="" textlink="">
      <xdr:nvSpPr>
        <xdr:cNvPr id="548" name="楕円 547"/>
        <xdr:cNvSpPr/>
      </xdr:nvSpPr>
      <xdr:spPr>
        <a:xfrm>
          <a:off x="15430500" y="666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69194</xdr:rowOff>
    </xdr:from>
    <xdr:ext cx="378565" cy="259045"/>
    <xdr:sp macro="" textlink="">
      <xdr:nvSpPr>
        <xdr:cNvPr id="549" name="テキスト ボックス 548"/>
        <xdr:cNvSpPr txBox="1"/>
      </xdr:nvSpPr>
      <xdr:spPr>
        <a:xfrm>
          <a:off x="15292017" y="6755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131610</xdr:rowOff>
    </xdr:from>
    <xdr:to>
      <xdr:col>76</xdr:col>
      <xdr:colOff>165100</xdr:colOff>
      <xdr:row>39</xdr:row>
      <xdr:rowOff>61760</xdr:rowOff>
    </xdr:to>
    <xdr:sp macro="" textlink="">
      <xdr:nvSpPr>
        <xdr:cNvPr id="550" name="楕円 549"/>
        <xdr:cNvSpPr/>
      </xdr:nvSpPr>
      <xdr:spPr>
        <a:xfrm>
          <a:off x="14541500" y="66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52887</xdr:rowOff>
    </xdr:from>
    <xdr:ext cx="378565" cy="259045"/>
    <xdr:sp macro="" textlink="">
      <xdr:nvSpPr>
        <xdr:cNvPr id="551" name="テキスト ボックス 550"/>
        <xdr:cNvSpPr txBox="1"/>
      </xdr:nvSpPr>
      <xdr:spPr>
        <a:xfrm>
          <a:off x="14403017" y="6739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44476</xdr:rowOff>
    </xdr:from>
    <xdr:to>
      <xdr:col>72</xdr:col>
      <xdr:colOff>38100</xdr:colOff>
      <xdr:row>38</xdr:row>
      <xdr:rowOff>146076</xdr:rowOff>
    </xdr:to>
    <xdr:sp macro="" textlink="">
      <xdr:nvSpPr>
        <xdr:cNvPr id="552" name="楕円 551"/>
        <xdr:cNvSpPr/>
      </xdr:nvSpPr>
      <xdr:spPr>
        <a:xfrm>
          <a:off x="13652500" y="65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162603</xdr:rowOff>
    </xdr:from>
    <xdr:ext cx="469744" cy="259045"/>
    <xdr:sp macro="" textlink="">
      <xdr:nvSpPr>
        <xdr:cNvPr id="553" name="テキスト ボックス 552"/>
        <xdr:cNvSpPr txBox="1"/>
      </xdr:nvSpPr>
      <xdr:spPr>
        <a:xfrm>
          <a:off x="13468428" y="63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118770</xdr:rowOff>
    </xdr:from>
    <xdr:to>
      <xdr:col>67</xdr:col>
      <xdr:colOff>101600</xdr:colOff>
      <xdr:row>39</xdr:row>
      <xdr:rowOff>48920</xdr:rowOff>
    </xdr:to>
    <xdr:sp macro="" textlink="">
      <xdr:nvSpPr>
        <xdr:cNvPr id="554" name="楕円 553"/>
        <xdr:cNvSpPr/>
      </xdr:nvSpPr>
      <xdr:spPr>
        <a:xfrm>
          <a:off x="12763500" y="663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65447</xdr:rowOff>
    </xdr:from>
    <xdr:ext cx="469744" cy="259045"/>
    <xdr:sp macro="" textlink="">
      <xdr:nvSpPr>
        <xdr:cNvPr id="555" name="テキスト ボックス 554"/>
        <xdr:cNvSpPr txBox="1"/>
      </xdr:nvSpPr>
      <xdr:spPr>
        <a:xfrm>
          <a:off x="12579428" y="640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41497</xdr:rowOff>
    </xdr:from>
    <xdr:to>
      <xdr:col>85</xdr:col>
      <xdr:colOff>126364</xdr:colOff>
      <xdr:row>78</xdr:row>
      <xdr:rowOff>56090</xdr:rowOff>
    </xdr:to>
    <xdr:cxnSp macro="">
      <xdr:nvCxnSpPr>
        <xdr:cNvPr id="628" name="直線コネクタ 627"/>
        <xdr:cNvCxnSpPr/>
      </xdr:nvCxnSpPr>
      <xdr:spPr>
        <a:xfrm flipV="1">
          <a:off x="16317595" y="12214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59917</xdr:rowOff>
    </xdr:from>
    <xdr:ext cx="469744" cy="259045"/>
    <xdr:sp macro="" textlink="">
      <xdr:nvSpPr>
        <xdr:cNvPr id="629" name="公債費最小値テキスト"/>
        <xdr:cNvSpPr txBox="1"/>
      </xdr:nvSpPr>
      <xdr:spPr>
        <a:xfrm>
          <a:off x="16370300" y="134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56090</xdr:rowOff>
    </xdr:from>
    <xdr:to>
      <xdr:col>86</xdr:col>
      <xdr:colOff>25400</xdr:colOff>
      <xdr:row>78</xdr:row>
      <xdr:rowOff>56090</xdr:rowOff>
    </xdr:to>
    <xdr:cxnSp macro="">
      <xdr:nvCxnSpPr>
        <xdr:cNvPr id="630" name="直線コネクタ 629"/>
        <xdr:cNvCxnSpPr/>
      </xdr:nvCxnSpPr>
      <xdr:spPr>
        <a:xfrm>
          <a:off x="16230600" y="13429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159624</xdr:rowOff>
    </xdr:from>
    <xdr:ext cx="534377" cy="259045"/>
    <xdr:sp macro="" textlink="">
      <xdr:nvSpPr>
        <xdr:cNvPr id="631" name="公債費最大値テキスト"/>
        <xdr:cNvSpPr txBox="1"/>
      </xdr:nvSpPr>
      <xdr:spPr>
        <a:xfrm>
          <a:off x="16370300" y="1198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41497</xdr:rowOff>
    </xdr:from>
    <xdr:to>
      <xdr:col>86</xdr:col>
      <xdr:colOff>25400</xdr:colOff>
      <xdr:row>71</xdr:row>
      <xdr:rowOff>41497</xdr:rowOff>
    </xdr:to>
    <xdr:cxnSp macro="">
      <xdr:nvCxnSpPr>
        <xdr:cNvPr id="632" name="直線コネクタ 631"/>
        <xdr:cNvCxnSpPr/>
      </xdr:nvCxnSpPr>
      <xdr:spPr>
        <a:xfrm>
          <a:off x="16230600" y="1221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115373</xdr:rowOff>
    </xdr:from>
    <xdr:to>
      <xdr:col>85</xdr:col>
      <xdr:colOff>127000</xdr:colOff>
      <xdr:row>75</xdr:row>
      <xdr:rowOff>28448</xdr:rowOff>
    </xdr:to>
    <xdr:cxnSp macro="">
      <xdr:nvCxnSpPr>
        <xdr:cNvPr id="633" name="直線コネクタ 632"/>
        <xdr:cNvCxnSpPr/>
      </xdr:nvCxnSpPr>
      <xdr:spPr>
        <a:xfrm>
          <a:off x="15481300" y="12459773"/>
          <a:ext cx="838200" cy="4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166812</xdr:rowOff>
    </xdr:from>
    <xdr:ext cx="534377" cy="259045"/>
    <xdr:sp macro="" textlink="">
      <xdr:nvSpPr>
        <xdr:cNvPr id="634" name="公債費平均値テキスト"/>
        <xdr:cNvSpPr txBox="1"/>
      </xdr:nvSpPr>
      <xdr:spPr>
        <a:xfrm>
          <a:off x="16370300" y="1268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143935</xdr:rowOff>
    </xdr:from>
    <xdr:to>
      <xdr:col>85</xdr:col>
      <xdr:colOff>177800</xdr:colOff>
      <xdr:row>75</xdr:row>
      <xdr:rowOff>74085</xdr:rowOff>
    </xdr:to>
    <xdr:sp macro="" textlink="">
      <xdr:nvSpPr>
        <xdr:cNvPr id="635" name="フローチャート: 判断 634"/>
        <xdr:cNvSpPr/>
      </xdr:nvSpPr>
      <xdr:spPr>
        <a:xfrm>
          <a:off x="162687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115373</xdr:rowOff>
    </xdr:from>
    <xdr:to>
      <xdr:col>81</xdr:col>
      <xdr:colOff>50800</xdr:colOff>
      <xdr:row>73</xdr:row>
      <xdr:rowOff>48737</xdr:rowOff>
    </xdr:to>
    <xdr:cxnSp macro="">
      <xdr:nvCxnSpPr>
        <xdr:cNvPr id="636" name="直線コネクタ 635"/>
        <xdr:cNvCxnSpPr/>
      </xdr:nvCxnSpPr>
      <xdr:spPr>
        <a:xfrm flipV="1">
          <a:off x="14592300" y="12459773"/>
          <a:ext cx="889000" cy="10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169063</xdr:rowOff>
    </xdr:from>
    <xdr:to>
      <xdr:col>81</xdr:col>
      <xdr:colOff>101600</xdr:colOff>
      <xdr:row>75</xdr:row>
      <xdr:rowOff>99213</xdr:rowOff>
    </xdr:to>
    <xdr:sp macro="" textlink="">
      <xdr:nvSpPr>
        <xdr:cNvPr id="637" name="フローチャート: 判断 636"/>
        <xdr:cNvSpPr/>
      </xdr:nvSpPr>
      <xdr:spPr>
        <a:xfrm>
          <a:off x="15430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90340</xdr:rowOff>
    </xdr:from>
    <xdr:ext cx="534377" cy="259045"/>
    <xdr:sp macro="" textlink="">
      <xdr:nvSpPr>
        <xdr:cNvPr id="638" name="テキスト ボックス 637"/>
        <xdr:cNvSpPr txBox="1"/>
      </xdr:nvSpPr>
      <xdr:spPr>
        <a:xfrm>
          <a:off x="15214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48737</xdr:rowOff>
    </xdr:from>
    <xdr:to>
      <xdr:col>76</xdr:col>
      <xdr:colOff>114300</xdr:colOff>
      <xdr:row>75</xdr:row>
      <xdr:rowOff>59480</xdr:rowOff>
    </xdr:to>
    <xdr:cxnSp macro="">
      <xdr:nvCxnSpPr>
        <xdr:cNvPr id="639" name="直線コネクタ 638"/>
        <xdr:cNvCxnSpPr/>
      </xdr:nvCxnSpPr>
      <xdr:spPr>
        <a:xfrm flipV="1">
          <a:off x="13703300" y="12564587"/>
          <a:ext cx="889000" cy="3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148622</xdr:rowOff>
    </xdr:from>
    <xdr:to>
      <xdr:col>76</xdr:col>
      <xdr:colOff>165100</xdr:colOff>
      <xdr:row>75</xdr:row>
      <xdr:rowOff>78772</xdr:rowOff>
    </xdr:to>
    <xdr:sp macro="" textlink="">
      <xdr:nvSpPr>
        <xdr:cNvPr id="640" name="フローチャート: 判断 639"/>
        <xdr:cNvSpPr/>
      </xdr:nvSpPr>
      <xdr:spPr>
        <a:xfrm>
          <a:off x="14541500" y="1283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69899</xdr:rowOff>
    </xdr:from>
    <xdr:ext cx="534377" cy="259045"/>
    <xdr:sp macro="" textlink="">
      <xdr:nvSpPr>
        <xdr:cNvPr id="641" name="テキスト ボックス 640"/>
        <xdr:cNvSpPr txBox="1"/>
      </xdr:nvSpPr>
      <xdr:spPr>
        <a:xfrm>
          <a:off x="14325111" y="1292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59480</xdr:rowOff>
    </xdr:from>
    <xdr:to>
      <xdr:col>71</xdr:col>
      <xdr:colOff>177800</xdr:colOff>
      <xdr:row>75</xdr:row>
      <xdr:rowOff>171362</xdr:rowOff>
    </xdr:to>
    <xdr:cxnSp macro="">
      <xdr:nvCxnSpPr>
        <xdr:cNvPr id="642" name="直線コネクタ 641"/>
        <xdr:cNvCxnSpPr/>
      </xdr:nvCxnSpPr>
      <xdr:spPr>
        <a:xfrm flipV="1">
          <a:off x="12814300" y="12918230"/>
          <a:ext cx="889000" cy="1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159900</xdr:rowOff>
    </xdr:from>
    <xdr:to>
      <xdr:col>72</xdr:col>
      <xdr:colOff>38100</xdr:colOff>
      <xdr:row>75</xdr:row>
      <xdr:rowOff>90050</xdr:rowOff>
    </xdr:to>
    <xdr:sp macro="" textlink="">
      <xdr:nvSpPr>
        <xdr:cNvPr id="643" name="フローチャート: 判断 642"/>
        <xdr:cNvSpPr/>
      </xdr:nvSpPr>
      <xdr:spPr>
        <a:xfrm>
          <a:off x="13652500" y="128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106577</xdr:rowOff>
    </xdr:from>
    <xdr:ext cx="534377" cy="259045"/>
    <xdr:sp macro="" textlink="">
      <xdr:nvSpPr>
        <xdr:cNvPr id="644" name="テキスト ボックス 643"/>
        <xdr:cNvSpPr txBox="1"/>
      </xdr:nvSpPr>
      <xdr:spPr>
        <a:xfrm>
          <a:off x="13436111" y="1262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141554</xdr:rowOff>
    </xdr:from>
    <xdr:to>
      <xdr:col>67</xdr:col>
      <xdr:colOff>101600</xdr:colOff>
      <xdr:row>75</xdr:row>
      <xdr:rowOff>71704</xdr:rowOff>
    </xdr:to>
    <xdr:sp macro="" textlink="">
      <xdr:nvSpPr>
        <xdr:cNvPr id="645" name="フローチャート: 判断 644"/>
        <xdr:cNvSpPr/>
      </xdr:nvSpPr>
      <xdr:spPr>
        <a:xfrm>
          <a:off x="12763500" y="1282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88231</xdr:rowOff>
    </xdr:from>
    <xdr:ext cx="534377" cy="259045"/>
    <xdr:sp macro="" textlink="">
      <xdr:nvSpPr>
        <xdr:cNvPr id="646" name="テキスト ボックス 645"/>
        <xdr:cNvSpPr txBox="1"/>
      </xdr:nvSpPr>
      <xdr:spPr>
        <a:xfrm>
          <a:off x="12547111" y="1260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149098</xdr:rowOff>
    </xdr:from>
    <xdr:to>
      <xdr:col>85</xdr:col>
      <xdr:colOff>177800</xdr:colOff>
      <xdr:row>75</xdr:row>
      <xdr:rowOff>79248</xdr:rowOff>
    </xdr:to>
    <xdr:sp macro="" textlink="">
      <xdr:nvSpPr>
        <xdr:cNvPr id="652" name="楕円 651"/>
        <xdr:cNvSpPr/>
      </xdr:nvSpPr>
      <xdr:spPr>
        <a:xfrm>
          <a:off x="16268700" y="128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127525</xdr:rowOff>
    </xdr:from>
    <xdr:ext cx="534377" cy="259045"/>
    <xdr:sp macro="" textlink="">
      <xdr:nvSpPr>
        <xdr:cNvPr id="653" name="公債費該当値テキスト"/>
        <xdr:cNvSpPr txBox="1"/>
      </xdr:nvSpPr>
      <xdr:spPr>
        <a:xfrm>
          <a:off x="16370300" y="1281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64573</xdr:rowOff>
    </xdr:from>
    <xdr:to>
      <xdr:col>81</xdr:col>
      <xdr:colOff>101600</xdr:colOff>
      <xdr:row>72</xdr:row>
      <xdr:rowOff>166173</xdr:rowOff>
    </xdr:to>
    <xdr:sp macro="" textlink="">
      <xdr:nvSpPr>
        <xdr:cNvPr id="654" name="楕円 653"/>
        <xdr:cNvSpPr/>
      </xdr:nvSpPr>
      <xdr:spPr>
        <a:xfrm>
          <a:off x="15430500" y="1240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11250</xdr:rowOff>
    </xdr:from>
    <xdr:ext cx="534377" cy="259045"/>
    <xdr:sp macro="" textlink="">
      <xdr:nvSpPr>
        <xdr:cNvPr id="655" name="テキスト ボックス 654"/>
        <xdr:cNvSpPr txBox="1"/>
      </xdr:nvSpPr>
      <xdr:spPr>
        <a:xfrm>
          <a:off x="15214111" y="121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169387</xdr:rowOff>
    </xdr:from>
    <xdr:to>
      <xdr:col>76</xdr:col>
      <xdr:colOff>165100</xdr:colOff>
      <xdr:row>73</xdr:row>
      <xdr:rowOff>99537</xdr:rowOff>
    </xdr:to>
    <xdr:sp macro="" textlink="">
      <xdr:nvSpPr>
        <xdr:cNvPr id="656" name="楕円 655"/>
        <xdr:cNvSpPr/>
      </xdr:nvSpPr>
      <xdr:spPr>
        <a:xfrm>
          <a:off x="14541500" y="1251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116064</xdr:rowOff>
    </xdr:from>
    <xdr:ext cx="534377" cy="259045"/>
    <xdr:sp macro="" textlink="">
      <xdr:nvSpPr>
        <xdr:cNvPr id="657" name="テキスト ボックス 656"/>
        <xdr:cNvSpPr txBox="1"/>
      </xdr:nvSpPr>
      <xdr:spPr>
        <a:xfrm>
          <a:off x="14325111" y="1228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8680</xdr:rowOff>
    </xdr:from>
    <xdr:to>
      <xdr:col>72</xdr:col>
      <xdr:colOff>38100</xdr:colOff>
      <xdr:row>75</xdr:row>
      <xdr:rowOff>110280</xdr:rowOff>
    </xdr:to>
    <xdr:sp macro="" textlink="">
      <xdr:nvSpPr>
        <xdr:cNvPr id="658" name="楕円 657"/>
        <xdr:cNvSpPr/>
      </xdr:nvSpPr>
      <xdr:spPr>
        <a:xfrm>
          <a:off x="13652500" y="128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101407</xdr:rowOff>
    </xdr:from>
    <xdr:ext cx="534377" cy="259045"/>
    <xdr:sp macro="" textlink="">
      <xdr:nvSpPr>
        <xdr:cNvPr id="659" name="テキスト ボックス 658"/>
        <xdr:cNvSpPr txBox="1"/>
      </xdr:nvSpPr>
      <xdr:spPr>
        <a:xfrm>
          <a:off x="13436111" y="1296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120561</xdr:rowOff>
    </xdr:from>
    <xdr:to>
      <xdr:col>67</xdr:col>
      <xdr:colOff>101600</xdr:colOff>
      <xdr:row>76</xdr:row>
      <xdr:rowOff>50710</xdr:rowOff>
    </xdr:to>
    <xdr:sp macro="" textlink="">
      <xdr:nvSpPr>
        <xdr:cNvPr id="660" name="楕円 659"/>
        <xdr:cNvSpPr/>
      </xdr:nvSpPr>
      <xdr:spPr>
        <a:xfrm>
          <a:off x="12763500" y="129793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41839</xdr:rowOff>
    </xdr:from>
    <xdr:ext cx="534377" cy="259045"/>
    <xdr:sp macro="" textlink="">
      <xdr:nvSpPr>
        <xdr:cNvPr id="661" name="テキスト ボックス 660"/>
        <xdr:cNvSpPr txBox="1"/>
      </xdr:nvSpPr>
      <xdr:spPr>
        <a:xfrm>
          <a:off x="12547111" y="1307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3" name="テキスト ボックス 68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25727</xdr:rowOff>
    </xdr:from>
    <xdr:to>
      <xdr:col>85</xdr:col>
      <xdr:colOff>126364</xdr:colOff>
      <xdr:row>99</xdr:row>
      <xdr:rowOff>53583</xdr:rowOff>
    </xdr:to>
    <xdr:cxnSp macro="">
      <xdr:nvCxnSpPr>
        <xdr:cNvPr id="687" name="直線コネクタ 686"/>
        <xdr:cNvCxnSpPr/>
      </xdr:nvCxnSpPr>
      <xdr:spPr>
        <a:xfrm flipV="1">
          <a:off x="16317595" y="15627677"/>
          <a:ext cx="1269" cy="1399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57410</xdr:rowOff>
    </xdr:from>
    <xdr:ext cx="469744" cy="259045"/>
    <xdr:sp macro="" textlink="">
      <xdr:nvSpPr>
        <xdr:cNvPr id="688" name="積立金最小値テキスト"/>
        <xdr:cNvSpPr txBox="1"/>
      </xdr:nvSpPr>
      <xdr:spPr>
        <a:xfrm>
          <a:off x="16370300" y="1703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53583</xdr:rowOff>
    </xdr:from>
    <xdr:to>
      <xdr:col>86</xdr:col>
      <xdr:colOff>25400</xdr:colOff>
      <xdr:row>99</xdr:row>
      <xdr:rowOff>53583</xdr:rowOff>
    </xdr:to>
    <xdr:cxnSp macro="">
      <xdr:nvCxnSpPr>
        <xdr:cNvPr id="689" name="直線コネクタ 688"/>
        <xdr:cNvCxnSpPr/>
      </xdr:nvCxnSpPr>
      <xdr:spPr>
        <a:xfrm>
          <a:off x="16230600" y="1702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143854</xdr:rowOff>
    </xdr:from>
    <xdr:ext cx="534377" cy="259045"/>
    <xdr:sp macro="" textlink="">
      <xdr:nvSpPr>
        <xdr:cNvPr id="690" name="積立金最大値テキスト"/>
        <xdr:cNvSpPr txBox="1"/>
      </xdr:nvSpPr>
      <xdr:spPr>
        <a:xfrm>
          <a:off x="16370300" y="1540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25727</xdr:rowOff>
    </xdr:from>
    <xdr:to>
      <xdr:col>86</xdr:col>
      <xdr:colOff>25400</xdr:colOff>
      <xdr:row>91</xdr:row>
      <xdr:rowOff>25727</xdr:rowOff>
    </xdr:to>
    <xdr:cxnSp macro="">
      <xdr:nvCxnSpPr>
        <xdr:cNvPr id="691" name="直線コネクタ 690"/>
        <xdr:cNvCxnSpPr/>
      </xdr:nvCxnSpPr>
      <xdr:spPr>
        <a:xfrm>
          <a:off x="16230600" y="15627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25727</xdr:rowOff>
    </xdr:from>
    <xdr:to>
      <xdr:col>85</xdr:col>
      <xdr:colOff>127000</xdr:colOff>
      <xdr:row>96</xdr:row>
      <xdr:rowOff>76836</xdr:rowOff>
    </xdr:to>
    <xdr:cxnSp macro="">
      <xdr:nvCxnSpPr>
        <xdr:cNvPr id="692" name="直線コネクタ 691"/>
        <xdr:cNvCxnSpPr/>
      </xdr:nvCxnSpPr>
      <xdr:spPr>
        <a:xfrm flipV="1">
          <a:off x="15481300" y="15627677"/>
          <a:ext cx="838200" cy="90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16121</xdr:rowOff>
    </xdr:from>
    <xdr:ext cx="534377" cy="259045"/>
    <xdr:sp macro="" textlink="">
      <xdr:nvSpPr>
        <xdr:cNvPr id="693" name="積立金平均値テキスト"/>
        <xdr:cNvSpPr txBox="1"/>
      </xdr:nvSpPr>
      <xdr:spPr>
        <a:xfrm>
          <a:off x="16370300" y="1647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37694</xdr:rowOff>
    </xdr:from>
    <xdr:to>
      <xdr:col>85</xdr:col>
      <xdr:colOff>177800</xdr:colOff>
      <xdr:row>96</xdr:row>
      <xdr:rowOff>139294</xdr:rowOff>
    </xdr:to>
    <xdr:sp macro="" textlink="">
      <xdr:nvSpPr>
        <xdr:cNvPr id="694" name="フローチャート: 判断 693"/>
        <xdr:cNvSpPr/>
      </xdr:nvSpPr>
      <xdr:spPr>
        <a:xfrm>
          <a:off x="16268700" y="1649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76836</xdr:rowOff>
    </xdr:from>
    <xdr:to>
      <xdr:col>81</xdr:col>
      <xdr:colOff>50800</xdr:colOff>
      <xdr:row>97</xdr:row>
      <xdr:rowOff>10280</xdr:rowOff>
    </xdr:to>
    <xdr:cxnSp macro="">
      <xdr:nvCxnSpPr>
        <xdr:cNvPr id="695" name="直線コネクタ 694"/>
        <xdr:cNvCxnSpPr/>
      </xdr:nvCxnSpPr>
      <xdr:spPr>
        <a:xfrm flipV="1">
          <a:off x="14592300" y="16536036"/>
          <a:ext cx="889000" cy="10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158525</xdr:rowOff>
    </xdr:from>
    <xdr:to>
      <xdr:col>81</xdr:col>
      <xdr:colOff>101600</xdr:colOff>
      <xdr:row>97</xdr:row>
      <xdr:rowOff>88675</xdr:rowOff>
    </xdr:to>
    <xdr:sp macro="" textlink="">
      <xdr:nvSpPr>
        <xdr:cNvPr id="696" name="フローチャート: 判断 695"/>
        <xdr:cNvSpPr/>
      </xdr:nvSpPr>
      <xdr:spPr>
        <a:xfrm>
          <a:off x="15430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79802</xdr:rowOff>
    </xdr:from>
    <xdr:ext cx="534377" cy="259045"/>
    <xdr:sp macro="" textlink="">
      <xdr:nvSpPr>
        <xdr:cNvPr id="697" name="テキスト ボックス 696"/>
        <xdr:cNvSpPr txBox="1"/>
      </xdr:nvSpPr>
      <xdr:spPr>
        <a:xfrm>
          <a:off x="15214111" y="1671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10280</xdr:rowOff>
    </xdr:from>
    <xdr:to>
      <xdr:col>76</xdr:col>
      <xdr:colOff>114300</xdr:colOff>
      <xdr:row>97</xdr:row>
      <xdr:rowOff>165303</xdr:rowOff>
    </xdr:to>
    <xdr:cxnSp macro="">
      <xdr:nvCxnSpPr>
        <xdr:cNvPr id="698" name="直線コネクタ 697"/>
        <xdr:cNvCxnSpPr/>
      </xdr:nvCxnSpPr>
      <xdr:spPr>
        <a:xfrm flipV="1">
          <a:off x="13703300" y="16640930"/>
          <a:ext cx="889000" cy="15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530</xdr:rowOff>
    </xdr:from>
    <xdr:to>
      <xdr:col>76</xdr:col>
      <xdr:colOff>165100</xdr:colOff>
      <xdr:row>98</xdr:row>
      <xdr:rowOff>102130</xdr:rowOff>
    </xdr:to>
    <xdr:sp macro="" textlink="">
      <xdr:nvSpPr>
        <xdr:cNvPr id="699" name="フローチャート: 判断 698"/>
        <xdr:cNvSpPr/>
      </xdr:nvSpPr>
      <xdr:spPr>
        <a:xfrm>
          <a:off x="14541500" y="1680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93257</xdr:rowOff>
    </xdr:from>
    <xdr:ext cx="469744" cy="259045"/>
    <xdr:sp macro="" textlink="">
      <xdr:nvSpPr>
        <xdr:cNvPr id="700" name="テキスト ボックス 699"/>
        <xdr:cNvSpPr txBox="1"/>
      </xdr:nvSpPr>
      <xdr:spPr>
        <a:xfrm>
          <a:off x="14357428" y="1689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165303</xdr:rowOff>
    </xdr:from>
    <xdr:to>
      <xdr:col>71</xdr:col>
      <xdr:colOff>177800</xdr:colOff>
      <xdr:row>98</xdr:row>
      <xdr:rowOff>40160</xdr:rowOff>
    </xdr:to>
    <xdr:cxnSp macro="">
      <xdr:nvCxnSpPr>
        <xdr:cNvPr id="701" name="直線コネクタ 700"/>
        <xdr:cNvCxnSpPr/>
      </xdr:nvCxnSpPr>
      <xdr:spPr>
        <a:xfrm flipV="1">
          <a:off x="12814300" y="16795953"/>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19242</xdr:rowOff>
    </xdr:from>
    <xdr:to>
      <xdr:col>72</xdr:col>
      <xdr:colOff>38100</xdr:colOff>
      <xdr:row>98</xdr:row>
      <xdr:rowOff>120842</xdr:rowOff>
    </xdr:to>
    <xdr:sp macro="" textlink="">
      <xdr:nvSpPr>
        <xdr:cNvPr id="702" name="フローチャート: 判断 701"/>
        <xdr:cNvSpPr/>
      </xdr:nvSpPr>
      <xdr:spPr>
        <a:xfrm>
          <a:off x="13652500" y="1682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111969</xdr:rowOff>
    </xdr:from>
    <xdr:ext cx="469744" cy="259045"/>
    <xdr:sp macro="" textlink="">
      <xdr:nvSpPr>
        <xdr:cNvPr id="703" name="テキスト ボックス 702"/>
        <xdr:cNvSpPr txBox="1"/>
      </xdr:nvSpPr>
      <xdr:spPr>
        <a:xfrm>
          <a:off x="13468428" y="1691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26623</xdr:rowOff>
    </xdr:from>
    <xdr:to>
      <xdr:col>67</xdr:col>
      <xdr:colOff>101600</xdr:colOff>
      <xdr:row>98</xdr:row>
      <xdr:rowOff>128223</xdr:rowOff>
    </xdr:to>
    <xdr:sp macro="" textlink="">
      <xdr:nvSpPr>
        <xdr:cNvPr id="704" name="フローチャート: 判断 703"/>
        <xdr:cNvSpPr/>
      </xdr:nvSpPr>
      <xdr:spPr>
        <a:xfrm>
          <a:off x="12763500" y="16828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119350</xdr:rowOff>
    </xdr:from>
    <xdr:ext cx="469744" cy="259045"/>
    <xdr:sp macro="" textlink="">
      <xdr:nvSpPr>
        <xdr:cNvPr id="705" name="テキスト ボックス 704"/>
        <xdr:cNvSpPr txBox="1"/>
      </xdr:nvSpPr>
      <xdr:spPr>
        <a:xfrm>
          <a:off x="12579428" y="16921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146377</xdr:rowOff>
    </xdr:from>
    <xdr:to>
      <xdr:col>85</xdr:col>
      <xdr:colOff>177800</xdr:colOff>
      <xdr:row>91</xdr:row>
      <xdr:rowOff>76527</xdr:rowOff>
    </xdr:to>
    <xdr:sp macro="" textlink="">
      <xdr:nvSpPr>
        <xdr:cNvPr id="711" name="楕円 710"/>
        <xdr:cNvSpPr/>
      </xdr:nvSpPr>
      <xdr:spPr>
        <a:xfrm>
          <a:off x="16268700" y="1557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99404</xdr:rowOff>
    </xdr:from>
    <xdr:ext cx="534377" cy="259045"/>
    <xdr:sp macro="" textlink="">
      <xdr:nvSpPr>
        <xdr:cNvPr id="712" name="積立金該当値テキスト"/>
        <xdr:cNvSpPr txBox="1"/>
      </xdr:nvSpPr>
      <xdr:spPr>
        <a:xfrm>
          <a:off x="16370300" y="1552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26036</xdr:rowOff>
    </xdr:from>
    <xdr:to>
      <xdr:col>81</xdr:col>
      <xdr:colOff>101600</xdr:colOff>
      <xdr:row>96</xdr:row>
      <xdr:rowOff>127636</xdr:rowOff>
    </xdr:to>
    <xdr:sp macro="" textlink="">
      <xdr:nvSpPr>
        <xdr:cNvPr id="713" name="楕円 712"/>
        <xdr:cNvSpPr/>
      </xdr:nvSpPr>
      <xdr:spPr>
        <a:xfrm>
          <a:off x="15430500" y="1648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144163</xdr:rowOff>
    </xdr:from>
    <xdr:ext cx="534377" cy="259045"/>
    <xdr:sp macro="" textlink="">
      <xdr:nvSpPr>
        <xdr:cNvPr id="714" name="テキスト ボックス 713"/>
        <xdr:cNvSpPr txBox="1"/>
      </xdr:nvSpPr>
      <xdr:spPr>
        <a:xfrm>
          <a:off x="15214111" y="1626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130930</xdr:rowOff>
    </xdr:from>
    <xdr:to>
      <xdr:col>76</xdr:col>
      <xdr:colOff>165100</xdr:colOff>
      <xdr:row>97</xdr:row>
      <xdr:rowOff>61080</xdr:rowOff>
    </xdr:to>
    <xdr:sp macro="" textlink="">
      <xdr:nvSpPr>
        <xdr:cNvPr id="715" name="楕円 714"/>
        <xdr:cNvSpPr/>
      </xdr:nvSpPr>
      <xdr:spPr>
        <a:xfrm>
          <a:off x="14541500" y="1659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77607</xdr:rowOff>
    </xdr:from>
    <xdr:ext cx="534377" cy="259045"/>
    <xdr:sp macro="" textlink="">
      <xdr:nvSpPr>
        <xdr:cNvPr id="716" name="テキスト ボックス 715"/>
        <xdr:cNvSpPr txBox="1"/>
      </xdr:nvSpPr>
      <xdr:spPr>
        <a:xfrm>
          <a:off x="14325111" y="1636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114503</xdr:rowOff>
    </xdr:from>
    <xdr:to>
      <xdr:col>72</xdr:col>
      <xdr:colOff>38100</xdr:colOff>
      <xdr:row>98</xdr:row>
      <xdr:rowOff>44653</xdr:rowOff>
    </xdr:to>
    <xdr:sp macro="" textlink="">
      <xdr:nvSpPr>
        <xdr:cNvPr id="717" name="楕円 716"/>
        <xdr:cNvSpPr/>
      </xdr:nvSpPr>
      <xdr:spPr>
        <a:xfrm>
          <a:off x="136525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61180</xdr:rowOff>
    </xdr:from>
    <xdr:ext cx="469744" cy="259045"/>
    <xdr:sp macro="" textlink="">
      <xdr:nvSpPr>
        <xdr:cNvPr id="718" name="テキスト ボックス 717"/>
        <xdr:cNvSpPr txBox="1"/>
      </xdr:nvSpPr>
      <xdr:spPr>
        <a:xfrm>
          <a:off x="13468428" y="1652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160810</xdr:rowOff>
    </xdr:from>
    <xdr:to>
      <xdr:col>67</xdr:col>
      <xdr:colOff>101600</xdr:colOff>
      <xdr:row>98</xdr:row>
      <xdr:rowOff>90960</xdr:rowOff>
    </xdr:to>
    <xdr:sp macro="" textlink="">
      <xdr:nvSpPr>
        <xdr:cNvPr id="719" name="楕円 718"/>
        <xdr:cNvSpPr/>
      </xdr:nvSpPr>
      <xdr:spPr>
        <a:xfrm>
          <a:off x="12763500" y="167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107487</xdr:rowOff>
    </xdr:from>
    <xdr:ext cx="469744" cy="259045"/>
    <xdr:sp macro="" textlink="">
      <xdr:nvSpPr>
        <xdr:cNvPr id="720" name="テキスト ボックス 719"/>
        <xdr:cNvSpPr txBox="1"/>
      </xdr:nvSpPr>
      <xdr:spPr>
        <a:xfrm>
          <a:off x="12579428" y="1656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94615</xdr:rowOff>
    </xdr:from>
    <xdr:to>
      <xdr:col>116</xdr:col>
      <xdr:colOff>62864</xdr:colOff>
      <xdr:row>39</xdr:row>
      <xdr:rowOff>44450</xdr:rowOff>
    </xdr:to>
    <xdr:cxnSp macro="">
      <xdr:nvCxnSpPr>
        <xdr:cNvPr id="744" name="直線コネクタ 743"/>
        <xdr:cNvCxnSpPr/>
      </xdr:nvCxnSpPr>
      <xdr:spPr>
        <a:xfrm flipV="1">
          <a:off x="22159595" y="5409565"/>
          <a:ext cx="1269" cy="1321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41292</xdr:rowOff>
    </xdr:from>
    <xdr:ext cx="534377" cy="259045"/>
    <xdr:sp macro="" textlink="">
      <xdr:nvSpPr>
        <xdr:cNvPr id="747" name="投資及び出資金最大値テキスト"/>
        <xdr:cNvSpPr txBox="1"/>
      </xdr:nvSpPr>
      <xdr:spPr>
        <a:xfrm>
          <a:off x="22212300" y="51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94615</xdr:rowOff>
    </xdr:from>
    <xdr:to>
      <xdr:col>116</xdr:col>
      <xdr:colOff>152400</xdr:colOff>
      <xdr:row>31</xdr:row>
      <xdr:rowOff>94615</xdr:rowOff>
    </xdr:to>
    <xdr:cxnSp macro="">
      <xdr:nvCxnSpPr>
        <xdr:cNvPr id="748" name="直線コネクタ 747"/>
        <xdr:cNvCxnSpPr/>
      </xdr:nvCxnSpPr>
      <xdr:spPr>
        <a:xfrm>
          <a:off x="22072600" y="540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147447</xdr:rowOff>
    </xdr:from>
    <xdr:to>
      <xdr:col>116</xdr:col>
      <xdr:colOff>63500</xdr:colOff>
      <xdr:row>38</xdr:row>
      <xdr:rowOff>154940</xdr:rowOff>
    </xdr:to>
    <xdr:cxnSp macro="">
      <xdr:nvCxnSpPr>
        <xdr:cNvPr id="749" name="直線コネクタ 748"/>
        <xdr:cNvCxnSpPr/>
      </xdr:nvCxnSpPr>
      <xdr:spPr>
        <a:xfrm>
          <a:off x="21323300" y="6662547"/>
          <a:ext cx="8382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138574</xdr:rowOff>
    </xdr:from>
    <xdr:ext cx="469744" cy="259045"/>
    <xdr:sp macro="" textlink="">
      <xdr:nvSpPr>
        <xdr:cNvPr id="750" name="投資及び出資金平均値テキスト"/>
        <xdr:cNvSpPr txBox="1"/>
      </xdr:nvSpPr>
      <xdr:spPr>
        <a:xfrm>
          <a:off x="22212300" y="6139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115697</xdr:rowOff>
    </xdr:from>
    <xdr:to>
      <xdr:col>116</xdr:col>
      <xdr:colOff>114300</xdr:colOff>
      <xdr:row>37</xdr:row>
      <xdr:rowOff>45847</xdr:rowOff>
    </xdr:to>
    <xdr:sp macro="" textlink="">
      <xdr:nvSpPr>
        <xdr:cNvPr id="751" name="フローチャート: 判断 750"/>
        <xdr:cNvSpPr/>
      </xdr:nvSpPr>
      <xdr:spPr>
        <a:xfrm>
          <a:off x="221107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138811</xdr:rowOff>
    </xdr:from>
    <xdr:to>
      <xdr:col>111</xdr:col>
      <xdr:colOff>177800</xdr:colOff>
      <xdr:row>38</xdr:row>
      <xdr:rowOff>147447</xdr:rowOff>
    </xdr:to>
    <xdr:cxnSp macro="">
      <xdr:nvCxnSpPr>
        <xdr:cNvPr id="752" name="直線コネクタ 751"/>
        <xdr:cNvCxnSpPr/>
      </xdr:nvCxnSpPr>
      <xdr:spPr>
        <a:xfrm>
          <a:off x="20434300" y="6653911"/>
          <a:ext cx="889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124841</xdr:rowOff>
    </xdr:from>
    <xdr:to>
      <xdr:col>112</xdr:col>
      <xdr:colOff>38100</xdr:colOff>
      <xdr:row>37</xdr:row>
      <xdr:rowOff>54991</xdr:rowOff>
    </xdr:to>
    <xdr:sp macro="" textlink="">
      <xdr:nvSpPr>
        <xdr:cNvPr id="753" name="フローチャート: 判断 752"/>
        <xdr:cNvSpPr/>
      </xdr:nvSpPr>
      <xdr:spPr>
        <a:xfrm>
          <a:off x="21272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71518</xdr:rowOff>
    </xdr:from>
    <xdr:ext cx="469744" cy="259045"/>
    <xdr:sp macro="" textlink="">
      <xdr:nvSpPr>
        <xdr:cNvPr id="754" name="テキスト ボックス 753"/>
        <xdr:cNvSpPr txBox="1"/>
      </xdr:nvSpPr>
      <xdr:spPr>
        <a:xfrm>
          <a:off x="21088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136525</xdr:rowOff>
    </xdr:from>
    <xdr:to>
      <xdr:col>107</xdr:col>
      <xdr:colOff>50800</xdr:colOff>
      <xdr:row>38</xdr:row>
      <xdr:rowOff>138811</xdr:rowOff>
    </xdr:to>
    <xdr:cxnSp macro="">
      <xdr:nvCxnSpPr>
        <xdr:cNvPr id="755" name="直線コネクタ 754"/>
        <xdr:cNvCxnSpPr/>
      </xdr:nvCxnSpPr>
      <xdr:spPr>
        <a:xfrm>
          <a:off x="19545300" y="665162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55499</xdr:rowOff>
    </xdr:from>
    <xdr:to>
      <xdr:col>107</xdr:col>
      <xdr:colOff>101600</xdr:colOff>
      <xdr:row>37</xdr:row>
      <xdr:rowOff>157099</xdr:rowOff>
    </xdr:to>
    <xdr:sp macro="" textlink="">
      <xdr:nvSpPr>
        <xdr:cNvPr id="756" name="フローチャート: 判断 755"/>
        <xdr:cNvSpPr/>
      </xdr:nvSpPr>
      <xdr:spPr>
        <a:xfrm>
          <a:off x="20383500" y="639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2176</xdr:rowOff>
    </xdr:from>
    <xdr:ext cx="469744" cy="259045"/>
    <xdr:sp macro="" textlink="">
      <xdr:nvSpPr>
        <xdr:cNvPr id="757" name="テキスト ボックス 756"/>
        <xdr:cNvSpPr txBox="1"/>
      </xdr:nvSpPr>
      <xdr:spPr>
        <a:xfrm>
          <a:off x="20199428" y="617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136525</xdr:rowOff>
    </xdr:from>
    <xdr:to>
      <xdr:col>102</xdr:col>
      <xdr:colOff>114300</xdr:colOff>
      <xdr:row>38</xdr:row>
      <xdr:rowOff>144399</xdr:rowOff>
    </xdr:to>
    <xdr:cxnSp macro="">
      <xdr:nvCxnSpPr>
        <xdr:cNvPr id="758" name="直線コネクタ 757"/>
        <xdr:cNvCxnSpPr/>
      </xdr:nvCxnSpPr>
      <xdr:spPr>
        <a:xfrm flipV="1">
          <a:off x="18656300" y="6651625"/>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122428</xdr:rowOff>
    </xdr:from>
    <xdr:to>
      <xdr:col>102</xdr:col>
      <xdr:colOff>165100</xdr:colOff>
      <xdr:row>38</xdr:row>
      <xdr:rowOff>52578</xdr:rowOff>
    </xdr:to>
    <xdr:sp macro="" textlink="">
      <xdr:nvSpPr>
        <xdr:cNvPr id="759" name="フローチャート: 判断 758"/>
        <xdr:cNvSpPr/>
      </xdr:nvSpPr>
      <xdr:spPr>
        <a:xfrm>
          <a:off x="19494500" y="64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69105</xdr:rowOff>
    </xdr:from>
    <xdr:ext cx="469744" cy="259045"/>
    <xdr:sp macro="" textlink="">
      <xdr:nvSpPr>
        <xdr:cNvPr id="760" name="テキスト ボックス 759"/>
        <xdr:cNvSpPr txBox="1"/>
      </xdr:nvSpPr>
      <xdr:spPr>
        <a:xfrm>
          <a:off x="19310428" y="624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140589</xdr:rowOff>
    </xdr:from>
    <xdr:to>
      <xdr:col>98</xdr:col>
      <xdr:colOff>38100</xdr:colOff>
      <xdr:row>38</xdr:row>
      <xdr:rowOff>70739</xdr:rowOff>
    </xdr:to>
    <xdr:sp macro="" textlink="">
      <xdr:nvSpPr>
        <xdr:cNvPr id="761" name="フローチャート: 判断 760"/>
        <xdr:cNvSpPr/>
      </xdr:nvSpPr>
      <xdr:spPr>
        <a:xfrm>
          <a:off x="18605500" y="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87266</xdr:rowOff>
    </xdr:from>
    <xdr:ext cx="469744" cy="259045"/>
    <xdr:sp macro="" textlink="">
      <xdr:nvSpPr>
        <xdr:cNvPr id="762" name="テキスト ボックス 761"/>
        <xdr:cNvSpPr txBox="1"/>
      </xdr:nvSpPr>
      <xdr:spPr>
        <a:xfrm>
          <a:off x="18421428" y="62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104140</xdr:rowOff>
    </xdr:from>
    <xdr:to>
      <xdr:col>116</xdr:col>
      <xdr:colOff>114300</xdr:colOff>
      <xdr:row>39</xdr:row>
      <xdr:rowOff>34290</xdr:rowOff>
    </xdr:to>
    <xdr:sp macro="" textlink="">
      <xdr:nvSpPr>
        <xdr:cNvPr id="768" name="楕円 767"/>
        <xdr:cNvSpPr/>
      </xdr:nvSpPr>
      <xdr:spPr>
        <a:xfrm>
          <a:off x="221107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19067</xdr:rowOff>
    </xdr:from>
    <xdr:ext cx="378565" cy="259045"/>
    <xdr:sp macro="" textlink="">
      <xdr:nvSpPr>
        <xdr:cNvPr id="769" name="投資及び出資金該当値テキスト"/>
        <xdr:cNvSpPr txBox="1"/>
      </xdr:nvSpPr>
      <xdr:spPr>
        <a:xfrm>
          <a:off x="22212300" y="653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96647</xdr:rowOff>
    </xdr:from>
    <xdr:to>
      <xdr:col>112</xdr:col>
      <xdr:colOff>38100</xdr:colOff>
      <xdr:row>39</xdr:row>
      <xdr:rowOff>26797</xdr:rowOff>
    </xdr:to>
    <xdr:sp macro="" textlink="">
      <xdr:nvSpPr>
        <xdr:cNvPr id="770" name="楕円 769"/>
        <xdr:cNvSpPr/>
      </xdr:nvSpPr>
      <xdr:spPr>
        <a:xfrm>
          <a:off x="21272500" y="661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17924</xdr:rowOff>
    </xdr:from>
    <xdr:ext cx="378565" cy="259045"/>
    <xdr:sp macro="" textlink="">
      <xdr:nvSpPr>
        <xdr:cNvPr id="771" name="テキスト ボックス 770"/>
        <xdr:cNvSpPr txBox="1"/>
      </xdr:nvSpPr>
      <xdr:spPr>
        <a:xfrm>
          <a:off x="21134017" y="670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88011</xdr:rowOff>
    </xdr:from>
    <xdr:to>
      <xdr:col>107</xdr:col>
      <xdr:colOff>101600</xdr:colOff>
      <xdr:row>39</xdr:row>
      <xdr:rowOff>18161</xdr:rowOff>
    </xdr:to>
    <xdr:sp macro="" textlink="">
      <xdr:nvSpPr>
        <xdr:cNvPr id="772" name="楕円 771"/>
        <xdr:cNvSpPr/>
      </xdr:nvSpPr>
      <xdr:spPr>
        <a:xfrm>
          <a:off x="20383500" y="660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9288</xdr:rowOff>
    </xdr:from>
    <xdr:ext cx="378565" cy="259045"/>
    <xdr:sp macro="" textlink="">
      <xdr:nvSpPr>
        <xdr:cNvPr id="773" name="テキスト ボックス 772"/>
        <xdr:cNvSpPr txBox="1"/>
      </xdr:nvSpPr>
      <xdr:spPr>
        <a:xfrm>
          <a:off x="20245017" y="6695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85725</xdr:rowOff>
    </xdr:from>
    <xdr:to>
      <xdr:col>102</xdr:col>
      <xdr:colOff>165100</xdr:colOff>
      <xdr:row>39</xdr:row>
      <xdr:rowOff>15875</xdr:rowOff>
    </xdr:to>
    <xdr:sp macro="" textlink="">
      <xdr:nvSpPr>
        <xdr:cNvPr id="774" name="楕円 773"/>
        <xdr:cNvSpPr/>
      </xdr:nvSpPr>
      <xdr:spPr>
        <a:xfrm>
          <a:off x="194945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7002</xdr:rowOff>
    </xdr:from>
    <xdr:ext cx="378565" cy="259045"/>
    <xdr:sp macro="" textlink="">
      <xdr:nvSpPr>
        <xdr:cNvPr id="775" name="テキスト ボックス 774"/>
        <xdr:cNvSpPr txBox="1"/>
      </xdr:nvSpPr>
      <xdr:spPr>
        <a:xfrm>
          <a:off x="19356017" y="669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93599</xdr:rowOff>
    </xdr:from>
    <xdr:to>
      <xdr:col>98</xdr:col>
      <xdr:colOff>38100</xdr:colOff>
      <xdr:row>39</xdr:row>
      <xdr:rowOff>23749</xdr:rowOff>
    </xdr:to>
    <xdr:sp macro="" textlink="">
      <xdr:nvSpPr>
        <xdr:cNvPr id="776" name="楕円 775"/>
        <xdr:cNvSpPr/>
      </xdr:nvSpPr>
      <xdr:spPr>
        <a:xfrm>
          <a:off x="18605500" y="66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14876</xdr:rowOff>
    </xdr:from>
    <xdr:ext cx="378565" cy="259045"/>
    <xdr:sp macro="" textlink="">
      <xdr:nvSpPr>
        <xdr:cNvPr id="777" name="テキスト ボックス 776"/>
        <xdr:cNvSpPr txBox="1"/>
      </xdr:nvSpPr>
      <xdr:spPr>
        <a:xfrm>
          <a:off x="18467017" y="6701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38926</xdr:rowOff>
    </xdr:from>
    <xdr:to>
      <xdr:col>116</xdr:col>
      <xdr:colOff>62864</xdr:colOff>
      <xdr:row>59</xdr:row>
      <xdr:rowOff>42545</xdr:rowOff>
    </xdr:to>
    <xdr:cxnSp macro="">
      <xdr:nvCxnSpPr>
        <xdr:cNvPr id="801" name="直線コネクタ 800"/>
        <xdr:cNvCxnSpPr/>
      </xdr:nvCxnSpPr>
      <xdr:spPr>
        <a:xfrm flipV="1">
          <a:off x="22159595" y="8611426"/>
          <a:ext cx="1269" cy="1546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46372</xdr:rowOff>
    </xdr:from>
    <xdr:ext cx="313932" cy="259045"/>
    <xdr:sp macro="" textlink="">
      <xdr:nvSpPr>
        <xdr:cNvPr id="802" name="貸付金最小値テキスト"/>
        <xdr:cNvSpPr txBox="1"/>
      </xdr:nvSpPr>
      <xdr:spPr>
        <a:xfrm>
          <a:off x="22212300" y="101619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42545</xdr:rowOff>
    </xdr:from>
    <xdr:to>
      <xdr:col>116</xdr:col>
      <xdr:colOff>152400</xdr:colOff>
      <xdr:row>59</xdr:row>
      <xdr:rowOff>42545</xdr:rowOff>
    </xdr:to>
    <xdr:cxnSp macro="">
      <xdr:nvCxnSpPr>
        <xdr:cNvPr id="803" name="直線コネクタ 802"/>
        <xdr:cNvCxnSpPr/>
      </xdr:nvCxnSpPr>
      <xdr:spPr>
        <a:xfrm>
          <a:off x="22072600" y="10158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157053</xdr:rowOff>
    </xdr:from>
    <xdr:ext cx="534377" cy="259045"/>
    <xdr:sp macro="" textlink="">
      <xdr:nvSpPr>
        <xdr:cNvPr id="804" name="貸付金最大値テキスト"/>
        <xdr:cNvSpPr txBox="1"/>
      </xdr:nvSpPr>
      <xdr:spPr>
        <a:xfrm>
          <a:off x="22212300" y="838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38926</xdr:rowOff>
    </xdr:from>
    <xdr:to>
      <xdr:col>116</xdr:col>
      <xdr:colOff>152400</xdr:colOff>
      <xdr:row>50</xdr:row>
      <xdr:rowOff>38926</xdr:rowOff>
    </xdr:to>
    <xdr:cxnSp macro="">
      <xdr:nvCxnSpPr>
        <xdr:cNvPr id="805" name="直線コネクタ 804"/>
        <xdr:cNvCxnSpPr/>
      </xdr:nvCxnSpPr>
      <xdr:spPr>
        <a:xfrm>
          <a:off x="22072600" y="8611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42545</xdr:rowOff>
    </xdr:from>
    <xdr:to>
      <xdr:col>116</xdr:col>
      <xdr:colOff>63500</xdr:colOff>
      <xdr:row>59</xdr:row>
      <xdr:rowOff>42583</xdr:rowOff>
    </xdr:to>
    <xdr:cxnSp macro="">
      <xdr:nvCxnSpPr>
        <xdr:cNvPr id="806" name="直線コネクタ 805"/>
        <xdr:cNvCxnSpPr/>
      </xdr:nvCxnSpPr>
      <xdr:spPr>
        <a:xfrm flipV="1">
          <a:off x="21323300" y="10158095"/>
          <a:ext cx="8382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23766</xdr:rowOff>
    </xdr:from>
    <xdr:ext cx="469744" cy="259045"/>
    <xdr:sp macro="" textlink="">
      <xdr:nvSpPr>
        <xdr:cNvPr id="807" name="貸付金平均値テキスト"/>
        <xdr:cNvSpPr txBox="1"/>
      </xdr:nvSpPr>
      <xdr:spPr>
        <a:xfrm>
          <a:off x="22212300" y="9624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889</xdr:rowOff>
    </xdr:from>
    <xdr:to>
      <xdr:col>116</xdr:col>
      <xdr:colOff>114300</xdr:colOff>
      <xdr:row>57</xdr:row>
      <xdr:rowOff>102489</xdr:rowOff>
    </xdr:to>
    <xdr:sp macro="" textlink="">
      <xdr:nvSpPr>
        <xdr:cNvPr id="808" name="フローチャート: 判断 807"/>
        <xdr:cNvSpPr/>
      </xdr:nvSpPr>
      <xdr:spPr>
        <a:xfrm>
          <a:off x="221107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42583</xdr:rowOff>
    </xdr:from>
    <xdr:to>
      <xdr:col>111</xdr:col>
      <xdr:colOff>177800</xdr:colOff>
      <xdr:row>59</xdr:row>
      <xdr:rowOff>42583</xdr:rowOff>
    </xdr:to>
    <xdr:cxnSp macro="">
      <xdr:nvCxnSpPr>
        <xdr:cNvPr id="809" name="直線コネクタ 808"/>
        <xdr:cNvCxnSpPr/>
      </xdr:nvCxnSpPr>
      <xdr:spPr>
        <a:xfrm>
          <a:off x="20434300" y="10158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2604</xdr:rowOff>
    </xdr:from>
    <xdr:to>
      <xdr:col>112</xdr:col>
      <xdr:colOff>38100</xdr:colOff>
      <xdr:row>57</xdr:row>
      <xdr:rowOff>104204</xdr:rowOff>
    </xdr:to>
    <xdr:sp macro="" textlink="">
      <xdr:nvSpPr>
        <xdr:cNvPr id="810" name="フローチャート: 判断 809"/>
        <xdr:cNvSpPr/>
      </xdr:nvSpPr>
      <xdr:spPr>
        <a:xfrm>
          <a:off x="21272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120731</xdr:rowOff>
    </xdr:from>
    <xdr:ext cx="469744" cy="259045"/>
    <xdr:sp macro="" textlink="">
      <xdr:nvSpPr>
        <xdr:cNvPr id="811" name="テキスト ボックス 810"/>
        <xdr:cNvSpPr txBox="1"/>
      </xdr:nvSpPr>
      <xdr:spPr>
        <a:xfrm>
          <a:off x="21088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42583</xdr:rowOff>
    </xdr:from>
    <xdr:to>
      <xdr:col>107</xdr:col>
      <xdr:colOff>50800</xdr:colOff>
      <xdr:row>59</xdr:row>
      <xdr:rowOff>42583</xdr:rowOff>
    </xdr:to>
    <xdr:cxnSp macro="">
      <xdr:nvCxnSpPr>
        <xdr:cNvPr id="812" name="直線コネクタ 811"/>
        <xdr:cNvCxnSpPr/>
      </xdr:nvCxnSpPr>
      <xdr:spPr>
        <a:xfrm>
          <a:off x="19545300" y="10158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4737</xdr:rowOff>
    </xdr:from>
    <xdr:to>
      <xdr:col>107</xdr:col>
      <xdr:colOff>101600</xdr:colOff>
      <xdr:row>57</xdr:row>
      <xdr:rowOff>106337</xdr:rowOff>
    </xdr:to>
    <xdr:sp macro="" textlink="">
      <xdr:nvSpPr>
        <xdr:cNvPr id="813" name="フローチャート: 判断 812"/>
        <xdr:cNvSpPr/>
      </xdr:nvSpPr>
      <xdr:spPr>
        <a:xfrm>
          <a:off x="203835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122864</xdr:rowOff>
    </xdr:from>
    <xdr:ext cx="469744" cy="259045"/>
    <xdr:sp macro="" textlink="">
      <xdr:nvSpPr>
        <xdr:cNvPr id="814" name="テキスト ボックス 813"/>
        <xdr:cNvSpPr txBox="1"/>
      </xdr:nvSpPr>
      <xdr:spPr>
        <a:xfrm>
          <a:off x="20199428" y="955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42583</xdr:rowOff>
    </xdr:from>
    <xdr:to>
      <xdr:col>102</xdr:col>
      <xdr:colOff>114300</xdr:colOff>
      <xdr:row>59</xdr:row>
      <xdr:rowOff>42621</xdr:rowOff>
    </xdr:to>
    <xdr:cxnSp macro="">
      <xdr:nvCxnSpPr>
        <xdr:cNvPr id="815" name="直線コネクタ 814"/>
        <xdr:cNvCxnSpPr/>
      </xdr:nvCxnSpPr>
      <xdr:spPr>
        <a:xfrm flipV="1">
          <a:off x="18656300" y="10158133"/>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155156</xdr:rowOff>
    </xdr:from>
    <xdr:to>
      <xdr:col>102</xdr:col>
      <xdr:colOff>165100</xdr:colOff>
      <xdr:row>57</xdr:row>
      <xdr:rowOff>85306</xdr:rowOff>
    </xdr:to>
    <xdr:sp macro="" textlink="">
      <xdr:nvSpPr>
        <xdr:cNvPr id="816" name="フローチャート: 判断 815"/>
        <xdr:cNvSpPr/>
      </xdr:nvSpPr>
      <xdr:spPr>
        <a:xfrm>
          <a:off x="19494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101833</xdr:rowOff>
    </xdr:from>
    <xdr:ext cx="469744" cy="259045"/>
    <xdr:sp macro="" textlink="">
      <xdr:nvSpPr>
        <xdr:cNvPr id="817" name="テキスト ボックス 816"/>
        <xdr:cNvSpPr txBox="1"/>
      </xdr:nvSpPr>
      <xdr:spPr>
        <a:xfrm>
          <a:off x="19310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128677</xdr:rowOff>
    </xdr:from>
    <xdr:to>
      <xdr:col>98</xdr:col>
      <xdr:colOff>38100</xdr:colOff>
      <xdr:row>57</xdr:row>
      <xdr:rowOff>58827</xdr:rowOff>
    </xdr:to>
    <xdr:sp macro="" textlink="">
      <xdr:nvSpPr>
        <xdr:cNvPr id="818" name="フローチャート: 判断 817"/>
        <xdr:cNvSpPr/>
      </xdr:nvSpPr>
      <xdr:spPr>
        <a:xfrm>
          <a:off x="18605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75354</xdr:rowOff>
    </xdr:from>
    <xdr:ext cx="469744" cy="259045"/>
    <xdr:sp macro="" textlink="">
      <xdr:nvSpPr>
        <xdr:cNvPr id="819" name="テキスト ボックス 818"/>
        <xdr:cNvSpPr txBox="1"/>
      </xdr:nvSpPr>
      <xdr:spPr>
        <a:xfrm>
          <a:off x="18421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163195</xdr:rowOff>
    </xdr:from>
    <xdr:to>
      <xdr:col>116</xdr:col>
      <xdr:colOff>114300</xdr:colOff>
      <xdr:row>59</xdr:row>
      <xdr:rowOff>93345</xdr:rowOff>
    </xdr:to>
    <xdr:sp macro="" textlink="">
      <xdr:nvSpPr>
        <xdr:cNvPr id="825" name="楕円 824"/>
        <xdr:cNvSpPr/>
      </xdr:nvSpPr>
      <xdr:spPr>
        <a:xfrm>
          <a:off x="221107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78122</xdr:rowOff>
    </xdr:from>
    <xdr:ext cx="313932" cy="259045"/>
    <xdr:sp macro="" textlink="">
      <xdr:nvSpPr>
        <xdr:cNvPr id="826" name="貸付金該当値テキスト"/>
        <xdr:cNvSpPr txBox="1"/>
      </xdr:nvSpPr>
      <xdr:spPr>
        <a:xfrm>
          <a:off x="22212300" y="100222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163233</xdr:rowOff>
    </xdr:from>
    <xdr:to>
      <xdr:col>112</xdr:col>
      <xdr:colOff>38100</xdr:colOff>
      <xdr:row>59</xdr:row>
      <xdr:rowOff>93383</xdr:rowOff>
    </xdr:to>
    <xdr:sp macro="" textlink="">
      <xdr:nvSpPr>
        <xdr:cNvPr id="827" name="楕円 826"/>
        <xdr:cNvSpPr/>
      </xdr:nvSpPr>
      <xdr:spPr>
        <a:xfrm>
          <a:off x="21272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84510</xdr:rowOff>
    </xdr:from>
    <xdr:ext cx="313932" cy="259045"/>
    <xdr:sp macro="" textlink="">
      <xdr:nvSpPr>
        <xdr:cNvPr id="828" name="テキスト ボックス 827"/>
        <xdr:cNvSpPr txBox="1"/>
      </xdr:nvSpPr>
      <xdr:spPr>
        <a:xfrm>
          <a:off x="21166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163233</xdr:rowOff>
    </xdr:from>
    <xdr:to>
      <xdr:col>107</xdr:col>
      <xdr:colOff>101600</xdr:colOff>
      <xdr:row>59</xdr:row>
      <xdr:rowOff>93383</xdr:rowOff>
    </xdr:to>
    <xdr:sp macro="" textlink="">
      <xdr:nvSpPr>
        <xdr:cNvPr id="829" name="楕円 828"/>
        <xdr:cNvSpPr/>
      </xdr:nvSpPr>
      <xdr:spPr>
        <a:xfrm>
          <a:off x="20383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84510</xdr:rowOff>
    </xdr:from>
    <xdr:ext cx="313932" cy="259045"/>
    <xdr:sp macro="" textlink="">
      <xdr:nvSpPr>
        <xdr:cNvPr id="830" name="テキスト ボックス 829"/>
        <xdr:cNvSpPr txBox="1"/>
      </xdr:nvSpPr>
      <xdr:spPr>
        <a:xfrm>
          <a:off x="20277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163233</xdr:rowOff>
    </xdr:from>
    <xdr:to>
      <xdr:col>102</xdr:col>
      <xdr:colOff>165100</xdr:colOff>
      <xdr:row>59</xdr:row>
      <xdr:rowOff>93383</xdr:rowOff>
    </xdr:to>
    <xdr:sp macro="" textlink="">
      <xdr:nvSpPr>
        <xdr:cNvPr id="831" name="楕円 830"/>
        <xdr:cNvSpPr/>
      </xdr:nvSpPr>
      <xdr:spPr>
        <a:xfrm>
          <a:off x="19494500" y="1010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84510</xdr:rowOff>
    </xdr:from>
    <xdr:ext cx="313932" cy="259045"/>
    <xdr:sp macro="" textlink="">
      <xdr:nvSpPr>
        <xdr:cNvPr id="832" name="テキスト ボックス 831"/>
        <xdr:cNvSpPr txBox="1"/>
      </xdr:nvSpPr>
      <xdr:spPr>
        <a:xfrm>
          <a:off x="19388333" y="10200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163271</xdr:rowOff>
    </xdr:from>
    <xdr:to>
      <xdr:col>98</xdr:col>
      <xdr:colOff>38100</xdr:colOff>
      <xdr:row>59</xdr:row>
      <xdr:rowOff>93421</xdr:rowOff>
    </xdr:to>
    <xdr:sp macro="" textlink="">
      <xdr:nvSpPr>
        <xdr:cNvPr id="833" name="楕円 832"/>
        <xdr:cNvSpPr/>
      </xdr:nvSpPr>
      <xdr:spPr>
        <a:xfrm>
          <a:off x="18605500" y="1010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84548</xdr:rowOff>
    </xdr:from>
    <xdr:ext cx="313932" cy="259045"/>
    <xdr:sp macro="" textlink="">
      <xdr:nvSpPr>
        <xdr:cNvPr id="834" name="テキスト ボックス 833"/>
        <xdr:cNvSpPr txBox="1"/>
      </xdr:nvSpPr>
      <xdr:spPr>
        <a:xfrm>
          <a:off x="18499333" y="102000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6" name="直線コネクタ 84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7" name="テキスト ボックス 84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8" name="直線コネクタ 84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9" name="テキスト ボックス 84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2" name="直線コネクタ 85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3" name="テキスト ボックス 85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4" name="直線コネクタ 85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5" name="テキスト ボックス 854"/>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155778</xdr:rowOff>
    </xdr:from>
    <xdr:to>
      <xdr:col>116</xdr:col>
      <xdr:colOff>62864</xdr:colOff>
      <xdr:row>79</xdr:row>
      <xdr:rowOff>104496</xdr:rowOff>
    </xdr:to>
    <xdr:cxnSp macro="">
      <xdr:nvCxnSpPr>
        <xdr:cNvPr id="859" name="直線コネクタ 858"/>
        <xdr:cNvCxnSpPr/>
      </xdr:nvCxnSpPr>
      <xdr:spPr>
        <a:xfrm flipV="1">
          <a:off x="22159595" y="12328728"/>
          <a:ext cx="1269" cy="1320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108323</xdr:rowOff>
    </xdr:from>
    <xdr:ext cx="534377" cy="259045"/>
    <xdr:sp macro="" textlink="">
      <xdr:nvSpPr>
        <xdr:cNvPr id="860" name="繰出金最小値テキスト"/>
        <xdr:cNvSpPr txBox="1"/>
      </xdr:nvSpPr>
      <xdr:spPr>
        <a:xfrm>
          <a:off x="22212300" y="1365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104496</xdr:rowOff>
    </xdr:from>
    <xdr:to>
      <xdr:col>116</xdr:col>
      <xdr:colOff>152400</xdr:colOff>
      <xdr:row>79</xdr:row>
      <xdr:rowOff>104496</xdr:rowOff>
    </xdr:to>
    <xdr:cxnSp macro="">
      <xdr:nvCxnSpPr>
        <xdr:cNvPr id="861" name="直線コネクタ 860"/>
        <xdr:cNvCxnSpPr/>
      </xdr:nvCxnSpPr>
      <xdr:spPr>
        <a:xfrm>
          <a:off x="22072600" y="1364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102455</xdr:rowOff>
    </xdr:from>
    <xdr:ext cx="534377" cy="259045"/>
    <xdr:sp macro="" textlink="">
      <xdr:nvSpPr>
        <xdr:cNvPr id="862" name="繰出金最大値テキスト"/>
        <xdr:cNvSpPr txBox="1"/>
      </xdr:nvSpPr>
      <xdr:spPr>
        <a:xfrm>
          <a:off x="22212300" y="1210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155778</xdr:rowOff>
    </xdr:from>
    <xdr:to>
      <xdr:col>116</xdr:col>
      <xdr:colOff>152400</xdr:colOff>
      <xdr:row>71</xdr:row>
      <xdr:rowOff>155778</xdr:rowOff>
    </xdr:to>
    <xdr:cxnSp macro="">
      <xdr:nvCxnSpPr>
        <xdr:cNvPr id="863" name="直線コネクタ 862"/>
        <xdr:cNvCxnSpPr/>
      </xdr:nvCxnSpPr>
      <xdr:spPr>
        <a:xfrm>
          <a:off x="22072600" y="1232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38735</xdr:rowOff>
    </xdr:from>
    <xdr:to>
      <xdr:col>116</xdr:col>
      <xdr:colOff>63500</xdr:colOff>
      <xdr:row>74</xdr:row>
      <xdr:rowOff>51574</xdr:rowOff>
    </xdr:to>
    <xdr:cxnSp macro="">
      <xdr:nvCxnSpPr>
        <xdr:cNvPr id="864" name="直線コネクタ 863"/>
        <xdr:cNvCxnSpPr/>
      </xdr:nvCxnSpPr>
      <xdr:spPr>
        <a:xfrm flipV="1">
          <a:off x="21323300" y="12726035"/>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3776</xdr:rowOff>
    </xdr:from>
    <xdr:ext cx="534377" cy="259045"/>
    <xdr:sp macro="" textlink="">
      <xdr:nvSpPr>
        <xdr:cNvPr id="865" name="繰出金平均値テキスト"/>
        <xdr:cNvSpPr txBox="1"/>
      </xdr:nvSpPr>
      <xdr:spPr>
        <a:xfrm>
          <a:off x="22212300" y="130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25349</xdr:rowOff>
    </xdr:from>
    <xdr:to>
      <xdr:col>116</xdr:col>
      <xdr:colOff>114300</xdr:colOff>
      <xdr:row>76</xdr:row>
      <xdr:rowOff>126949</xdr:rowOff>
    </xdr:to>
    <xdr:sp macro="" textlink="">
      <xdr:nvSpPr>
        <xdr:cNvPr id="866" name="フローチャート: 判断 865"/>
        <xdr:cNvSpPr/>
      </xdr:nvSpPr>
      <xdr:spPr>
        <a:xfrm>
          <a:off x="221107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51574</xdr:rowOff>
    </xdr:from>
    <xdr:to>
      <xdr:col>111</xdr:col>
      <xdr:colOff>177800</xdr:colOff>
      <xdr:row>74</xdr:row>
      <xdr:rowOff>115697</xdr:rowOff>
    </xdr:to>
    <xdr:cxnSp macro="">
      <xdr:nvCxnSpPr>
        <xdr:cNvPr id="867" name="直線コネクタ 866"/>
        <xdr:cNvCxnSpPr/>
      </xdr:nvCxnSpPr>
      <xdr:spPr>
        <a:xfrm flipV="1">
          <a:off x="20434300" y="12738874"/>
          <a:ext cx="8890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39218</xdr:rowOff>
    </xdr:from>
    <xdr:to>
      <xdr:col>112</xdr:col>
      <xdr:colOff>38100</xdr:colOff>
      <xdr:row>76</xdr:row>
      <xdr:rowOff>140818</xdr:rowOff>
    </xdr:to>
    <xdr:sp macro="" textlink="">
      <xdr:nvSpPr>
        <xdr:cNvPr id="868" name="フローチャート: 判断 867"/>
        <xdr:cNvSpPr/>
      </xdr:nvSpPr>
      <xdr:spPr>
        <a:xfrm>
          <a:off x="21272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131945</xdr:rowOff>
    </xdr:from>
    <xdr:ext cx="534377" cy="259045"/>
    <xdr:sp macro="" textlink="">
      <xdr:nvSpPr>
        <xdr:cNvPr id="869" name="テキスト ボックス 868"/>
        <xdr:cNvSpPr txBox="1"/>
      </xdr:nvSpPr>
      <xdr:spPr>
        <a:xfrm>
          <a:off x="21056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115697</xdr:rowOff>
    </xdr:from>
    <xdr:to>
      <xdr:col>107</xdr:col>
      <xdr:colOff>50800</xdr:colOff>
      <xdr:row>74</xdr:row>
      <xdr:rowOff>154178</xdr:rowOff>
    </xdr:to>
    <xdr:cxnSp macro="">
      <xdr:nvCxnSpPr>
        <xdr:cNvPr id="870" name="直線コネクタ 869"/>
        <xdr:cNvCxnSpPr/>
      </xdr:nvCxnSpPr>
      <xdr:spPr>
        <a:xfrm flipV="1">
          <a:off x="19545300" y="12802997"/>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164109</xdr:rowOff>
    </xdr:from>
    <xdr:to>
      <xdr:col>107</xdr:col>
      <xdr:colOff>101600</xdr:colOff>
      <xdr:row>76</xdr:row>
      <xdr:rowOff>94259</xdr:rowOff>
    </xdr:to>
    <xdr:sp macro="" textlink="">
      <xdr:nvSpPr>
        <xdr:cNvPr id="871" name="フローチャート: 判断 870"/>
        <xdr:cNvSpPr/>
      </xdr:nvSpPr>
      <xdr:spPr>
        <a:xfrm>
          <a:off x="20383500" y="1302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85386</xdr:rowOff>
    </xdr:from>
    <xdr:ext cx="534377" cy="259045"/>
    <xdr:sp macro="" textlink="">
      <xdr:nvSpPr>
        <xdr:cNvPr id="872" name="テキスト ボックス 871"/>
        <xdr:cNvSpPr txBox="1"/>
      </xdr:nvSpPr>
      <xdr:spPr>
        <a:xfrm>
          <a:off x="20167111" y="131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113068</xdr:rowOff>
    </xdr:from>
    <xdr:to>
      <xdr:col>102</xdr:col>
      <xdr:colOff>114300</xdr:colOff>
      <xdr:row>74</xdr:row>
      <xdr:rowOff>154178</xdr:rowOff>
    </xdr:to>
    <xdr:cxnSp macro="">
      <xdr:nvCxnSpPr>
        <xdr:cNvPr id="873" name="直線コネクタ 872"/>
        <xdr:cNvCxnSpPr/>
      </xdr:nvCxnSpPr>
      <xdr:spPr>
        <a:xfrm>
          <a:off x="18656300" y="12800368"/>
          <a:ext cx="889000" cy="4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27940</xdr:rowOff>
    </xdr:from>
    <xdr:to>
      <xdr:col>102</xdr:col>
      <xdr:colOff>165100</xdr:colOff>
      <xdr:row>75</xdr:row>
      <xdr:rowOff>129540</xdr:rowOff>
    </xdr:to>
    <xdr:sp macro="" textlink="">
      <xdr:nvSpPr>
        <xdr:cNvPr id="874" name="フローチャート: 判断 873"/>
        <xdr:cNvSpPr/>
      </xdr:nvSpPr>
      <xdr:spPr>
        <a:xfrm>
          <a:off x="19494500" y="1288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120666</xdr:rowOff>
    </xdr:from>
    <xdr:ext cx="534377" cy="259045"/>
    <xdr:sp macro="" textlink="">
      <xdr:nvSpPr>
        <xdr:cNvPr id="875" name="テキスト ボックス 874"/>
        <xdr:cNvSpPr txBox="1"/>
      </xdr:nvSpPr>
      <xdr:spPr>
        <a:xfrm>
          <a:off x="19278111" y="1297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927</xdr:rowOff>
    </xdr:from>
    <xdr:to>
      <xdr:col>98</xdr:col>
      <xdr:colOff>38100</xdr:colOff>
      <xdr:row>75</xdr:row>
      <xdr:rowOff>102527</xdr:rowOff>
    </xdr:to>
    <xdr:sp macro="" textlink="">
      <xdr:nvSpPr>
        <xdr:cNvPr id="876" name="フローチャート: 判断 875"/>
        <xdr:cNvSpPr/>
      </xdr:nvSpPr>
      <xdr:spPr>
        <a:xfrm>
          <a:off x="18605500" y="1285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93654</xdr:rowOff>
    </xdr:from>
    <xdr:ext cx="534377" cy="259045"/>
    <xdr:sp macro="" textlink="">
      <xdr:nvSpPr>
        <xdr:cNvPr id="877" name="テキスト ボックス 876"/>
        <xdr:cNvSpPr txBox="1"/>
      </xdr:nvSpPr>
      <xdr:spPr>
        <a:xfrm>
          <a:off x="18389111" y="1295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159385</xdr:rowOff>
    </xdr:from>
    <xdr:to>
      <xdr:col>116</xdr:col>
      <xdr:colOff>114300</xdr:colOff>
      <xdr:row>74</xdr:row>
      <xdr:rowOff>89535</xdr:rowOff>
    </xdr:to>
    <xdr:sp macro="" textlink="">
      <xdr:nvSpPr>
        <xdr:cNvPr id="883" name="楕円 882"/>
        <xdr:cNvSpPr/>
      </xdr:nvSpPr>
      <xdr:spPr>
        <a:xfrm>
          <a:off x="22110700" y="1267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10812</xdr:rowOff>
    </xdr:from>
    <xdr:ext cx="534377" cy="259045"/>
    <xdr:sp macro="" textlink="">
      <xdr:nvSpPr>
        <xdr:cNvPr id="884" name="繰出金該当値テキスト"/>
        <xdr:cNvSpPr txBox="1"/>
      </xdr:nvSpPr>
      <xdr:spPr>
        <a:xfrm>
          <a:off x="22212300" y="1252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774</xdr:rowOff>
    </xdr:from>
    <xdr:to>
      <xdr:col>112</xdr:col>
      <xdr:colOff>38100</xdr:colOff>
      <xdr:row>74</xdr:row>
      <xdr:rowOff>102374</xdr:rowOff>
    </xdr:to>
    <xdr:sp macro="" textlink="">
      <xdr:nvSpPr>
        <xdr:cNvPr id="885" name="楕円 884"/>
        <xdr:cNvSpPr/>
      </xdr:nvSpPr>
      <xdr:spPr>
        <a:xfrm>
          <a:off x="21272500" y="1268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118901</xdr:rowOff>
    </xdr:from>
    <xdr:ext cx="534377" cy="259045"/>
    <xdr:sp macro="" textlink="">
      <xdr:nvSpPr>
        <xdr:cNvPr id="886" name="テキスト ボックス 885"/>
        <xdr:cNvSpPr txBox="1"/>
      </xdr:nvSpPr>
      <xdr:spPr>
        <a:xfrm>
          <a:off x="21056111" y="1246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64897</xdr:rowOff>
    </xdr:from>
    <xdr:to>
      <xdr:col>107</xdr:col>
      <xdr:colOff>101600</xdr:colOff>
      <xdr:row>74</xdr:row>
      <xdr:rowOff>166497</xdr:rowOff>
    </xdr:to>
    <xdr:sp macro="" textlink="">
      <xdr:nvSpPr>
        <xdr:cNvPr id="887" name="楕円 886"/>
        <xdr:cNvSpPr/>
      </xdr:nvSpPr>
      <xdr:spPr>
        <a:xfrm>
          <a:off x="20383500" y="1275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11574</xdr:rowOff>
    </xdr:from>
    <xdr:ext cx="534377" cy="259045"/>
    <xdr:sp macro="" textlink="">
      <xdr:nvSpPr>
        <xdr:cNvPr id="888" name="テキスト ボックス 887"/>
        <xdr:cNvSpPr txBox="1"/>
      </xdr:nvSpPr>
      <xdr:spPr>
        <a:xfrm>
          <a:off x="20167111" y="1252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103378</xdr:rowOff>
    </xdr:from>
    <xdr:to>
      <xdr:col>102</xdr:col>
      <xdr:colOff>165100</xdr:colOff>
      <xdr:row>75</xdr:row>
      <xdr:rowOff>33528</xdr:rowOff>
    </xdr:to>
    <xdr:sp macro="" textlink="">
      <xdr:nvSpPr>
        <xdr:cNvPr id="889" name="楕円 888"/>
        <xdr:cNvSpPr/>
      </xdr:nvSpPr>
      <xdr:spPr>
        <a:xfrm>
          <a:off x="19494500" y="127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50055</xdr:rowOff>
    </xdr:from>
    <xdr:ext cx="534377" cy="259045"/>
    <xdr:sp macro="" textlink="">
      <xdr:nvSpPr>
        <xdr:cNvPr id="890" name="テキスト ボックス 889"/>
        <xdr:cNvSpPr txBox="1"/>
      </xdr:nvSpPr>
      <xdr:spPr>
        <a:xfrm>
          <a:off x="19278111" y="1256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62268</xdr:rowOff>
    </xdr:from>
    <xdr:to>
      <xdr:col>98</xdr:col>
      <xdr:colOff>38100</xdr:colOff>
      <xdr:row>74</xdr:row>
      <xdr:rowOff>163868</xdr:rowOff>
    </xdr:to>
    <xdr:sp macro="" textlink="">
      <xdr:nvSpPr>
        <xdr:cNvPr id="891" name="楕円 890"/>
        <xdr:cNvSpPr/>
      </xdr:nvSpPr>
      <xdr:spPr>
        <a:xfrm>
          <a:off x="18605500" y="127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8945</xdr:rowOff>
    </xdr:from>
    <xdr:ext cx="534377" cy="259045"/>
    <xdr:sp macro="" textlink="">
      <xdr:nvSpPr>
        <xdr:cNvPr id="892" name="テキスト ボックス 891"/>
        <xdr:cNvSpPr txBox="1"/>
      </xdr:nvSpPr>
      <xdr:spPr>
        <a:xfrm>
          <a:off x="18389111" y="1252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は扶助費、補助費等が県平均、及び、類似団体平均と比較して高い点である。また、普通建設事業費においては、令和元年度までの集中投資期間終了に伴い、県平均、及び、類似団体平均と比較して低くなっている。但し、更新整備においては、老朽施設の更新が急務で、特に教育関係施設の老朽化が著しく、今後、長寿命化、施設更新の事業費の増加が見込まれる。</a:t>
          </a:r>
        </a:p>
        <a:p>
          <a:r>
            <a:rPr kumimoji="1" lang="ja-JP" altLang="en-US" sz="1300">
              <a:latin typeface="ＭＳ Ｐゴシック" panose="020B0600070205080204" pitchFamily="50" charset="-128"/>
              <a:ea typeface="ＭＳ Ｐゴシック" panose="020B0600070205080204" pitchFamily="50" charset="-128"/>
            </a:rPr>
            <a:t>　物件費と扶助費が令和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大きく増加しているが、これは新型コロナウイルス感染症への対策事業として、新型コロナウイルスワクチン接種に関する事業や子育て世帯等臨時特別支援事業、住民税非課税世帯等臨時特別給付金事業等の給付金事業を実施したことによるものである。</a:t>
          </a:r>
        </a:p>
        <a:p>
          <a:r>
            <a:rPr kumimoji="1" lang="ja-JP" altLang="en-US" sz="1300">
              <a:latin typeface="ＭＳ Ｐゴシック" panose="020B0600070205080204" pitchFamily="50" charset="-128"/>
              <a:ea typeface="ＭＳ Ｐゴシック" panose="020B0600070205080204" pitchFamily="50" charset="-128"/>
            </a:rPr>
            <a:t>　補助費等について本市は、し尿処理・常備消防を一部事務組合で行っているため、類似団体平均値より高い数値を示している。また、令和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年度は、主に新型コロナウイルス感染症による特別定額給付金支給事業や商品券事業等の臨時的な事業を行ったことにより大きく増加したが、事業終了により例年の水準となった。</a:t>
          </a:r>
        </a:p>
        <a:p>
          <a:r>
            <a:rPr kumimoji="1" lang="ja-JP" altLang="en-US" sz="1300">
              <a:latin typeface="ＭＳ Ｐゴシック" panose="020B0600070205080204" pitchFamily="50" charset="-128"/>
              <a:ea typeface="ＭＳ Ｐゴシック" panose="020B0600070205080204" pitchFamily="50" charset="-128"/>
            </a:rPr>
            <a:t>　積立金が令和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年度に大きく増加しているが、これは主に、本市における市民の連帯の強化、及び、地域振興に要する経費の財源を確保することを目的に、未来投資基金を新たに造成したことによるもので、令和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億円ずつ計</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億円の積み立てを行うことによるものである。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三重県松阪市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160,624
156,125
623.58
80,239,349
77,932,803
2,032,417
42,752,690
45,606,181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126365</xdr:rowOff>
    </xdr:from>
    <xdr:to>
      <xdr:col>24</xdr:col>
      <xdr:colOff>62865</xdr:colOff>
      <xdr:row>37</xdr:row>
      <xdr:rowOff>151130</xdr:rowOff>
    </xdr:to>
    <xdr:cxnSp macro="">
      <xdr:nvCxnSpPr>
        <xdr:cNvPr id="56" name="直線コネクタ 55"/>
        <xdr:cNvCxnSpPr/>
      </xdr:nvCxnSpPr>
      <xdr:spPr>
        <a:xfrm flipV="1">
          <a:off x="4633595" y="5269865"/>
          <a:ext cx="127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154957</xdr:rowOff>
    </xdr:from>
    <xdr:ext cx="469744" cy="259045"/>
    <xdr:sp macro="" textlink="">
      <xdr:nvSpPr>
        <xdr:cNvPr id="57" name="議会費最小値テキスト"/>
        <xdr:cNvSpPr txBox="1"/>
      </xdr:nvSpPr>
      <xdr:spPr>
        <a:xfrm>
          <a:off x="46863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151130</xdr:rowOff>
    </xdr:from>
    <xdr:to>
      <xdr:col>24</xdr:col>
      <xdr:colOff>152400</xdr:colOff>
      <xdr:row>37</xdr:row>
      <xdr:rowOff>151130</xdr:rowOff>
    </xdr:to>
    <xdr:cxnSp macro="">
      <xdr:nvCxnSpPr>
        <xdr:cNvPr id="58" name="直線コネクタ 57"/>
        <xdr:cNvCxnSpPr/>
      </xdr:nvCxnSpPr>
      <xdr:spPr>
        <a:xfrm>
          <a:off x="4546600" y="649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73042</xdr:rowOff>
    </xdr:from>
    <xdr:ext cx="469744" cy="259045"/>
    <xdr:sp macro="" textlink="">
      <xdr:nvSpPr>
        <xdr:cNvPr id="59" name="議会費最大値テキスト"/>
        <xdr:cNvSpPr txBox="1"/>
      </xdr:nvSpPr>
      <xdr:spPr>
        <a:xfrm>
          <a:off x="4686300" y="504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126365</xdr:rowOff>
    </xdr:from>
    <xdr:to>
      <xdr:col>24</xdr:col>
      <xdr:colOff>152400</xdr:colOff>
      <xdr:row>30</xdr:row>
      <xdr:rowOff>126365</xdr:rowOff>
    </xdr:to>
    <xdr:cxnSp macro="">
      <xdr:nvCxnSpPr>
        <xdr:cNvPr id="60" name="直線コネクタ 59"/>
        <xdr:cNvCxnSpPr/>
      </xdr:nvCxnSpPr>
      <xdr:spPr>
        <a:xfrm>
          <a:off x="4546600" y="526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48260</xdr:rowOff>
    </xdr:from>
    <xdr:to>
      <xdr:col>24</xdr:col>
      <xdr:colOff>63500</xdr:colOff>
      <xdr:row>35</xdr:row>
      <xdr:rowOff>34925</xdr:rowOff>
    </xdr:to>
    <xdr:cxnSp macro="">
      <xdr:nvCxnSpPr>
        <xdr:cNvPr id="61" name="直線コネクタ 60"/>
        <xdr:cNvCxnSpPr/>
      </xdr:nvCxnSpPr>
      <xdr:spPr>
        <a:xfrm>
          <a:off x="3797300" y="5363210"/>
          <a:ext cx="8382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168927</xdr:rowOff>
    </xdr:from>
    <xdr:ext cx="469744" cy="259045"/>
    <xdr:sp macro="" textlink="">
      <xdr:nvSpPr>
        <xdr:cNvPr id="62" name="議会費平均値テキスト"/>
        <xdr:cNvSpPr txBox="1"/>
      </xdr:nvSpPr>
      <xdr:spPr>
        <a:xfrm>
          <a:off x="4686300" y="5655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146050</xdr:rowOff>
    </xdr:from>
    <xdr:to>
      <xdr:col>24</xdr:col>
      <xdr:colOff>114300</xdr:colOff>
      <xdr:row>34</xdr:row>
      <xdr:rowOff>76200</xdr:rowOff>
    </xdr:to>
    <xdr:sp macro="" textlink="">
      <xdr:nvSpPr>
        <xdr:cNvPr id="63" name="フローチャート: 判断 62"/>
        <xdr:cNvSpPr/>
      </xdr:nvSpPr>
      <xdr:spPr>
        <a:xfrm>
          <a:off x="45847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48260</xdr:rowOff>
    </xdr:from>
    <xdr:to>
      <xdr:col>19</xdr:col>
      <xdr:colOff>177800</xdr:colOff>
      <xdr:row>34</xdr:row>
      <xdr:rowOff>168275</xdr:rowOff>
    </xdr:to>
    <xdr:cxnSp macro="">
      <xdr:nvCxnSpPr>
        <xdr:cNvPr id="64" name="直線コネクタ 63"/>
        <xdr:cNvCxnSpPr/>
      </xdr:nvCxnSpPr>
      <xdr:spPr>
        <a:xfrm flipV="1">
          <a:off x="2908300" y="5363210"/>
          <a:ext cx="889000" cy="63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113665</xdr:rowOff>
    </xdr:from>
    <xdr:to>
      <xdr:col>20</xdr:col>
      <xdr:colOff>38100</xdr:colOff>
      <xdr:row>34</xdr:row>
      <xdr:rowOff>43815</xdr:rowOff>
    </xdr:to>
    <xdr:sp macro="" textlink="">
      <xdr:nvSpPr>
        <xdr:cNvPr id="65" name="フローチャート: 判断 64"/>
        <xdr:cNvSpPr/>
      </xdr:nvSpPr>
      <xdr:spPr>
        <a:xfrm>
          <a:off x="3746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34942</xdr:rowOff>
    </xdr:from>
    <xdr:ext cx="469744" cy="259045"/>
    <xdr:sp macro="" textlink="">
      <xdr:nvSpPr>
        <xdr:cNvPr id="66" name="テキスト ボックス 65"/>
        <xdr:cNvSpPr txBox="1"/>
      </xdr:nvSpPr>
      <xdr:spPr>
        <a:xfrm>
          <a:off x="3562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126365</xdr:rowOff>
    </xdr:from>
    <xdr:to>
      <xdr:col>15</xdr:col>
      <xdr:colOff>50800</xdr:colOff>
      <xdr:row>34</xdr:row>
      <xdr:rowOff>168275</xdr:rowOff>
    </xdr:to>
    <xdr:cxnSp macro="">
      <xdr:nvCxnSpPr>
        <xdr:cNvPr id="67" name="直線コネクタ 66"/>
        <xdr:cNvCxnSpPr/>
      </xdr:nvCxnSpPr>
      <xdr:spPr>
        <a:xfrm>
          <a:off x="2019300" y="595566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119380</xdr:rowOff>
    </xdr:from>
    <xdr:to>
      <xdr:col>15</xdr:col>
      <xdr:colOff>101600</xdr:colOff>
      <xdr:row>34</xdr:row>
      <xdr:rowOff>49530</xdr:rowOff>
    </xdr:to>
    <xdr:sp macro="" textlink="">
      <xdr:nvSpPr>
        <xdr:cNvPr id="68" name="フローチャート: 判断 67"/>
        <xdr:cNvSpPr/>
      </xdr:nvSpPr>
      <xdr:spPr>
        <a:xfrm>
          <a:off x="2857500" y="577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66057</xdr:rowOff>
    </xdr:from>
    <xdr:ext cx="469744" cy="259045"/>
    <xdr:sp macro="" textlink="">
      <xdr:nvSpPr>
        <xdr:cNvPr id="69" name="テキスト ボックス 68"/>
        <xdr:cNvSpPr txBox="1"/>
      </xdr:nvSpPr>
      <xdr:spPr>
        <a:xfrm>
          <a:off x="2673428" y="55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126365</xdr:rowOff>
    </xdr:from>
    <xdr:to>
      <xdr:col>10</xdr:col>
      <xdr:colOff>114300</xdr:colOff>
      <xdr:row>35</xdr:row>
      <xdr:rowOff>10160</xdr:rowOff>
    </xdr:to>
    <xdr:cxnSp macro="">
      <xdr:nvCxnSpPr>
        <xdr:cNvPr id="70" name="直線コネクタ 69"/>
        <xdr:cNvCxnSpPr/>
      </xdr:nvCxnSpPr>
      <xdr:spPr>
        <a:xfrm flipV="1">
          <a:off x="1130300" y="595566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83185</xdr:rowOff>
    </xdr:from>
    <xdr:to>
      <xdr:col>10</xdr:col>
      <xdr:colOff>165100</xdr:colOff>
      <xdr:row>34</xdr:row>
      <xdr:rowOff>13335</xdr:rowOff>
    </xdr:to>
    <xdr:sp macro="" textlink="">
      <xdr:nvSpPr>
        <xdr:cNvPr id="71" name="フローチャート: 判断 70"/>
        <xdr:cNvSpPr/>
      </xdr:nvSpPr>
      <xdr:spPr>
        <a:xfrm>
          <a:off x="1968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29862</xdr:rowOff>
    </xdr:from>
    <xdr:ext cx="469744" cy="259045"/>
    <xdr:sp macro="" textlink="">
      <xdr:nvSpPr>
        <xdr:cNvPr id="72" name="テキスト ボックス 71"/>
        <xdr:cNvSpPr txBox="1"/>
      </xdr:nvSpPr>
      <xdr:spPr>
        <a:xfrm>
          <a:off x="1784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104140</xdr:rowOff>
    </xdr:from>
    <xdr:to>
      <xdr:col>6</xdr:col>
      <xdr:colOff>38100</xdr:colOff>
      <xdr:row>34</xdr:row>
      <xdr:rowOff>34290</xdr:rowOff>
    </xdr:to>
    <xdr:sp macro="" textlink="">
      <xdr:nvSpPr>
        <xdr:cNvPr id="73" name="フローチャート: 判断 72"/>
        <xdr:cNvSpPr/>
      </xdr:nvSpPr>
      <xdr:spPr>
        <a:xfrm>
          <a:off x="1079500" y="576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50817</xdr:rowOff>
    </xdr:from>
    <xdr:ext cx="469744" cy="259045"/>
    <xdr:sp macro="" textlink="">
      <xdr:nvSpPr>
        <xdr:cNvPr id="74" name="テキスト ボックス 73"/>
        <xdr:cNvSpPr txBox="1"/>
      </xdr:nvSpPr>
      <xdr:spPr>
        <a:xfrm>
          <a:off x="895428" y="55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155575</xdr:rowOff>
    </xdr:from>
    <xdr:to>
      <xdr:col>24</xdr:col>
      <xdr:colOff>114300</xdr:colOff>
      <xdr:row>35</xdr:row>
      <xdr:rowOff>85725</xdr:rowOff>
    </xdr:to>
    <xdr:sp macro="" textlink="">
      <xdr:nvSpPr>
        <xdr:cNvPr id="80" name="楕円 79"/>
        <xdr:cNvSpPr/>
      </xdr:nvSpPr>
      <xdr:spPr>
        <a:xfrm>
          <a:off x="4584700" y="598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134002</xdr:rowOff>
    </xdr:from>
    <xdr:ext cx="469744" cy="259045"/>
    <xdr:sp macro="" textlink="">
      <xdr:nvSpPr>
        <xdr:cNvPr id="81" name="議会費該当値テキスト"/>
        <xdr:cNvSpPr txBox="1"/>
      </xdr:nvSpPr>
      <xdr:spPr>
        <a:xfrm>
          <a:off x="4686300" y="596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168910</xdr:rowOff>
    </xdr:from>
    <xdr:to>
      <xdr:col>20</xdr:col>
      <xdr:colOff>38100</xdr:colOff>
      <xdr:row>31</xdr:row>
      <xdr:rowOff>99060</xdr:rowOff>
    </xdr:to>
    <xdr:sp macro="" textlink="">
      <xdr:nvSpPr>
        <xdr:cNvPr id="82" name="楕円 81"/>
        <xdr:cNvSpPr/>
      </xdr:nvSpPr>
      <xdr:spPr>
        <a:xfrm>
          <a:off x="3746500" y="53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115587</xdr:rowOff>
    </xdr:from>
    <xdr:ext cx="469744" cy="259045"/>
    <xdr:sp macro="" textlink="">
      <xdr:nvSpPr>
        <xdr:cNvPr id="83" name="テキスト ボックス 82"/>
        <xdr:cNvSpPr txBox="1"/>
      </xdr:nvSpPr>
      <xdr:spPr>
        <a:xfrm>
          <a:off x="3562428" y="508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117475</xdr:rowOff>
    </xdr:from>
    <xdr:to>
      <xdr:col>15</xdr:col>
      <xdr:colOff>101600</xdr:colOff>
      <xdr:row>35</xdr:row>
      <xdr:rowOff>47625</xdr:rowOff>
    </xdr:to>
    <xdr:sp macro="" textlink="">
      <xdr:nvSpPr>
        <xdr:cNvPr id="84" name="楕円 83"/>
        <xdr:cNvSpPr/>
      </xdr:nvSpPr>
      <xdr:spPr>
        <a:xfrm>
          <a:off x="2857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38752</xdr:rowOff>
    </xdr:from>
    <xdr:ext cx="469744" cy="259045"/>
    <xdr:sp macro="" textlink="">
      <xdr:nvSpPr>
        <xdr:cNvPr id="85" name="テキスト ボックス 84"/>
        <xdr:cNvSpPr txBox="1"/>
      </xdr:nvSpPr>
      <xdr:spPr>
        <a:xfrm>
          <a:off x="2673428" y="6039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75565</xdr:rowOff>
    </xdr:from>
    <xdr:to>
      <xdr:col>10</xdr:col>
      <xdr:colOff>165100</xdr:colOff>
      <xdr:row>35</xdr:row>
      <xdr:rowOff>5715</xdr:rowOff>
    </xdr:to>
    <xdr:sp macro="" textlink="">
      <xdr:nvSpPr>
        <xdr:cNvPr id="86" name="楕円 85"/>
        <xdr:cNvSpPr/>
      </xdr:nvSpPr>
      <xdr:spPr>
        <a:xfrm>
          <a:off x="1968500" y="590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168292</xdr:rowOff>
    </xdr:from>
    <xdr:ext cx="469744" cy="259045"/>
    <xdr:sp macro="" textlink="">
      <xdr:nvSpPr>
        <xdr:cNvPr id="87" name="テキスト ボックス 86"/>
        <xdr:cNvSpPr txBox="1"/>
      </xdr:nvSpPr>
      <xdr:spPr>
        <a:xfrm>
          <a:off x="1784428" y="599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130810</xdr:rowOff>
    </xdr:from>
    <xdr:to>
      <xdr:col>6</xdr:col>
      <xdr:colOff>38100</xdr:colOff>
      <xdr:row>35</xdr:row>
      <xdr:rowOff>60960</xdr:rowOff>
    </xdr:to>
    <xdr:sp macro="" textlink="">
      <xdr:nvSpPr>
        <xdr:cNvPr id="88" name="楕円 87"/>
        <xdr:cNvSpPr/>
      </xdr:nvSpPr>
      <xdr:spPr>
        <a:xfrm>
          <a:off x="1079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52087</xdr:rowOff>
    </xdr:from>
    <xdr:ext cx="469744" cy="259045"/>
    <xdr:sp macro="" textlink="">
      <xdr:nvSpPr>
        <xdr:cNvPr id="89" name="テキスト ボックス 88"/>
        <xdr:cNvSpPr txBox="1"/>
      </xdr:nvSpPr>
      <xdr:spPr>
        <a:xfrm>
          <a:off x="895428" y="605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138278</xdr:rowOff>
    </xdr:from>
    <xdr:to>
      <xdr:col>24</xdr:col>
      <xdr:colOff>62865</xdr:colOff>
      <xdr:row>59</xdr:row>
      <xdr:rowOff>36258</xdr:rowOff>
    </xdr:to>
    <xdr:cxnSp macro="">
      <xdr:nvCxnSpPr>
        <xdr:cNvPr id="114" name="直線コネクタ 113"/>
        <xdr:cNvCxnSpPr/>
      </xdr:nvCxnSpPr>
      <xdr:spPr>
        <a:xfrm flipV="1">
          <a:off x="4633595" y="9568028"/>
          <a:ext cx="1270" cy="58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40085</xdr:rowOff>
    </xdr:from>
    <xdr:ext cx="534377" cy="259045"/>
    <xdr:sp macro="" textlink="">
      <xdr:nvSpPr>
        <xdr:cNvPr id="115" name="総務費最小値テキスト"/>
        <xdr:cNvSpPr txBox="1"/>
      </xdr:nvSpPr>
      <xdr:spPr>
        <a:xfrm>
          <a:off x="4686300" y="1015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36258</xdr:rowOff>
    </xdr:from>
    <xdr:to>
      <xdr:col>24</xdr:col>
      <xdr:colOff>152400</xdr:colOff>
      <xdr:row>59</xdr:row>
      <xdr:rowOff>36258</xdr:rowOff>
    </xdr:to>
    <xdr:cxnSp macro="">
      <xdr:nvCxnSpPr>
        <xdr:cNvPr id="116" name="直線コネクタ 115"/>
        <xdr:cNvCxnSpPr/>
      </xdr:nvCxnSpPr>
      <xdr:spPr>
        <a:xfrm>
          <a:off x="4546600" y="1015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84955</xdr:rowOff>
    </xdr:from>
    <xdr:ext cx="534377" cy="259045"/>
    <xdr:sp macro="" textlink="">
      <xdr:nvSpPr>
        <xdr:cNvPr id="117" name="総務費最大値テキスト"/>
        <xdr:cNvSpPr txBox="1"/>
      </xdr:nvSpPr>
      <xdr:spPr>
        <a:xfrm>
          <a:off x="4686300" y="934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138278</xdr:rowOff>
    </xdr:from>
    <xdr:to>
      <xdr:col>24</xdr:col>
      <xdr:colOff>152400</xdr:colOff>
      <xdr:row>55</xdr:row>
      <xdr:rowOff>138278</xdr:rowOff>
    </xdr:to>
    <xdr:cxnSp macro="">
      <xdr:nvCxnSpPr>
        <xdr:cNvPr id="118" name="直線コネクタ 117"/>
        <xdr:cNvCxnSpPr/>
      </xdr:nvCxnSpPr>
      <xdr:spPr>
        <a:xfrm>
          <a:off x="4546600" y="9568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160604</xdr:rowOff>
    </xdr:from>
    <xdr:to>
      <xdr:col>24</xdr:col>
      <xdr:colOff>63500</xdr:colOff>
      <xdr:row>56</xdr:row>
      <xdr:rowOff>19558</xdr:rowOff>
    </xdr:to>
    <xdr:cxnSp macro="">
      <xdr:nvCxnSpPr>
        <xdr:cNvPr id="119" name="直線コネクタ 118"/>
        <xdr:cNvCxnSpPr/>
      </xdr:nvCxnSpPr>
      <xdr:spPr>
        <a:xfrm>
          <a:off x="3797300" y="8733104"/>
          <a:ext cx="838200" cy="88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29430</xdr:rowOff>
    </xdr:from>
    <xdr:ext cx="534377" cy="259045"/>
    <xdr:sp macro="" textlink="">
      <xdr:nvSpPr>
        <xdr:cNvPr id="120" name="総務費平均値テキスト"/>
        <xdr:cNvSpPr txBox="1"/>
      </xdr:nvSpPr>
      <xdr:spPr>
        <a:xfrm>
          <a:off x="4686300" y="9802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51003</xdr:rowOff>
    </xdr:from>
    <xdr:to>
      <xdr:col>24</xdr:col>
      <xdr:colOff>114300</xdr:colOff>
      <xdr:row>57</xdr:row>
      <xdr:rowOff>152603</xdr:rowOff>
    </xdr:to>
    <xdr:sp macro="" textlink="">
      <xdr:nvSpPr>
        <xdr:cNvPr id="121" name="フローチャート: 判断 120"/>
        <xdr:cNvSpPr/>
      </xdr:nvSpPr>
      <xdr:spPr>
        <a:xfrm>
          <a:off x="45847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160604</xdr:rowOff>
    </xdr:from>
    <xdr:to>
      <xdr:col>19</xdr:col>
      <xdr:colOff>177800</xdr:colOff>
      <xdr:row>58</xdr:row>
      <xdr:rowOff>15863</xdr:rowOff>
    </xdr:to>
    <xdr:cxnSp macro="">
      <xdr:nvCxnSpPr>
        <xdr:cNvPr id="122" name="直線コネクタ 121"/>
        <xdr:cNvCxnSpPr/>
      </xdr:nvCxnSpPr>
      <xdr:spPr>
        <a:xfrm flipV="1">
          <a:off x="2908300" y="8733104"/>
          <a:ext cx="889000" cy="122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49</xdr:row>
      <xdr:rowOff>162471</xdr:rowOff>
    </xdr:from>
    <xdr:to>
      <xdr:col>20</xdr:col>
      <xdr:colOff>38100</xdr:colOff>
      <xdr:row>50</xdr:row>
      <xdr:rowOff>92621</xdr:rowOff>
    </xdr:to>
    <xdr:sp macro="" textlink="">
      <xdr:nvSpPr>
        <xdr:cNvPr id="123" name="フローチャート: 判断 122"/>
        <xdr:cNvSpPr/>
      </xdr:nvSpPr>
      <xdr:spPr>
        <a:xfrm>
          <a:off x="3746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48</xdr:row>
      <xdr:rowOff>109148</xdr:rowOff>
    </xdr:from>
    <xdr:ext cx="599010" cy="259045"/>
    <xdr:sp macro="" textlink="">
      <xdr:nvSpPr>
        <xdr:cNvPr id="124" name="テキスト ボックス 123"/>
        <xdr:cNvSpPr txBox="1"/>
      </xdr:nvSpPr>
      <xdr:spPr>
        <a:xfrm>
          <a:off x="3497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15863</xdr:rowOff>
    </xdr:from>
    <xdr:to>
      <xdr:col>15</xdr:col>
      <xdr:colOff>50800</xdr:colOff>
      <xdr:row>58</xdr:row>
      <xdr:rowOff>70815</xdr:rowOff>
    </xdr:to>
    <xdr:cxnSp macro="">
      <xdr:nvCxnSpPr>
        <xdr:cNvPr id="125" name="直線コネクタ 124"/>
        <xdr:cNvCxnSpPr/>
      </xdr:nvCxnSpPr>
      <xdr:spPr>
        <a:xfrm flipV="1">
          <a:off x="2019300" y="9959963"/>
          <a:ext cx="889000" cy="5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170574</xdr:rowOff>
    </xdr:from>
    <xdr:to>
      <xdr:col>15</xdr:col>
      <xdr:colOff>101600</xdr:colOff>
      <xdr:row>58</xdr:row>
      <xdr:rowOff>100724</xdr:rowOff>
    </xdr:to>
    <xdr:sp macro="" textlink="">
      <xdr:nvSpPr>
        <xdr:cNvPr id="126" name="フローチャート: 判断 125"/>
        <xdr:cNvSpPr/>
      </xdr:nvSpPr>
      <xdr:spPr>
        <a:xfrm>
          <a:off x="2857500" y="99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91851</xdr:rowOff>
    </xdr:from>
    <xdr:ext cx="534377" cy="259045"/>
    <xdr:sp macro="" textlink="">
      <xdr:nvSpPr>
        <xdr:cNvPr id="127" name="テキスト ボックス 126"/>
        <xdr:cNvSpPr txBox="1"/>
      </xdr:nvSpPr>
      <xdr:spPr>
        <a:xfrm>
          <a:off x="2641111" y="100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70815</xdr:rowOff>
    </xdr:from>
    <xdr:to>
      <xdr:col>10</xdr:col>
      <xdr:colOff>114300</xdr:colOff>
      <xdr:row>58</xdr:row>
      <xdr:rowOff>104749</xdr:rowOff>
    </xdr:to>
    <xdr:cxnSp macro="">
      <xdr:nvCxnSpPr>
        <xdr:cNvPr id="128" name="直線コネクタ 127"/>
        <xdr:cNvCxnSpPr/>
      </xdr:nvCxnSpPr>
      <xdr:spPr>
        <a:xfrm flipV="1">
          <a:off x="1130300" y="10014915"/>
          <a:ext cx="889000" cy="3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37909</xdr:rowOff>
    </xdr:from>
    <xdr:to>
      <xdr:col>10</xdr:col>
      <xdr:colOff>165100</xdr:colOff>
      <xdr:row>58</xdr:row>
      <xdr:rowOff>139509</xdr:rowOff>
    </xdr:to>
    <xdr:sp macro="" textlink="">
      <xdr:nvSpPr>
        <xdr:cNvPr id="129" name="フローチャート: 判断 128"/>
        <xdr:cNvSpPr/>
      </xdr:nvSpPr>
      <xdr:spPr>
        <a:xfrm>
          <a:off x="1968500" y="9982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130636</xdr:rowOff>
    </xdr:from>
    <xdr:ext cx="534377" cy="259045"/>
    <xdr:sp macro="" textlink="">
      <xdr:nvSpPr>
        <xdr:cNvPr id="130" name="テキスト ボックス 129"/>
        <xdr:cNvSpPr txBox="1"/>
      </xdr:nvSpPr>
      <xdr:spPr>
        <a:xfrm>
          <a:off x="1752111" y="1007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31509</xdr:rowOff>
    </xdr:from>
    <xdr:to>
      <xdr:col>6</xdr:col>
      <xdr:colOff>38100</xdr:colOff>
      <xdr:row>58</xdr:row>
      <xdr:rowOff>133109</xdr:rowOff>
    </xdr:to>
    <xdr:sp macro="" textlink="">
      <xdr:nvSpPr>
        <xdr:cNvPr id="131" name="フローチャート: 判断 130"/>
        <xdr:cNvSpPr/>
      </xdr:nvSpPr>
      <xdr:spPr>
        <a:xfrm>
          <a:off x="1079500" y="997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149636</xdr:rowOff>
    </xdr:from>
    <xdr:ext cx="534377" cy="259045"/>
    <xdr:sp macro="" textlink="">
      <xdr:nvSpPr>
        <xdr:cNvPr id="132" name="テキスト ボックス 131"/>
        <xdr:cNvSpPr txBox="1"/>
      </xdr:nvSpPr>
      <xdr:spPr>
        <a:xfrm>
          <a:off x="863111" y="975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140208</xdr:rowOff>
    </xdr:from>
    <xdr:to>
      <xdr:col>24</xdr:col>
      <xdr:colOff>114300</xdr:colOff>
      <xdr:row>56</xdr:row>
      <xdr:rowOff>70358</xdr:rowOff>
    </xdr:to>
    <xdr:sp macro="" textlink="">
      <xdr:nvSpPr>
        <xdr:cNvPr id="138" name="楕円 137"/>
        <xdr:cNvSpPr/>
      </xdr:nvSpPr>
      <xdr:spPr>
        <a:xfrm>
          <a:off x="4584700" y="95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55135</xdr:rowOff>
    </xdr:from>
    <xdr:ext cx="534377" cy="259045"/>
    <xdr:sp macro="" textlink="">
      <xdr:nvSpPr>
        <xdr:cNvPr id="139" name="総務費該当値テキスト"/>
        <xdr:cNvSpPr txBox="1"/>
      </xdr:nvSpPr>
      <xdr:spPr>
        <a:xfrm>
          <a:off x="4686300" y="948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109804</xdr:rowOff>
    </xdr:from>
    <xdr:to>
      <xdr:col>20</xdr:col>
      <xdr:colOff>38100</xdr:colOff>
      <xdr:row>51</xdr:row>
      <xdr:rowOff>39954</xdr:rowOff>
    </xdr:to>
    <xdr:sp macro="" textlink="">
      <xdr:nvSpPr>
        <xdr:cNvPr id="140" name="楕円 139"/>
        <xdr:cNvSpPr/>
      </xdr:nvSpPr>
      <xdr:spPr>
        <a:xfrm>
          <a:off x="3746500" y="868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31081</xdr:rowOff>
    </xdr:from>
    <xdr:ext cx="599010" cy="259045"/>
    <xdr:sp macro="" textlink="">
      <xdr:nvSpPr>
        <xdr:cNvPr id="141" name="テキスト ボックス 140"/>
        <xdr:cNvSpPr txBox="1"/>
      </xdr:nvSpPr>
      <xdr:spPr>
        <a:xfrm>
          <a:off x="3497795" y="877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136513</xdr:rowOff>
    </xdr:from>
    <xdr:to>
      <xdr:col>15</xdr:col>
      <xdr:colOff>101600</xdr:colOff>
      <xdr:row>58</xdr:row>
      <xdr:rowOff>66663</xdr:rowOff>
    </xdr:to>
    <xdr:sp macro="" textlink="">
      <xdr:nvSpPr>
        <xdr:cNvPr id="142" name="楕円 141"/>
        <xdr:cNvSpPr/>
      </xdr:nvSpPr>
      <xdr:spPr>
        <a:xfrm>
          <a:off x="2857500" y="990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83190</xdr:rowOff>
    </xdr:from>
    <xdr:ext cx="534377" cy="259045"/>
    <xdr:sp macro="" textlink="">
      <xdr:nvSpPr>
        <xdr:cNvPr id="143" name="テキスト ボックス 142"/>
        <xdr:cNvSpPr txBox="1"/>
      </xdr:nvSpPr>
      <xdr:spPr>
        <a:xfrm>
          <a:off x="2641111" y="9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20015</xdr:rowOff>
    </xdr:from>
    <xdr:to>
      <xdr:col>10</xdr:col>
      <xdr:colOff>165100</xdr:colOff>
      <xdr:row>58</xdr:row>
      <xdr:rowOff>121615</xdr:rowOff>
    </xdr:to>
    <xdr:sp macro="" textlink="">
      <xdr:nvSpPr>
        <xdr:cNvPr id="144" name="楕円 143"/>
        <xdr:cNvSpPr/>
      </xdr:nvSpPr>
      <xdr:spPr>
        <a:xfrm>
          <a:off x="1968500" y="99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138142</xdr:rowOff>
    </xdr:from>
    <xdr:ext cx="534377" cy="259045"/>
    <xdr:sp macro="" textlink="">
      <xdr:nvSpPr>
        <xdr:cNvPr id="145" name="テキスト ボックス 144"/>
        <xdr:cNvSpPr txBox="1"/>
      </xdr:nvSpPr>
      <xdr:spPr>
        <a:xfrm>
          <a:off x="1752111" y="973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53949</xdr:rowOff>
    </xdr:from>
    <xdr:to>
      <xdr:col>6</xdr:col>
      <xdr:colOff>38100</xdr:colOff>
      <xdr:row>58</xdr:row>
      <xdr:rowOff>155549</xdr:rowOff>
    </xdr:to>
    <xdr:sp macro="" textlink="">
      <xdr:nvSpPr>
        <xdr:cNvPr id="146" name="楕円 145"/>
        <xdr:cNvSpPr/>
      </xdr:nvSpPr>
      <xdr:spPr>
        <a:xfrm>
          <a:off x="1079500" y="999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146676</xdr:rowOff>
    </xdr:from>
    <xdr:ext cx="534377" cy="259045"/>
    <xdr:sp macro="" textlink="">
      <xdr:nvSpPr>
        <xdr:cNvPr id="147" name="テキスト ボックス 146"/>
        <xdr:cNvSpPr txBox="1"/>
      </xdr:nvSpPr>
      <xdr:spPr>
        <a:xfrm>
          <a:off x="863111" y="100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156997</xdr:rowOff>
    </xdr:from>
    <xdr:to>
      <xdr:col>24</xdr:col>
      <xdr:colOff>62865</xdr:colOff>
      <xdr:row>75</xdr:row>
      <xdr:rowOff>147396</xdr:rowOff>
    </xdr:to>
    <xdr:cxnSp macro="">
      <xdr:nvCxnSpPr>
        <xdr:cNvPr id="172" name="直線コネクタ 171"/>
        <xdr:cNvCxnSpPr/>
      </xdr:nvCxnSpPr>
      <xdr:spPr>
        <a:xfrm flipV="1">
          <a:off x="4633595" y="12158497"/>
          <a:ext cx="1270" cy="847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151223</xdr:rowOff>
    </xdr:from>
    <xdr:ext cx="599010" cy="259045"/>
    <xdr:sp macro="" textlink="">
      <xdr:nvSpPr>
        <xdr:cNvPr id="173" name="民生費最小値テキスト"/>
        <xdr:cNvSpPr txBox="1"/>
      </xdr:nvSpPr>
      <xdr:spPr>
        <a:xfrm>
          <a:off x="4686300" y="1300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75</xdr:row>
      <xdr:rowOff>147396</xdr:rowOff>
    </xdr:from>
    <xdr:to>
      <xdr:col>24</xdr:col>
      <xdr:colOff>152400</xdr:colOff>
      <xdr:row>75</xdr:row>
      <xdr:rowOff>147396</xdr:rowOff>
    </xdr:to>
    <xdr:cxnSp macro="">
      <xdr:nvCxnSpPr>
        <xdr:cNvPr id="174" name="直線コネクタ 173"/>
        <xdr:cNvCxnSpPr/>
      </xdr:nvCxnSpPr>
      <xdr:spPr>
        <a:xfrm>
          <a:off x="4546600" y="1300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103674</xdr:rowOff>
    </xdr:from>
    <xdr:ext cx="599010" cy="259045"/>
    <xdr:sp macro="" textlink="">
      <xdr:nvSpPr>
        <xdr:cNvPr id="175" name="民生費最大値テキスト"/>
        <xdr:cNvSpPr txBox="1"/>
      </xdr:nvSpPr>
      <xdr:spPr>
        <a:xfrm>
          <a:off x="4686300" y="1193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156997</xdr:rowOff>
    </xdr:from>
    <xdr:to>
      <xdr:col>24</xdr:col>
      <xdr:colOff>152400</xdr:colOff>
      <xdr:row>70</xdr:row>
      <xdr:rowOff>156997</xdr:rowOff>
    </xdr:to>
    <xdr:cxnSp macro="">
      <xdr:nvCxnSpPr>
        <xdr:cNvPr id="176" name="直線コネクタ 175"/>
        <xdr:cNvCxnSpPr/>
      </xdr:nvCxnSpPr>
      <xdr:spPr>
        <a:xfrm>
          <a:off x="4546600" y="1215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156997</xdr:rowOff>
    </xdr:from>
    <xdr:to>
      <xdr:col>24</xdr:col>
      <xdr:colOff>63500</xdr:colOff>
      <xdr:row>73</xdr:row>
      <xdr:rowOff>102705</xdr:rowOff>
    </xdr:to>
    <xdr:cxnSp macro="">
      <xdr:nvCxnSpPr>
        <xdr:cNvPr id="177" name="直線コネクタ 176"/>
        <xdr:cNvCxnSpPr/>
      </xdr:nvCxnSpPr>
      <xdr:spPr>
        <a:xfrm flipV="1">
          <a:off x="3797300" y="12158497"/>
          <a:ext cx="838200" cy="46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71747</xdr:rowOff>
    </xdr:from>
    <xdr:ext cx="599010" cy="259045"/>
    <xdr:sp macro="" textlink="">
      <xdr:nvSpPr>
        <xdr:cNvPr id="178" name="民生費平均値テキスト"/>
        <xdr:cNvSpPr txBox="1"/>
      </xdr:nvSpPr>
      <xdr:spPr>
        <a:xfrm>
          <a:off x="4686300" y="12587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93320</xdr:rowOff>
    </xdr:from>
    <xdr:to>
      <xdr:col>24</xdr:col>
      <xdr:colOff>114300</xdr:colOff>
      <xdr:row>74</xdr:row>
      <xdr:rowOff>23470</xdr:rowOff>
    </xdr:to>
    <xdr:sp macro="" textlink="">
      <xdr:nvSpPr>
        <xdr:cNvPr id="179" name="フローチャート: 判断 178"/>
        <xdr:cNvSpPr/>
      </xdr:nvSpPr>
      <xdr:spPr>
        <a:xfrm>
          <a:off x="4584700" y="1260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102705</xdr:rowOff>
    </xdr:from>
    <xdr:to>
      <xdr:col>19</xdr:col>
      <xdr:colOff>177800</xdr:colOff>
      <xdr:row>73</xdr:row>
      <xdr:rowOff>144196</xdr:rowOff>
    </xdr:to>
    <xdr:cxnSp macro="">
      <xdr:nvCxnSpPr>
        <xdr:cNvPr id="180" name="直線コネクタ 179"/>
        <xdr:cNvCxnSpPr/>
      </xdr:nvCxnSpPr>
      <xdr:spPr>
        <a:xfrm flipV="1">
          <a:off x="2908300" y="12618555"/>
          <a:ext cx="889000" cy="4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74688</xdr:rowOff>
    </xdr:from>
    <xdr:to>
      <xdr:col>20</xdr:col>
      <xdr:colOff>38100</xdr:colOff>
      <xdr:row>77</xdr:row>
      <xdr:rowOff>4838</xdr:rowOff>
    </xdr:to>
    <xdr:sp macro="" textlink="">
      <xdr:nvSpPr>
        <xdr:cNvPr id="181" name="フローチャート: 判断 180"/>
        <xdr:cNvSpPr/>
      </xdr:nvSpPr>
      <xdr:spPr>
        <a:xfrm>
          <a:off x="3746500" y="1310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167415</xdr:rowOff>
    </xdr:from>
    <xdr:ext cx="599010" cy="259045"/>
    <xdr:sp macro="" textlink="">
      <xdr:nvSpPr>
        <xdr:cNvPr id="182" name="テキスト ボックス 181"/>
        <xdr:cNvSpPr txBox="1"/>
      </xdr:nvSpPr>
      <xdr:spPr>
        <a:xfrm>
          <a:off x="3497795" y="13197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144196</xdr:rowOff>
    </xdr:from>
    <xdr:to>
      <xdr:col>15</xdr:col>
      <xdr:colOff>50800</xdr:colOff>
      <xdr:row>74</xdr:row>
      <xdr:rowOff>79197</xdr:rowOff>
    </xdr:to>
    <xdr:cxnSp macro="">
      <xdr:nvCxnSpPr>
        <xdr:cNvPr id="183" name="直線コネクタ 182"/>
        <xdr:cNvCxnSpPr/>
      </xdr:nvCxnSpPr>
      <xdr:spPr>
        <a:xfrm flipV="1">
          <a:off x="2019300" y="12660046"/>
          <a:ext cx="889000" cy="10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161156</xdr:rowOff>
    </xdr:from>
    <xdr:to>
      <xdr:col>15</xdr:col>
      <xdr:colOff>101600</xdr:colOff>
      <xdr:row>77</xdr:row>
      <xdr:rowOff>91306</xdr:rowOff>
    </xdr:to>
    <xdr:sp macro="" textlink="">
      <xdr:nvSpPr>
        <xdr:cNvPr id="184" name="フローチャート: 判断 183"/>
        <xdr:cNvSpPr/>
      </xdr:nvSpPr>
      <xdr:spPr>
        <a:xfrm>
          <a:off x="2857500" y="1319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82433</xdr:rowOff>
    </xdr:from>
    <xdr:ext cx="599010" cy="259045"/>
    <xdr:sp macro="" textlink="">
      <xdr:nvSpPr>
        <xdr:cNvPr id="185" name="テキスト ボックス 184"/>
        <xdr:cNvSpPr txBox="1"/>
      </xdr:nvSpPr>
      <xdr:spPr>
        <a:xfrm>
          <a:off x="2608795" y="13284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79197</xdr:rowOff>
    </xdr:from>
    <xdr:to>
      <xdr:col>10</xdr:col>
      <xdr:colOff>114300</xdr:colOff>
      <xdr:row>74</xdr:row>
      <xdr:rowOff>150920</xdr:rowOff>
    </xdr:to>
    <xdr:cxnSp macro="">
      <xdr:nvCxnSpPr>
        <xdr:cNvPr id="186" name="直線コネクタ 185"/>
        <xdr:cNvCxnSpPr/>
      </xdr:nvCxnSpPr>
      <xdr:spPr>
        <a:xfrm flipV="1">
          <a:off x="1130300" y="12766497"/>
          <a:ext cx="889000" cy="7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84519</xdr:rowOff>
    </xdr:from>
    <xdr:to>
      <xdr:col>10</xdr:col>
      <xdr:colOff>165100</xdr:colOff>
      <xdr:row>78</xdr:row>
      <xdr:rowOff>14669</xdr:rowOff>
    </xdr:to>
    <xdr:sp macro="" textlink="">
      <xdr:nvSpPr>
        <xdr:cNvPr id="187" name="フローチャート: 判断 186"/>
        <xdr:cNvSpPr/>
      </xdr:nvSpPr>
      <xdr:spPr>
        <a:xfrm>
          <a:off x="1968500" y="132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5796</xdr:rowOff>
    </xdr:from>
    <xdr:ext cx="599010" cy="259045"/>
    <xdr:sp macro="" textlink="">
      <xdr:nvSpPr>
        <xdr:cNvPr id="188" name="テキスト ボックス 187"/>
        <xdr:cNvSpPr txBox="1"/>
      </xdr:nvSpPr>
      <xdr:spPr>
        <a:xfrm>
          <a:off x="1719795" y="13378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98197</xdr:rowOff>
    </xdr:from>
    <xdr:to>
      <xdr:col>6</xdr:col>
      <xdr:colOff>38100</xdr:colOff>
      <xdr:row>78</xdr:row>
      <xdr:rowOff>28347</xdr:rowOff>
    </xdr:to>
    <xdr:sp macro="" textlink="">
      <xdr:nvSpPr>
        <xdr:cNvPr id="189" name="フローチャート: 判断 188"/>
        <xdr:cNvSpPr/>
      </xdr:nvSpPr>
      <xdr:spPr>
        <a:xfrm>
          <a:off x="1079500" y="132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19474</xdr:rowOff>
    </xdr:from>
    <xdr:ext cx="599010" cy="259045"/>
    <xdr:sp macro="" textlink="">
      <xdr:nvSpPr>
        <xdr:cNvPr id="190" name="テキスト ボックス 189"/>
        <xdr:cNvSpPr txBox="1"/>
      </xdr:nvSpPr>
      <xdr:spPr>
        <a:xfrm>
          <a:off x="830795" y="13392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106197</xdr:rowOff>
    </xdr:from>
    <xdr:to>
      <xdr:col>24</xdr:col>
      <xdr:colOff>114300</xdr:colOff>
      <xdr:row>71</xdr:row>
      <xdr:rowOff>36347</xdr:rowOff>
    </xdr:to>
    <xdr:sp macro="" textlink="">
      <xdr:nvSpPr>
        <xdr:cNvPr id="196" name="楕円 195"/>
        <xdr:cNvSpPr/>
      </xdr:nvSpPr>
      <xdr:spPr>
        <a:xfrm>
          <a:off x="4584700" y="1210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59224</xdr:rowOff>
    </xdr:from>
    <xdr:ext cx="599010" cy="259045"/>
    <xdr:sp macro="" textlink="">
      <xdr:nvSpPr>
        <xdr:cNvPr id="197" name="民生費該当値テキスト"/>
        <xdr:cNvSpPr txBox="1"/>
      </xdr:nvSpPr>
      <xdr:spPr>
        <a:xfrm>
          <a:off x="4686300" y="12060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51905</xdr:rowOff>
    </xdr:from>
    <xdr:to>
      <xdr:col>20</xdr:col>
      <xdr:colOff>38100</xdr:colOff>
      <xdr:row>73</xdr:row>
      <xdr:rowOff>153505</xdr:rowOff>
    </xdr:to>
    <xdr:sp macro="" textlink="">
      <xdr:nvSpPr>
        <xdr:cNvPr id="198" name="楕円 197"/>
        <xdr:cNvSpPr/>
      </xdr:nvSpPr>
      <xdr:spPr>
        <a:xfrm>
          <a:off x="3746500" y="125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170032</xdr:rowOff>
    </xdr:from>
    <xdr:ext cx="599010" cy="259045"/>
    <xdr:sp macro="" textlink="">
      <xdr:nvSpPr>
        <xdr:cNvPr id="199" name="テキスト ボックス 198"/>
        <xdr:cNvSpPr txBox="1"/>
      </xdr:nvSpPr>
      <xdr:spPr>
        <a:xfrm>
          <a:off x="3497795" y="1234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93396</xdr:rowOff>
    </xdr:from>
    <xdr:to>
      <xdr:col>15</xdr:col>
      <xdr:colOff>101600</xdr:colOff>
      <xdr:row>74</xdr:row>
      <xdr:rowOff>23546</xdr:rowOff>
    </xdr:to>
    <xdr:sp macro="" textlink="">
      <xdr:nvSpPr>
        <xdr:cNvPr id="200" name="楕円 199"/>
        <xdr:cNvSpPr/>
      </xdr:nvSpPr>
      <xdr:spPr>
        <a:xfrm>
          <a:off x="2857500" y="1260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40073</xdr:rowOff>
    </xdr:from>
    <xdr:ext cx="599010" cy="259045"/>
    <xdr:sp macro="" textlink="">
      <xdr:nvSpPr>
        <xdr:cNvPr id="201" name="テキスト ボックス 200"/>
        <xdr:cNvSpPr txBox="1"/>
      </xdr:nvSpPr>
      <xdr:spPr>
        <a:xfrm>
          <a:off x="2608795" y="1238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28397</xdr:rowOff>
    </xdr:from>
    <xdr:to>
      <xdr:col>10</xdr:col>
      <xdr:colOff>165100</xdr:colOff>
      <xdr:row>74</xdr:row>
      <xdr:rowOff>129997</xdr:rowOff>
    </xdr:to>
    <xdr:sp macro="" textlink="">
      <xdr:nvSpPr>
        <xdr:cNvPr id="202" name="楕円 201"/>
        <xdr:cNvSpPr/>
      </xdr:nvSpPr>
      <xdr:spPr>
        <a:xfrm>
          <a:off x="1968500" y="127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146524</xdr:rowOff>
    </xdr:from>
    <xdr:ext cx="599010" cy="259045"/>
    <xdr:sp macro="" textlink="">
      <xdr:nvSpPr>
        <xdr:cNvPr id="203" name="テキスト ボックス 202"/>
        <xdr:cNvSpPr txBox="1"/>
      </xdr:nvSpPr>
      <xdr:spPr>
        <a:xfrm>
          <a:off x="1719795" y="12490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100120</xdr:rowOff>
    </xdr:from>
    <xdr:to>
      <xdr:col>6</xdr:col>
      <xdr:colOff>38100</xdr:colOff>
      <xdr:row>75</xdr:row>
      <xdr:rowOff>30270</xdr:rowOff>
    </xdr:to>
    <xdr:sp macro="" textlink="">
      <xdr:nvSpPr>
        <xdr:cNvPr id="204" name="楕円 203"/>
        <xdr:cNvSpPr/>
      </xdr:nvSpPr>
      <xdr:spPr>
        <a:xfrm>
          <a:off x="1079500" y="127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46797</xdr:rowOff>
    </xdr:from>
    <xdr:ext cx="599010" cy="259045"/>
    <xdr:sp macro="" textlink="">
      <xdr:nvSpPr>
        <xdr:cNvPr id="205" name="テキスト ボックス 204"/>
        <xdr:cNvSpPr txBox="1"/>
      </xdr:nvSpPr>
      <xdr:spPr>
        <a:xfrm>
          <a:off x="830795" y="1256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60589</xdr:rowOff>
    </xdr:from>
    <xdr:to>
      <xdr:col>24</xdr:col>
      <xdr:colOff>62865</xdr:colOff>
      <xdr:row>98</xdr:row>
      <xdr:rowOff>25840</xdr:rowOff>
    </xdr:to>
    <xdr:cxnSp macro="">
      <xdr:nvCxnSpPr>
        <xdr:cNvPr id="232" name="直線コネクタ 231"/>
        <xdr:cNvCxnSpPr/>
      </xdr:nvCxnSpPr>
      <xdr:spPr>
        <a:xfrm flipV="1">
          <a:off x="4633595" y="15662539"/>
          <a:ext cx="1270" cy="1165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29667</xdr:rowOff>
    </xdr:from>
    <xdr:ext cx="534377" cy="259045"/>
    <xdr:sp macro="" textlink="">
      <xdr:nvSpPr>
        <xdr:cNvPr id="233" name="衛生費最小値テキスト"/>
        <xdr:cNvSpPr txBox="1"/>
      </xdr:nvSpPr>
      <xdr:spPr>
        <a:xfrm>
          <a:off x="4686300" y="168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25840</xdr:rowOff>
    </xdr:from>
    <xdr:to>
      <xdr:col>24</xdr:col>
      <xdr:colOff>152400</xdr:colOff>
      <xdr:row>98</xdr:row>
      <xdr:rowOff>25840</xdr:rowOff>
    </xdr:to>
    <xdr:cxnSp macro="">
      <xdr:nvCxnSpPr>
        <xdr:cNvPr id="234" name="直線コネクタ 233"/>
        <xdr:cNvCxnSpPr/>
      </xdr:nvCxnSpPr>
      <xdr:spPr>
        <a:xfrm>
          <a:off x="4546600" y="168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7266</xdr:rowOff>
    </xdr:from>
    <xdr:ext cx="599010" cy="259045"/>
    <xdr:sp macro="" textlink="">
      <xdr:nvSpPr>
        <xdr:cNvPr id="235" name="衛生費最大値テキスト"/>
        <xdr:cNvSpPr txBox="1"/>
      </xdr:nvSpPr>
      <xdr:spPr>
        <a:xfrm>
          <a:off x="4686300" y="15437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60589</xdr:rowOff>
    </xdr:from>
    <xdr:to>
      <xdr:col>24</xdr:col>
      <xdr:colOff>152400</xdr:colOff>
      <xdr:row>91</xdr:row>
      <xdr:rowOff>60589</xdr:rowOff>
    </xdr:to>
    <xdr:cxnSp macro="">
      <xdr:nvCxnSpPr>
        <xdr:cNvPr id="236" name="直線コネクタ 235"/>
        <xdr:cNvCxnSpPr/>
      </xdr:nvCxnSpPr>
      <xdr:spPr>
        <a:xfrm>
          <a:off x="4546600" y="1566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9627</xdr:rowOff>
    </xdr:from>
    <xdr:to>
      <xdr:col>24</xdr:col>
      <xdr:colOff>63500</xdr:colOff>
      <xdr:row>98</xdr:row>
      <xdr:rowOff>78451</xdr:rowOff>
    </xdr:to>
    <xdr:cxnSp macro="">
      <xdr:nvCxnSpPr>
        <xdr:cNvPr id="237" name="直線コネクタ 236"/>
        <xdr:cNvCxnSpPr/>
      </xdr:nvCxnSpPr>
      <xdr:spPr>
        <a:xfrm flipV="1">
          <a:off x="3797300" y="16640277"/>
          <a:ext cx="838200" cy="24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131580</xdr:rowOff>
    </xdr:from>
    <xdr:ext cx="534377" cy="259045"/>
    <xdr:sp macro="" textlink="">
      <xdr:nvSpPr>
        <xdr:cNvPr id="238" name="衛生費平均値テキスト"/>
        <xdr:cNvSpPr txBox="1"/>
      </xdr:nvSpPr>
      <xdr:spPr>
        <a:xfrm>
          <a:off x="4686300" y="16590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153153</xdr:rowOff>
    </xdr:from>
    <xdr:to>
      <xdr:col>24</xdr:col>
      <xdr:colOff>114300</xdr:colOff>
      <xdr:row>97</xdr:row>
      <xdr:rowOff>83303</xdr:rowOff>
    </xdr:to>
    <xdr:sp macro="" textlink="">
      <xdr:nvSpPr>
        <xdr:cNvPr id="239" name="フローチャート: 判断 238"/>
        <xdr:cNvSpPr/>
      </xdr:nvSpPr>
      <xdr:spPr>
        <a:xfrm>
          <a:off x="4584700" y="1661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78451</xdr:rowOff>
    </xdr:from>
    <xdr:to>
      <xdr:col>19</xdr:col>
      <xdr:colOff>177800</xdr:colOff>
      <xdr:row>98</xdr:row>
      <xdr:rowOff>109165</xdr:rowOff>
    </xdr:to>
    <xdr:cxnSp macro="">
      <xdr:nvCxnSpPr>
        <xdr:cNvPr id="240" name="直線コネクタ 239"/>
        <xdr:cNvCxnSpPr/>
      </xdr:nvCxnSpPr>
      <xdr:spPr>
        <a:xfrm flipV="1">
          <a:off x="2908300" y="16880551"/>
          <a:ext cx="889000" cy="3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166674</xdr:rowOff>
    </xdr:from>
    <xdr:to>
      <xdr:col>20</xdr:col>
      <xdr:colOff>38100</xdr:colOff>
      <xdr:row>98</xdr:row>
      <xdr:rowOff>96824</xdr:rowOff>
    </xdr:to>
    <xdr:sp macro="" textlink="">
      <xdr:nvSpPr>
        <xdr:cNvPr id="241" name="フローチャート: 判断 240"/>
        <xdr:cNvSpPr/>
      </xdr:nvSpPr>
      <xdr:spPr>
        <a:xfrm>
          <a:off x="3746500" y="1679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113351</xdr:rowOff>
    </xdr:from>
    <xdr:ext cx="534377" cy="259045"/>
    <xdr:sp macro="" textlink="">
      <xdr:nvSpPr>
        <xdr:cNvPr id="242" name="テキスト ボックス 241"/>
        <xdr:cNvSpPr txBox="1"/>
      </xdr:nvSpPr>
      <xdr:spPr>
        <a:xfrm>
          <a:off x="3530111" y="1657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107141</xdr:rowOff>
    </xdr:from>
    <xdr:to>
      <xdr:col>15</xdr:col>
      <xdr:colOff>50800</xdr:colOff>
      <xdr:row>98</xdr:row>
      <xdr:rowOff>109165</xdr:rowOff>
    </xdr:to>
    <xdr:cxnSp macro="">
      <xdr:nvCxnSpPr>
        <xdr:cNvPr id="243" name="直線コネクタ 242"/>
        <xdr:cNvCxnSpPr/>
      </xdr:nvCxnSpPr>
      <xdr:spPr>
        <a:xfrm>
          <a:off x="2019300" y="16909241"/>
          <a:ext cx="889000" cy="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38264</xdr:rowOff>
    </xdr:from>
    <xdr:to>
      <xdr:col>15</xdr:col>
      <xdr:colOff>101600</xdr:colOff>
      <xdr:row>98</xdr:row>
      <xdr:rowOff>139864</xdr:rowOff>
    </xdr:to>
    <xdr:sp macro="" textlink="">
      <xdr:nvSpPr>
        <xdr:cNvPr id="244" name="フローチャート: 判断 243"/>
        <xdr:cNvSpPr/>
      </xdr:nvSpPr>
      <xdr:spPr>
        <a:xfrm>
          <a:off x="2857500" y="16840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156391</xdr:rowOff>
    </xdr:from>
    <xdr:ext cx="534377" cy="259045"/>
    <xdr:sp macro="" textlink="">
      <xdr:nvSpPr>
        <xdr:cNvPr id="245" name="テキスト ボックス 244"/>
        <xdr:cNvSpPr txBox="1"/>
      </xdr:nvSpPr>
      <xdr:spPr>
        <a:xfrm>
          <a:off x="2641111" y="1661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107141</xdr:rowOff>
    </xdr:from>
    <xdr:to>
      <xdr:col>10</xdr:col>
      <xdr:colOff>114300</xdr:colOff>
      <xdr:row>98</xdr:row>
      <xdr:rowOff>113395</xdr:rowOff>
    </xdr:to>
    <xdr:cxnSp macro="">
      <xdr:nvCxnSpPr>
        <xdr:cNvPr id="246" name="直線コネクタ 245"/>
        <xdr:cNvCxnSpPr/>
      </xdr:nvCxnSpPr>
      <xdr:spPr>
        <a:xfrm flipV="1">
          <a:off x="1130300" y="16909241"/>
          <a:ext cx="889000" cy="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54266</xdr:rowOff>
    </xdr:from>
    <xdr:to>
      <xdr:col>10</xdr:col>
      <xdr:colOff>165100</xdr:colOff>
      <xdr:row>98</xdr:row>
      <xdr:rowOff>155866</xdr:rowOff>
    </xdr:to>
    <xdr:sp macro="" textlink="">
      <xdr:nvSpPr>
        <xdr:cNvPr id="247" name="フローチャート: 判断 246"/>
        <xdr:cNvSpPr/>
      </xdr:nvSpPr>
      <xdr:spPr>
        <a:xfrm>
          <a:off x="1968500" y="168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943</xdr:rowOff>
    </xdr:from>
    <xdr:ext cx="534377" cy="259045"/>
    <xdr:sp macro="" textlink="">
      <xdr:nvSpPr>
        <xdr:cNvPr id="248" name="テキスト ボックス 247"/>
        <xdr:cNvSpPr txBox="1"/>
      </xdr:nvSpPr>
      <xdr:spPr>
        <a:xfrm>
          <a:off x="1752111" y="1663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12793</xdr:rowOff>
    </xdr:from>
    <xdr:to>
      <xdr:col>6</xdr:col>
      <xdr:colOff>38100</xdr:colOff>
      <xdr:row>98</xdr:row>
      <xdr:rowOff>114393</xdr:rowOff>
    </xdr:to>
    <xdr:sp macro="" textlink="">
      <xdr:nvSpPr>
        <xdr:cNvPr id="249" name="フローチャート: 判断 248"/>
        <xdr:cNvSpPr/>
      </xdr:nvSpPr>
      <xdr:spPr>
        <a:xfrm>
          <a:off x="1079500" y="16814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130920</xdr:rowOff>
    </xdr:from>
    <xdr:ext cx="534377" cy="259045"/>
    <xdr:sp macro="" textlink="">
      <xdr:nvSpPr>
        <xdr:cNvPr id="250" name="テキスト ボックス 249"/>
        <xdr:cNvSpPr txBox="1"/>
      </xdr:nvSpPr>
      <xdr:spPr>
        <a:xfrm>
          <a:off x="863111" y="1659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130277</xdr:rowOff>
    </xdr:from>
    <xdr:to>
      <xdr:col>24</xdr:col>
      <xdr:colOff>114300</xdr:colOff>
      <xdr:row>97</xdr:row>
      <xdr:rowOff>60427</xdr:rowOff>
    </xdr:to>
    <xdr:sp macro="" textlink="">
      <xdr:nvSpPr>
        <xdr:cNvPr id="256" name="楕円 255"/>
        <xdr:cNvSpPr/>
      </xdr:nvSpPr>
      <xdr:spPr>
        <a:xfrm>
          <a:off x="4584700" y="165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153154</xdr:rowOff>
    </xdr:from>
    <xdr:ext cx="534377" cy="259045"/>
    <xdr:sp macro="" textlink="">
      <xdr:nvSpPr>
        <xdr:cNvPr id="257" name="衛生費該当値テキスト"/>
        <xdr:cNvSpPr txBox="1"/>
      </xdr:nvSpPr>
      <xdr:spPr>
        <a:xfrm>
          <a:off x="4686300" y="164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27651</xdr:rowOff>
    </xdr:from>
    <xdr:to>
      <xdr:col>20</xdr:col>
      <xdr:colOff>38100</xdr:colOff>
      <xdr:row>98</xdr:row>
      <xdr:rowOff>129251</xdr:rowOff>
    </xdr:to>
    <xdr:sp macro="" textlink="">
      <xdr:nvSpPr>
        <xdr:cNvPr id="258" name="楕円 257"/>
        <xdr:cNvSpPr/>
      </xdr:nvSpPr>
      <xdr:spPr>
        <a:xfrm>
          <a:off x="3746500" y="168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120378</xdr:rowOff>
    </xdr:from>
    <xdr:ext cx="534377" cy="259045"/>
    <xdr:sp macro="" textlink="">
      <xdr:nvSpPr>
        <xdr:cNvPr id="259" name="テキスト ボックス 258"/>
        <xdr:cNvSpPr txBox="1"/>
      </xdr:nvSpPr>
      <xdr:spPr>
        <a:xfrm>
          <a:off x="3530111" y="1692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58365</xdr:rowOff>
    </xdr:from>
    <xdr:to>
      <xdr:col>15</xdr:col>
      <xdr:colOff>101600</xdr:colOff>
      <xdr:row>98</xdr:row>
      <xdr:rowOff>159965</xdr:rowOff>
    </xdr:to>
    <xdr:sp macro="" textlink="">
      <xdr:nvSpPr>
        <xdr:cNvPr id="260" name="楕円 259"/>
        <xdr:cNvSpPr/>
      </xdr:nvSpPr>
      <xdr:spPr>
        <a:xfrm>
          <a:off x="2857500" y="168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151092</xdr:rowOff>
    </xdr:from>
    <xdr:ext cx="534377" cy="259045"/>
    <xdr:sp macro="" textlink="">
      <xdr:nvSpPr>
        <xdr:cNvPr id="261" name="テキスト ボックス 260"/>
        <xdr:cNvSpPr txBox="1"/>
      </xdr:nvSpPr>
      <xdr:spPr>
        <a:xfrm>
          <a:off x="2641111" y="169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56341</xdr:rowOff>
    </xdr:from>
    <xdr:to>
      <xdr:col>10</xdr:col>
      <xdr:colOff>165100</xdr:colOff>
      <xdr:row>98</xdr:row>
      <xdr:rowOff>157941</xdr:rowOff>
    </xdr:to>
    <xdr:sp macro="" textlink="">
      <xdr:nvSpPr>
        <xdr:cNvPr id="262" name="楕円 261"/>
        <xdr:cNvSpPr/>
      </xdr:nvSpPr>
      <xdr:spPr>
        <a:xfrm>
          <a:off x="1968500" y="1685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149068</xdr:rowOff>
    </xdr:from>
    <xdr:ext cx="534377" cy="259045"/>
    <xdr:sp macro="" textlink="">
      <xdr:nvSpPr>
        <xdr:cNvPr id="263" name="テキスト ボックス 262"/>
        <xdr:cNvSpPr txBox="1"/>
      </xdr:nvSpPr>
      <xdr:spPr>
        <a:xfrm>
          <a:off x="1752111" y="1695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62595</xdr:rowOff>
    </xdr:from>
    <xdr:to>
      <xdr:col>6</xdr:col>
      <xdr:colOff>38100</xdr:colOff>
      <xdr:row>98</xdr:row>
      <xdr:rowOff>164195</xdr:rowOff>
    </xdr:to>
    <xdr:sp macro="" textlink="">
      <xdr:nvSpPr>
        <xdr:cNvPr id="264" name="楕円 263"/>
        <xdr:cNvSpPr/>
      </xdr:nvSpPr>
      <xdr:spPr>
        <a:xfrm>
          <a:off x="1079500" y="168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155322</xdr:rowOff>
    </xdr:from>
    <xdr:ext cx="534377" cy="259045"/>
    <xdr:sp macro="" textlink="">
      <xdr:nvSpPr>
        <xdr:cNvPr id="265" name="テキスト ボックス 264"/>
        <xdr:cNvSpPr txBox="1"/>
      </xdr:nvSpPr>
      <xdr:spPr>
        <a:xfrm>
          <a:off x="863111" y="1695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38</xdr:row>
      <xdr:rowOff>161036</xdr:rowOff>
    </xdr:to>
    <xdr:cxnSp macro="">
      <xdr:nvCxnSpPr>
        <xdr:cNvPr id="289" name="直線コネクタ 288"/>
        <xdr:cNvCxnSpPr/>
      </xdr:nvCxnSpPr>
      <xdr:spPr>
        <a:xfrm flipV="1">
          <a:off x="10475595" y="5365115"/>
          <a:ext cx="1270" cy="1311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164863</xdr:rowOff>
    </xdr:from>
    <xdr:ext cx="378565" cy="259045"/>
    <xdr:sp macro="" textlink="">
      <xdr:nvSpPr>
        <xdr:cNvPr id="290" name="労働費最小値テキスト"/>
        <xdr:cNvSpPr txBox="1"/>
      </xdr:nvSpPr>
      <xdr:spPr>
        <a:xfrm>
          <a:off x="10528300" y="6679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161036</xdr:rowOff>
    </xdr:from>
    <xdr:to>
      <xdr:col>55</xdr:col>
      <xdr:colOff>88900</xdr:colOff>
      <xdr:row>38</xdr:row>
      <xdr:rowOff>161036</xdr:rowOff>
    </xdr:to>
    <xdr:cxnSp macro="">
      <xdr:nvCxnSpPr>
        <xdr:cNvPr id="291" name="直線コネクタ 290"/>
        <xdr:cNvCxnSpPr/>
      </xdr:nvCxnSpPr>
      <xdr:spPr>
        <a:xfrm>
          <a:off x="10388600" y="66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92"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3" name="直線コネクタ 292"/>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50356</xdr:rowOff>
    </xdr:from>
    <xdr:to>
      <xdr:col>55</xdr:col>
      <xdr:colOff>0</xdr:colOff>
      <xdr:row>38</xdr:row>
      <xdr:rowOff>59119</xdr:rowOff>
    </xdr:to>
    <xdr:cxnSp macro="">
      <xdr:nvCxnSpPr>
        <xdr:cNvPr id="294" name="直線コネクタ 293"/>
        <xdr:cNvCxnSpPr/>
      </xdr:nvCxnSpPr>
      <xdr:spPr>
        <a:xfrm>
          <a:off x="9639300" y="6565456"/>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79773</xdr:rowOff>
    </xdr:from>
    <xdr:ext cx="469744" cy="259045"/>
    <xdr:sp macro="" textlink="">
      <xdr:nvSpPr>
        <xdr:cNvPr id="295" name="労働費平均値テキスト"/>
        <xdr:cNvSpPr txBox="1"/>
      </xdr:nvSpPr>
      <xdr:spPr>
        <a:xfrm>
          <a:off x="10528300" y="6251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56896</xdr:rowOff>
    </xdr:from>
    <xdr:to>
      <xdr:col>55</xdr:col>
      <xdr:colOff>50800</xdr:colOff>
      <xdr:row>37</xdr:row>
      <xdr:rowOff>158496</xdr:rowOff>
    </xdr:to>
    <xdr:sp macro="" textlink="">
      <xdr:nvSpPr>
        <xdr:cNvPr id="296" name="フローチャート: 判断 295"/>
        <xdr:cNvSpPr/>
      </xdr:nvSpPr>
      <xdr:spPr>
        <a:xfrm>
          <a:off x="10426700" y="64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42164</xdr:rowOff>
    </xdr:from>
    <xdr:to>
      <xdr:col>50</xdr:col>
      <xdr:colOff>114300</xdr:colOff>
      <xdr:row>38</xdr:row>
      <xdr:rowOff>50356</xdr:rowOff>
    </xdr:to>
    <xdr:cxnSp macro="">
      <xdr:nvCxnSpPr>
        <xdr:cNvPr id="297" name="直線コネクタ 296"/>
        <xdr:cNvCxnSpPr/>
      </xdr:nvCxnSpPr>
      <xdr:spPr>
        <a:xfrm>
          <a:off x="8750300" y="655726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54991</xdr:rowOff>
    </xdr:from>
    <xdr:to>
      <xdr:col>50</xdr:col>
      <xdr:colOff>165100</xdr:colOff>
      <xdr:row>37</xdr:row>
      <xdr:rowOff>156591</xdr:rowOff>
    </xdr:to>
    <xdr:sp macro="" textlink="">
      <xdr:nvSpPr>
        <xdr:cNvPr id="298" name="フローチャート: 判断 297"/>
        <xdr:cNvSpPr/>
      </xdr:nvSpPr>
      <xdr:spPr>
        <a:xfrm>
          <a:off x="9588500" y="639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1668</xdr:rowOff>
    </xdr:from>
    <xdr:ext cx="469744" cy="259045"/>
    <xdr:sp macro="" textlink="">
      <xdr:nvSpPr>
        <xdr:cNvPr id="299" name="テキスト ボックス 298"/>
        <xdr:cNvSpPr txBox="1"/>
      </xdr:nvSpPr>
      <xdr:spPr>
        <a:xfrm>
          <a:off x="9404428" y="617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42164</xdr:rowOff>
    </xdr:from>
    <xdr:to>
      <xdr:col>45</xdr:col>
      <xdr:colOff>177800</xdr:colOff>
      <xdr:row>38</xdr:row>
      <xdr:rowOff>71882</xdr:rowOff>
    </xdr:to>
    <xdr:cxnSp macro="">
      <xdr:nvCxnSpPr>
        <xdr:cNvPr id="300" name="直線コネクタ 299"/>
        <xdr:cNvCxnSpPr/>
      </xdr:nvCxnSpPr>
      <xdr:spPr>
        <a:xfrm flipV="1">
          <a:off x="7861300" y="655726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60325</xdr:rowOff>
    </xdr:from>
    <xdr:to>
      <xdr:col>46</xdr:col>
      <xdr:colOff>38100</xdr:colOff>
      <xdr:row>37</xdr:row>
      <xdr:rowOff>161925</xdr:rowOff>
    </xdr:to>
    <xdr:sp macro="" textlink="">
      <xdr:nvSpPr>
        <xdr:cNvPr id="301" name="フローチャート: 判断 300"/>
        <xdr:cNvSpPr/>
      </xdr:nvSpPr>
      <xdr:spPr>
        <a:xfrm>
          <a:off x="8699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7002</xdr:rowOff>
    </xdr:from>
    <xdr:ext cx="469744" cy="259045"/>
    <xdr:sp macro="" textlink="">
      <xdr:nvSpPr>
        <xdr:cNvPr id="302" name="テキスト ボックス 301"/>
        <xdr:cNvSpPr txBox="1"/>
      </xdr:nvSpPr>
      <xdr:spPr>
        <a:xfrm>
          <a:off x="8515428" y="617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71882</xdr:rowOff>
    </xdr:from>
    <xdr:to>
      <xdr:col>41</xdr:col>
      <xdr:colOff>50800</xdr:colOff>
      <xdr:row>38</xdr:row>
      <xdr:rowOff>77597</xdr:rowOff>
    </xdr:to>
    <xdr:cxnSp macro="">
      <xdr:nvCxnSpPr>
        <xdr:cNvPr id="303" name="直線コネクタ 302"/>
        <xdr:cNvCxnSpPr/>
      </xdr:nvCxnSpPr>
      <xdr:spPr>
        <a:xfrm flipV="1">
          <a:off x="6972300" y="658698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44895</xdr:rowOff>
    </xdr:from>
    <xdr:to>
      <xdr:col>41</xdr:col>
      <xdr:colOff>101600</xdr:colOff>
      <xdr:row>37</xdr:row>
      <xdr:rowOff>146495</xdr:rowOff>
    </xdr:to>
    <xdr:sp macro="" textlink="">
      <xdr:nvSpPr>
        <xdr:cNvPr id="304" name="フローチャート: 判断 303"/>
        <xdr:cNvSpPr/>
      </xdr:nvSpPr>
      <xdr:spPr>
        <a:xfrm>
          <a:off x="7810500" y="638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163022</xdr:rowOff>
    </xdr:from>
    <xdr:ext cx="469744" cy="259045"/>
    <xdr:sp macro="" textlink="">
      <xdr:nvSpPr>
        <xdr:cNvPr id="305" name="テキスト ボックス 304"/>
        <xdr:cNvSpPr txBox="1"/>
      </xdr:nvSpPr>
      <xdr:spPr>
        <a:xfrm>
          <a:off x="7626428" y="616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28130</xdr:rowOff>
    </xdr:from>
    <xdr:to>
      <xdr:col>36</xdr:col>
      <xdr:colOff>165100</xdr:colOff>
      <xdr:row>37</xdr:row>
      <xdr:rowOff>129730</xdr:rowOff>
    </xdr:to>
    <xdr:sp macro="" textlink="">
      <xdr:nvSpPr>
        <xdr:cNvPr id="306" name="フローチャート: 判断 305"/>
        <xdr:cNvSpPr/>
      </xdr:nvSpPr>
      <xdr:spPr>
        <a:xfrm>
          <a:off x="6921500" y="63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146257</xdr:rowOff>
    </xdr:from>
    <xdr:ext cx="469744" cy="259045"/>
    <xdr:sp macro="" textlink="">
      <xdr:nvSpPr>
        <xdr:cNvPr id="307" name="テキスト ボックス 306"/>
        <xdr:cNvSpPr txBox="1"/>
      </xdr:nvSpPr>
      <xdr:spPr>
        <a:xfrm>
          <a:off x="6737428" y="614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8319</xdr:rowOff>
    </xdr:from>
    <xdr:to>
      <xdr:col>55</xdr:col>
      <xdr:colOff>50800</xdr:colOff>
      <xdr:row>38</xdr:row>
      <xdr:rowOff>109919</xdr:rowOff>
    </xdr:to>
    <xdr:sp macro="" textlink="">
      <xdr:nvSpPr>
        <xdr:cNvPr id="313" name="楕円 312"/>
        <xdr:cNvSpPr/>
      </xdr:nvSpPr>
      <xdr:spPr>
        <a:xfrm>
          <a:off x="10426700" y="652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94695</xdr:rowOff>
    </xdr:from>
    <xdr:ext cx="378565" cy="259045"/>
    <xdr:sp macro="" textlink="">
      <xdr:nvSpPr>
        <xdr:cNvPr id="314" name="労働費該当値テキスト"/>
        <xdr:cNvSpPr txBox="1"/>
      </xdr:nvSpPr>
      <xdr:spPr>
        <a:xfrm>
          <a:off x="10528300" y="6438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171006</xdr:rowOff>
    </xdr:from>
    <xdr:to>
      <xdr:col>50</xdr:col>
      <xdr:colOff>165100</xdr:colOff>
      <xdr:row>38</xdr:row>
      <xdr:rowOff>101156</xdr:rowOff>
    </xdr:to>
    <xdr:sp macro="" textlink="">
      <xdr:nvSpPr>
        <xdr:cNvPr id="315" name="楕円 314"/>
        <xdr:cNvSpPr/>
      </xdr:nvSpPr>
      <xdr:spPr>
        <a:xfrm>
          <a:off x="9588500" y="651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92283</xdr:rowOff>
    </xdr:from>
    <xdr:ext cx="378565" cy="259045"/>
    <xdr:sp macro="" textlink="">
      <xdr:nvSpPr>
        <xdr:cNvPr id="316" name="テキスト ボックス 315"/>
        <xdr:cNvSpPr txBox="1"/>
      </xdr:nvSpPr>
      <xdr:spPr>
        <a:xfrm>
          <a:off x="9450017" y="6607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162814</xdr:rowOff>
    </xdr:from>
    <xdr:to>
      <xdr:col>46</xdr:col>
      <xdr:colOff>38100</xdr:colOff>
      <xdr:row>38</xdr:row>
      <xdr:rowOff>92964</xdr:rowOff>
    </xdr:to>
    <xdr:sp macro="" textlink="">
      <xdr:nvSpPr>
        <xdr:cNvPr id="317" name="楕円 316"/>
        <xdr:cNvSpPr/>
      </xdr:nvSpPr>
      <xdr:spPr>
        <a:xfrm>
          <a:off x="8699500" y="650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84091</xdr:rowOff>
    </xdr:from>
    <xdr:ext cx="378565" cy="259045"/>
    <xdr:sp macro="" textlink="">
      <xdr:nvSpPr>
        <xdr:cNvPr id="318" name="テキスト ボックス 317"/>
        <xdr:cNvSpPr txBox="1"/>
      </xdr:nvSpPr>
      <xdr:spPr>
        <a:xfrm>
          <a:off x="8561017" y="659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21082</xdr:rowOff>
    </xdr:from>
    <xdr:to>
      <xdr:col>41</xdr:col>
      <xdr:colOff>101600</xdr:colOff>
      <xdr:row>38</xdr:row>
      <xdr:rowOff>122682</xdr:rowOff>
    </xdr:to>
    <xdr:sp macro="" textlink="">
      <xdr:nvSpPr>
        <xdr:cNvPr id="319" name="楕円 318"/>
        <xdr:cNvSpPr/>
      </xdr:nvSpPr>
      <xdr:spPr>
        <a:xfrm>
          <a:off x="7810500" y="65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113809</xdr:rowOff>
    </xdr:from>
    <xdr:ext cx="378565" cy="259045"/>
    <xdr:sp macro="" textlink="">
      <xdr:nvSpPr>
        <xdr:cNvPr id="320" name="テキスト ボックス 319"/>
        <xdr:cNvSpPr txBox="1"/>
      </xdr:nvSpPr>
      <xdr:spPr>
        <a:xfrm>
          <a:off x="7672017" y="6628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26797</xdr:rowOff>
    </xdr:from>
    <xdr:to>
      <xdr:col>36</xdr:col>
      <xdr:colOff>165100</xdr:colOff>
      <xdr:row>38</xdr:row>
      <xdr:rowOff>128397</xdr:rowOff>
    </xdr:to>
    <xdr:sp macro="" textlink="">
      <xdr:nvSpPr>
        <xdr:cNvPr id="321" name="楕円 320"/>
        <xdr:cNvSpPr/>
      </xdr:nvSpPr>
      <xdr:spPr>
        <a:xfrm>
          <a:off x="6921500" y="654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119524</xdr:rowOff>
    </xdr:from>
    <xdr:ext cx="378565" cy="259045"/>
    <xdr:sp macro="" textlink="">
      <xdr:nvSpPr>
        <xdr:cNvPr id="322" name="テキスト ボックス 321"/>
        <xdr:cNvSpPr txBox="1"/>
      </xdr:nvSpPr>
      <xdr:spPr>
        <a:xfrm>
          <a:off x="6783017" y="6634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29926</xdr:rowOff>
    </xdr:from>
    <xdr:to>
      <xdr:col>54</xdr:col>
      <xdr:colOff>189865</xdr:colOff>
      <xdr:row>58</xdr:row>
      <xdr:rowOff>56261</xdr:rowOff>
    </xdr:to>
    <xdr:cxnSp macro="">
      <xdr:nvCxnSpPr>
        <xdr:cNvPr id="344" name="直線コネクタ 343"/>
        <xdr:cNvCxnSpPr/>
      </xdr:nvCxnSpPr>
      <xdr:spPr>
        <a:xfrm flipV="1">
          <a:off x="10475595" y="8945326"/>
          <a:ext cx="1270" cy="105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60088</xdr:rowOff>
    </xdr:from>
    <xdr:ext cx="469744" cy="259045"/>
    <xdr:sp macro="" textlink="">
      <xdr:nvSpPr>
        <xdr:cNvPr id="345" name="農林水産業費最小値テキスト"/>
        <xdr:cNvSpPr txBox="1"/>
      </xdr:nvSpPr>
      <xdr:spPr>
        <a:xfrm>
          <a:off x="10528300" y="1000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56261</xdr:rowOff>
    </xdr:from>
    <xdr:to>
      <xdr:col>55</xdr:col>
      <xdr:colOff>88900</xdr:colOff>
      <xdr:row>58</xdr:row>
      <xdr:rowOff>56261</xdr:rowOff>
    </xdr:to>
    <xdr:cxnSp macro="">
      <xdr:nvCxnSpPr>
        <xdr:cNvPr id="346" name="直線コネクタ 345"/>
        <xdr:cNvCxnSpPr/>
      </xdr:nvCxnSpPr>
      <xdr:spPr>
        <a:xfrm>
          <a:off x="10388600" y="10000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148053</xdr:rowOff>
    </xdr:from>
    <xdr:ext cx="534377" cy="259045"/>
    <xdr:sp macro="" textlink="">
      <xdr:nvSpPr>
        <xdr:cNvPr id="347" name="農林水産業費最大値テキスト"/>
        <xdr:cNvSpPr txBox="1"/>
      </xdr:nvSpPr>
      <xdr:spPr>
        <a:xfrm>
          <a:off x="10528300" y="872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29926</xdr:rowOff>
    </xdr:from>
    <xdr:to>
      <xdr:col>55</xdr:col>
      <xdr:colOff>88900</xdr:colOff>
      <xdr:row>52</xdr:row>
      <xdr:rowOff>29926</xdr:rowOff>
    </xdr:to>
    <xdr:cxnSp macro="">
      <xdr:nvCxnSpPr>
        <xdr:cNvPr id="348" name="直線コネクタ 347"/>
        <xdr:cNvCxnSpPr/>
      </xdr:nvCxnSpPr>
      <xdr:spPr>
        <a:xfrm>
          <a:off x="10388600" y="894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108610</xdr:rowOff>
    </xdr:from>
    <xdr:to>
      <xdr:col>55</xdr:col>
      <xdr:colOff>0</xdr:colOff>
      <xdr:row>56</xdr:row>
      <xdr:rowOff>6792</xdr:rowOff>
    </xdr:to>
    <xdr:cxnSp macro="">
      <xdr:nvCxnSpPr>
        <xdr:cNvPr id="349" name="直線コネクタ 348"/>
        <xdr:cNvCxnSpPr/>
      </xdr:nvCxnSpPr>
      <xdr:spPr>
        <a:xfrm>
          <a:off x="9639300" y="9538360"/>
          <a:ext cx="838200" cy="6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135176</xdr:rowOff>
    </xdr:from>
    <xdr:ext cx="469744" cy="259045"/>
    <xdr:sp macro="" textlink="">
      <xdr:nvSpPr>
        <xdr:cNvPr id="350" name="農林水産業費平均値テキスト"/>
        <xdr:cNvSpPr txBox="1"/>
      </xdr:nvSpPr>
      <xdr:spPr>
        <a:xfrm>
          <a:off x="10528300" y="9564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156749</xdr:rowOff>
    </xdr:from>
    <xdr:to>
      <xdr:col>55</xdr:col>
      <xdr:colOff>50800</xdr:colOff>
      <xdr:row>56</xdr:row>
      <xdr:rowOff>86899</xdr:rowOff>
    </xdr:to>
    <xdr:sp macro="" textlink="">
      <xdr:nvSpPr>
        <xdr:cNvPr id="351" name="フローチャート: 判断 350"/>
        <xdr:cNvSpPr/>
      </xdr:nvSpPr>
      <xdr:spPr>
        <a:xfrm>
          <a:off x="104267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108610</xdr:rowOff>
    </xdr:from>
    <xdr:to>
      <xdr:col>50</xdr:col>
      <xdr:colOff>114300</xdr:colOff>
      <xdr:row>55</xdr:row>
      <xdr:rowOff>165166</xdr:rowOff>
    </xdr:to>
    <xdr:cxnSp macro="">
      <xdr:nvCxnSpPr>
        <xdr:cNvPr id="352" name="直線コネクタ 351"/>
        <xdr:cNvCxnSpPr/>
      </xdr:nvCxnSpPr>
      <xdr:spPr>
        <a:xfrm flipV="1">
          <a:off x="8750300" y="9538360"/>
          <a:ext cx="889000" cy="5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32985</xdr:rowOff>
    </xdr:from>
    <xdr:to>
      <xdr:col>50</xdr:col>
      <xdr:colOff>165100</xdr:colOff>
      <xdr:row>56</xdr:row>
      <xdr:rowOff>134585</xdr:rowOff>
    </xdr:to>
    <xdr:sp macro="" textlink="">
      <xdr:nvSpPr>
        <xdr:cNvPr id="353" name="フローチャート: 判断 352"/>
        <xdr:cNvSpPr/>
      </xdr:nvSpPr>
      <xdr:spPr>
        <a:xfrm>
          <a:off x="9588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125712</xdr:rowOff>
    </xdr:from>
    <xdr:ext cx="469744" cy="259045"/>
    <xdr:sp macro="" textlink="">
      <xdr:nvSpPr>
        <xdr:cNvPr id="354" name="テキスト ボックス 353"/>
        <xdr:cNvSpPr txBox="1"/>
      </xdr:nvSpPr>
      <xdr:spPr>
        <a:xfrm>
          <a:off x="9404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165166</xdr:rowOff>
    </xdr:from>
    <xdr:to>
      <xdr:col>45</xdr:col>
      <xdr:colOff>177800</xdr:colOff>
      <xdr:row>56</xdr:row>
      <xdr:rowOff>6334</xdr:rowOff>
    </xdr:to>
    <xdr:cxnSp macro="">
      <xdr:nvCxnSpPr>
        <xdr:cNvPr id="355" name="直線コネクタ 354"/>
        <xdr:cNvCxnSpPr/>
      </xdr:nvCxnSpPr>
      <xdr:spPr>
        <a:xfrm flipV="1">
          <a:off x="7861300" y="9594916"/>
          <a:ext cx="889000" cy="1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37054</xdr:rowOff>
    </xdr:from>
    <xdr:to>
      <xdr:col>46</xdr:col>
      <xdr:colOff>38100</xdr:colOff>
      <xdr:row>56</xdr:row>
      <xdr:rowOff>138654</xdr:rowOff>
    </xdr:to>
    <xdr:sp macro="" textlink="">
      <xdr:nvSpPr>
        <xdr:cNvPr id="356" name="フローチャート: 判断 355"/>
        <xdr:cNvSpPr/>
      </xdr:nvSpPr>
      <xdr:spPr>
        <a:xfrm>
          <a:off x="86995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129781</xdr:rowOff>
    </xdr:from>
    <xdr:ext cx="469744" cy="259045"/>
    <xdr:sp macro="" textlink="">
      <xdr:nvSpPr>
        <xdr:cNvPr id="357" name="テキスト ボックス 356"/>
        <xdr:cNvSpPr txBox="1"/>
      </xdr:nvSpPr>
      <xdr:spPr>
        <a:xfrm>
          <a:off x="8515428" y="973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6334</xdr:rowOff>
    </xdr:from>
    <xdr:to>
      <xdr:col>41</xdr:col>
      <xdr:colOff>50800</xdr:colOff>
      <xdr:row>56</xdr:row>
      <xdr:rowOff>24714</xdr:rowOff>
    </xdr:to>
    <xdr:cxnSp macro="">
      <xdr:nvCxnSpPr>
        <xdr:cNvPr id="358" name="直線コネクタ 357"/>
        <xdr:cNvCxnSpPr/>
      </xdr:nvCxnSpPr>
      <xdr:spPr>
        <a:xfrm flipV="1">
          <a:off x="6972300" y="9607534"/>
          <a:ext cx="8890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36505</xdr:rowOff>
    </xdr:from>
    <xdr:to>
      <xdr:col>41</xdr:col>
      <xdr:colOff>101600</xdr:colOff>
      <xdr:row>56</xdr:row>
      <xdr:rowOff>138105</xdr:rowOff>
    </xdr:to>
    <xdr:sp macro="" textlink="">
      <xdr:nvSpPr>
        <xdr:cNvPr id="359" name="フローチャート: 判断 358"/>
        <xdr:cNvSpPr/>
      </xdr:nvSpPr>
      <xdr:spPr>
        <a:xfrm>
          <a:off x="7810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129232</xdr:rowOff>
    </xdr:from>
    <xdr:ext cx="469744" cy="259045"/>
    <xdr:sp macro="" textlink="">
      <xdr:nvSpPr>
        <xdr:cNvPr id="360" name="テキスト ボックス 359"/>
        <xdr:cNvSpPr txBox="1"/>
      </xdr:nvSpPr>
      <xdr:spPr>
        <a:xfrm>
          <a:off x="7626428" y="973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61" name="フローチャート: 判断 360"/>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87581</xdr:rowOff>
    </xdr:from>
    <xdr:ext cx="469744" cy="259045"/>
    <xdr:sp macro="" textlink="">
      <xdr:nvSpPr>
        <xdr:cNvPr id="362" name="テキスト ボックス 361"/>
        <xdr:cNvSpPr txBox="1"/>
      </xdr:nvSpPr>
      <xdr:spPr>
        <a:xfrm>
          <a:off x="6737428" y="968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127442</xdr:rowOff>
    </xdr:from>
    <xdr:to>
      <xdr:col>55</xdr:col>
      <xdr:colOff>50800</xdr:colOff>
      <xdr:row>56</xdr:row>
      <xdr:rowOff>57592</xdr:rowOff>
    </xdr:to>
    <xdr:sp macro="" textlink="">
      <xdr:nvSpPr>
        <xdr:cNvPr id="368" name="楕円 367"/>
        <xdr:cNvSpPr/>
      </xdr:nvSpPr>
      <xdr:spPr>
        <a:xfrm>
          <a:off x="10426700" y="955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150319</xdr:rowOff>
    </xdr:from>
    <xdr:ext cx="534377" cy="259045"/>
    <xdr:sp macro="" textlink="">
      <xdr:nvSpPr>
        <xdr:cNvPr id="369" name="農林水産業費該当値テキスト"/>
        <xdr:cNvSpPr txBox="1"/>
      </xdr:nvSpPr>
      <xdr:spPr>
        <a:xfrm>
          <a:off x="10528300" y="940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57810</xdr:rowOff>
    </xdr:from>
    <xdr:to>
      <xdr:col>50</xdr:col>
      <xdr:colOff>165100</xdr:colOff>
      <xdr:row>55</xdr:row>
      <xdr:rowOff>159410</xdr:rowOff>
    </xdr:to>
    <xdr:sp macro="" textlink="">
      <xdr:nvSpPr>
        <xdr:cNvPr id="370" name="楕円 369"/>
        <xdr:cNvSpPr/>
      </xdr:nvSpPr>
      <xdr:spPr>
        <a:xfrm>
          <a:off x="9588500" y="9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4487</xdr:rowOff>
    </xdr:from>
    <xdr:ext cx="534377" cy="259045"/>
    <xdr:sp macro="" textlink="">
      <xdr:nvSpPr>
        <xdr:cNvPr id="371" name="テキスト ボックス 370"/>
        <xdr:cNvSpPr txBox="1"/>
      </xdr:nvSpPr>
      <xdr:spPr>
        <a:xfrm>
          <a:off x="9372111" y="9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114366</xdr:rowOff>
    </xdr:from>
    <xdr:to>
      <xdr:col>46</xdr:col>
      <xdr:colOff>38100</xdr:colOff>
      <xdr:row>56</xdr:row>
      <xdr:rowOff>44516</xdr:rowOff>
    </xdr:to>
    <xdr:sp macro="" textlink="">
      <xdr:nvSpPr>
        <xdr:cNvPr id="372" name="楕円 371"/>
        <xdr:cNvSpPr/>
      </xdr:nvSpPr>
      <xdr:spPr>
        <a:xfrm>
          <a:off x="8699500" y="95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61043</xdr:rowOff>
    </xdr:from>
    <xdr:ext cx="534377" cy="259045"/>
    <xdr:sp macro="" textlink="">
      <xdr:nvSpPr>
        <xdr:cNvPr id="373" name="テキスト ボックス 372"/>
        <xdr:cNvSpPr txBox="1"/>
      </xdr:nvSpPr>
      <xdr:spPr>
        <a:xfrm>
          <a:off x="8483111" y="931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126984</xdr:rowOff>
    </xdr:from>
    <xdr:to>
      <xdr:col>41</xdr:col>
      <xdr:colOff>101600</xdr:colOff>
      <xdr:row>56</xdr:row>
      <xdr:rowOff>57134</xdr:rowOff>
    </xdr:to>
    <xdr:sp macro="" textlink="">
      <xdr:nvSpPr>
        <xdr:cNvPr id="374" name="楕円 373"/>
        <xdr:cNvSpPr/>
      </xdr:nvSpPr>
      <xdr:spPr>
        <a:xfrm>
          <a:off x="7810500" y="955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73661</xdr:rowOff>
    </xdr:from>
    <xdr:ext cx="534377" cy="259045"/>
    <xdr:sp macro="" textlink="">
      <xdr:nvSpPr>
        <xdr:cNvPr id="375" name="テキスト ボックス 374"/>
        <xdr:cNvSpPr txBox="1"/>
      </xdr:nvSpPr>
      <xdr:spPr>
        <a:xfrm>
          <a:off x="7594111" y="93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145364</xdr:rowOff>
    </xdr:from>
    <xdr:to>
      <xdr:col>36</xdr:col>
      <xdr:colOff>165100</xdr:colOff>
      <xdr:row>56</xdr:row>
      <xdr:rowOff>75514</xdr:rowOff>
    </xdr:to>
    <xdr:sp macro="" textlink="">
      <xdr:nvSpPr>
        <xdr:cNvPr id="376" name="楕円 375"/>
        <xdr:cNvSpPr/>
      </xdr:nvSpPr>
      <xdr:spPr>
        <a:xfrm>
          <a:off x="6921500" y="957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92041</xdr:rowOff>
    </xdr:from>
    <xdr:ext cx="534377" cy="259045"/>
    <xdr:sp macro="" textlink="">
      <xdr:nvSpPr>
        <xdr:cNvPr id="377" name="テキスト ボックス 376"/>
        <xdr:cNvSpPr txBox="1"/>
      </xdr:nvSpPr>
      <xdr:spPr>
        <a:xfrm>
          <a:off x="6705111" y="935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69786</xdr:rowOff>
    </xdr:from>
    <xdr:to>
      <xdr:col>54</xdr:col>
      <xdr:colOff>189865</xdr:colOff>
      <xdr:row>77</xdr:row>
      <xdr:rowOff>140881</xdr:rowOff>
    </xdr:to>
    <xdr:cxnSp macro="">
      <xdr:nvCxnSpPr>
        <xdr:cNvPr id="401" name="直線コネクタ 400"/>
        <xdr:cNvCxnSpPr/>
      </xdr:nvCxnSpPr>
      <xdr:spPr>
        <a:xfrm flipV="1">
          <a:off x="10475595" y="12071286"/>
          <a:ext cx="1270" cy="1271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144708</xdr:rowOff>
    </xdr:from>
    <xdr:ext cx="469744" cy="259045"/>
    <xdr:sp macro="" textlink="">
      <xdr:nvSpPr>
        <xdr:cNvPr id="402" name="商工費最小値テキスト"/>
        <xdr:cNvSpPr txBox="1"/>
      </xdr:nvSpPr>
      <xdr:spPr>
        <a:xfrm>
          <a:off x="10528300" y="1334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140881</xdr:rowOff>
    </xdr:from>
    <xdr:to>
      <xdr:col>55</xdr:col>
      <xdr:colOff>88900</xdr:colOff>
      <xdr:row>77</xdr:row>
      <xdr:rowOff>140881</xdr:rowOff>
    </xdr:to>
    <xdr:cxnSp macro="">
      <xdr:nvCxnSpPr>
        <xdr:cNvPr id="403" name="直線コネクタ 402"/>
        <xdr:cNvCxnSpPr/>
      </xdr:nvCxnSpPr>
      <xdr:spPr>
        <a:xfrm>
          <a:off x="10388600" y="1334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16463</xdr:rowOff>
    </xdr:from>
    <xdr:ext cx="534377" cy="259045"/>
    <xdr:sp macro="" textlink="">
      <xdr:nvSpPr>
        <xdr:cNvPr id="404" name="商工費最大値テキスト"/>
        <xdr:cNvSpPr txBox="1"/>
      </xdr:nvSpPr>
      <xdr:spPr>
        <a:xfrm>
          <a:off x="10528300" y="11846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69786</xdr:rowOff>
    </xdr:from>
    <xdr:to>
      <xdr:col>55</xdr:col>
      <xdr:colOff>88900</xdr:colOff>
      <xdr:row>70</xdr:row>
      <xdr:rowOff>69786</xdr:rowOff>
    </xdr:to>
    <xdr:cxnSp macro="">
      <xdr:nvCxnSpPr>
        <xdr:cNvPr id="405" name="直線コネクタ 404"/>
        <xdr:cNvCxnSpPr/>
      </xdr:nvCxnSpPr>
      <xdr:spPr>
        <a:xfrm>
          <a:off x="10388600" y="12071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79693</xdr:rowOff>
    </xdr:from>
    <xdr:to>
      <xdr:col>55</xdr:col>
      <xdr:colOff>0</xdr:colOff>
      <xdr:row>74</xdr:row>
      <xdr:rowOff>156997</xdr:rowOff>
    </xdr:to>
    <xdr:cxnSp macro="">
      <xdr:nvCxnSpPr>
        <xdr:cNvPr id="406" name="直線コネクタ 405"/>
        <xdr:cNvCxnSpPr/>
      </xdr:nvCxnSpPr>
      <xdr:spPr>
        <a:xfrm>
          <a:off x="9639300" y="12766993"/>
          <a:ext cx="838200" cy="7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110227</xdr:rowOff>
    </xdr:from>
    <xdr:ext cx="534377" cy="259045"/>
    <xdr:sp macro="" textlink="">
      <xdr:nvSpPr>
        <xdr:cNvPr id="407" name="商工費平均値テキスト"/>
        <xdr:cNvSpPr txBox="1"/>
      </xdr:nvSpPr>
      <xdr:spPr>
        <a:xfrm>
          <a:off x="10528300" y="12797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131800</xdr:rowOff>
    </xdr:from>
    <xdr:to>
      <xdr:col>55</xdr:col>
      <xdr:colOff>50800</xdr:colOff>
      <xdr:row>75</xdr:row>
      <xdr:rowOff>61950</xdr:rowOff>
    </xdr:to>
    <xdr:sp macro="" textlink="">
      <xdr:nvSpPr>
        <xdr:cNvPr id="408" name="フローチャート: 判断 407"/>
        <xdr:cNvSpPr/>
      </xdr:nvSpPr>
      <xdr:spPr>
        <a:xfrm>
          <a:off x="104267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79693</xdr:rowOff>
    </xdr:from>
    <xdr:to>
      <xdr:col>50</xdr:col>
      <xdr:colOff>114300</xdr:colOff>
      <xdr:row>76</xdr:row>
      <xdr:rowOff>18923</xdr:rowOff>
    </xdr:to>
    <xdr:cxnSp macro="">
      <xdr:nvCxnSpPr>
        <xdr:cNvPr id="409" name="直線コネクタ 408"/>
        <xdr:cNvCxnSpPr/>
      </xdr:nvCxnSpPr>
      <xdr:spPr>
        <a:xfrm flipV="1">
          <a:off x="8750300" y="12766993"/>
          <a:ext cx="889000" cy="282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131039</xdr:rowOff>
    </xdr:from>
    <xdr:to>
      <xdr:col>50</xdr:col>
      <xdr:colOff>165100</xdr:colOff>
      <xdr:row>75</xdr:row>
      <xdr:rowOff>61189</xdr:rowOff>
    </xdr:to>
    <xdr:sp macro="" textlink="">
      <xdr:nvSpPr>
        <xdr:cNvPr id="410" name="フローチャート: 判断 409"/>
        <xdr:cNvSpPr/>
      </xdr:nvSpPr>
      <xdr:spPr>
        <a:xfrm>
          <a:off x="9588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52316</xdr:rowOff>
    </xdr:from>
    <xdr:ext cx="534377" cy="259045"/>
    <xdr:sp macro="" textlink="">
      <xdr:nvSpPr>
        <xdr:cNvPr id="411" name="テキスト ボックス 410"/>
        <xdr:cNvSpPr txBox="1"/>
      </xdr:nvSpPr>
      <xdr:spPr>
        <a:xfrm>
          <a:off x="9372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18923</xdr:rowOff>
    </xdr:from>
    <xdr:to>
      <xdr:col>45</xdr:col>
      <xdr:colOff>177800</xdr:colOff>
      <xdr:row>76</xdr:row>
      <xdr:rowOff>95847</xdr:rowOff>
    </xdr:to>
    <xdr:cxnSp macro="">
      <xdr:nvCxnSpPr>
        <xdr:cNvPr id="412" name="直線コネクタ 411"/>
        <xdr:cNvCxnSpPr/>
      </xdr:nvCxnSpPr>
      <xdr:spPr>
        <a:xfrm flipV="1">
          <a:off x="7861300" y="13049123"/>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146813</xdr:rowOff>
    </xdr:from>
    <xdr:to>
      <xdr:col>46</xdr:col>
      <xdr:colOff>38100</xdr:colOff>
      <xdr:row>76</xdr:row>
      <xdr:rowOff>76963</xdr:rowOff>
    </xdr:to>
    <xdr:sp macro="" textlink="">
      <xdr:nvSpPr>
        <xdr:cNvPr id="413" name="フローチャート: 判断 412"/>
        <xdr:cNvSpPr/>
      </xdr:nvSpPr>
      <xdr:spPr>
        <a:xfrm>
          <a:off x="8699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68090</xdr:rowOff>
    </xdr:from>
    <xdr:ext cx="534377" cy="259045"/>
    <xdr:sp macro="" textlink="">
      <xdr:nvSpPr>
        <xdr:cNvPr id="414" name="テキスト ボックス 413"/>
        <xdr:cNvSpPr txBox="1"/>
      </xdr:nvSpPr>
      <xdr:spPr>
        <a:xfrm>
          <a:off x="8483111" y="130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95847</xdr:rowOff>
    </xdr:from>
    <xdr:to>
      <xdr:col>41</xdr:col>
      <xdr:colOff>50800</xdr:colOff>
      <xdr:row>77</xdr:row>
      <xdr:rowOff>101028</xdr:rowOff>
    </xdr:to>
    <xdr:cxnSp macro="">
      <xdr:nvCxnSpPr>
        <xdr:cNvPr id="415" name="直線コネクタ 414"/>
        <xdr:cNvCxnSpPr/>
      </xdr:nvCxnSpPr>
      <xdr:spPr>
        <a:xfrm flipV="1">
          <a:off x="6972300" y="13126047"/>
          <a:ext cx="889000" cy="17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1766</xdr:rowOff>
    </xdr:from>
    <xdr:to>
      <xdr:col>41</xdr:col>
      <xdr:colOff>101600</xdr:colOff>
      <xdr:row>76</xdr:row>
      <xdr:rowOff>103366</xdr:rowOff>
    </xdr:to>
    <xdr:sp macro="" textlink="">
      <xdr:nvSpPr>
        <xdr:cNvPr id="416" name="フローチャート: 判断 415"/>
        <xdr:cNvSpPr/>
      </xdr:nvSpPr>
      <xdr:spPr>
        <a:xfrm>
          <a:off x="7810500" y="130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119892</xdr:rowOff>
    </xdr:from>
    <xdr:ext cx="534377" cy="259045"/>
    <xdr:sp macro="" textlink="">
      <xdr:nvSpPr>
        <xdr:cNvPr id="417" name="テキスト ボックス 416"/>
        <xdr:cNvSpPr txBox="1"/>
      </xdr:nvSpPr>
      <xdr:spPr>
        <a:xfrm>
          <a:off x="7594111" y="1280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5880</xdr:rowOff>
    </xdr:from>
    <xdr:to>
      <xdr:col>36</xdr:col>
      <xdr:colOff>165100</xdr:colOff>
      <xdr:row>76</xdr:row>
      <xdr:rowOff>107480</xdr:rowOff>
    </xdr:to>
    <xdr:sp macro="" textlink="">
      <xdr:nvSpPr>
        <xdr:cNvPr id="418" name="フローチャート: 判断 417"/>
        <xdr:cNvSpPr/>
      </xdr:nvSpPr>
      <xdr:spPr>
        <a:xfrm>
          <a:off x="6921500" y="1303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124007</xdr:rowOff>
    </xdr:from>
    <xdr:ext cx="534377" cy="259045"/>
    <xdr:sp macro="" textlink="">
      <xdr:nvSpPr>
        <xdr:cNvPr id="419" name="テキスト ボックス 418"/>
        <xdr:cNvSpPr txBox="1"/>
      </xdr:nvSpPr>
      <xdr:spPr>
        <a:xfrm>
          <a:off x="6705111" y="128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106197</xdr:rowOff>
    </xdr:from>
    <xdr:to>
      <xdr:col>55</xdr:col>
      <xdr:colOff>50800</xdr:colOff>
      <xdr:row>75</xdr:row>
      <xdr:rowOff>36347</xdr:rowOff>
    </xdr:to>
    <xdr:sp macro="" textlink="">
      <xdr:nvSpPr>
        <xdr:cNvPr id="425" name="楕円 424"/>
        <xdr:cNvSpPr/>
      </xdr:nvSpPr>
      <xdr:spPr>
        <a:xfrm>
          <a:off x="10426700" y="1279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129074</xdr:rowOff>
    </xdr:from>
    <xdr:ext cx="534377" cy="259045"/>
    <xdr:sp macro="" textlink="">
      <xdr:nvSpPr>
        <xdr:cNvPr id="426" name="商工費該当値テキスト"/>
        <xdr:cNvSpPr txBox="1"/>
      </xdr:nvSpPr>
      <xdr:spPr>
        <a:xfrm>
          <a:off x="10528300" y="126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28893</xdr:rowOff>
    </xdr:from>
    <xdr:to>
      <xdr:col>50</xdr:col>
      <xdr:colOff>165100</xdr:colOff>
      <xdr:row>74</xdr:row>
      <xdr:rowOff>130493</xdr:rowOff>
    </xdr:to>
    <xdr:sp macro="" textlink="">
      <xdr:nvSpPr>
        <xdr:cNvPr id="427" name="楕円 426"/>
        <xdr:cNvSpPr/>
      </xdr:nvSpPr>
      <xdr:spPr>
        <a:xfrm>
          <a:off x="9588500" y="127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147020</xdr:rowOff>
    </xdr:from>
    <xdr:ext cx="534377" cy="259045"/>
    <xdr:sp macro="" textlink="">
      <xdr:nvSpPr>
        <xdr:cNvPr id="428" name="テキスト ボックス 427"/>
        <xdr:cNvSpPr txBox="1"/>
      </xdr:nvSpPr>
      <xdr:spPr>
        <a:xfrm>
          <a:off x="9372111" y="124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139573</xdr:rowOff>
    </xdr:from>
    <xdr:to>
      <xdr:col>46</xdr:col>
      <xdr:colOff>38100</xdr:colOff>
      <xdr:row>76</xdr:row>
      <xdr:rowOff>69723</xdr:rowOff>
    </xdr:to>
    <xdr:sp macro="" textlink="">
      <xdr:nvSpPr>
        <xdr:cNvPr id="429" name="楕円 428"/>
        <xdr:cNvSpPr/>
      </xdr:nvSpPr>
      <xdr:spPr>
        <a:xfrm>
          <a:off x="8699500" y="1299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86250</xdr:rowOff>
    </xdr:from>
    <xdr:ext cx="534377" cy="259045"/>
    <xdr:sp macro="" textlink="">
      <xdr:nvSpPr>
        <xdr:cNvPr id="430" name="テキスト ボックス 429"/>
        <xdr:cNvSpPr txBox="1"/>
      </xdr:nvSpPr>
      <xdr:spPr>
        <a:xfrm>
          <a:off x="8483111" y="127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45047</xdr:rowOff>
    </xdr:from>
    <xdr:to>
      <xdr:col>41</xdr:col>
      <xdr:colOff>101600</xdr:colOff>
      <xdr:row>76</xdr:row>
      <xdr:rowOff>146647</xdr:rowOff>
    </xdr:to>
    <xdr:sp macro="" textlink="">
      <xdr:nvSpPr>
        <xdr:cNvPr id="431" name="楕円 430"/>
        <xdr:cNvSpPr/>
      </xdr:nvSpPr>
      <xdr:spPr>
        <a:xfrm>
          <a:off x="7810500" y="130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137774</xdr:rowOff>
    </xdr:from>
    <xdr:ext cx="534377" cy="259045"/>
    <xdr:sp macro="" textlink="">
      <xdr:nvSpPr>
        <xdr:cNvPr id="432" name="テキスト ボックス 431"/>
        <xdr:cNvSpPr txBox="1"/>
      </xdr:nvSpPr>
      <xdr:spPr>
        <a:xfrm>
          <a:off x="7594111" y="1316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50228</xdr:rowOff>
    </xdr:from>
    <xdr:to>
      <xdr:col>36</xdr:col>
      <xdr:colOff>165100</xdr:colOff>
      <xdr:row>77</xdr:row>
      <xdr:rowOff>151828</xdr:rowOff>
    </xdr:to>
    <xdr:sp macro="" textlink="">
      <xdr:nvSpPr>
        <xdr:cNvPr id="433" name="楕円 432"/>
        <xdr:cNvSpPr/>
      </xdr:nvSpPr>
      <xdr:spPr>
        <a:xfrm>
          <a:off x="6921500" y="1325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142955</xdr:rowOff>
    </xdr:from>
    <xdr:ext cx="469744" cy="259045"/>
    <xdr:sp macro="" textlink="">
      <xdr:nvSpPr>
        <xdr:cNvPr id="434" name="テキスト ボックス 433"/>
        <xdr:cNvSpPr txBox="1"/>
      </xdr:nvSpPr>
      <xdr:spPr>
        <a:xfrm>
          <a:off x="6737428" y="13344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95397</xdr:rowOff>
    </xdr:from>
    <xdr:to>
      <xdr:col>54</xdr:col>
      <xdr:colOff>189865</xdr:colOff>
      <xdr:row>97</xdr:row>
      <xdr:rowOff>67805</xdr:rowOff>
    </xdr:to>
    <xdr:cxnSp macro="">
      <xdr:nvCxnSpPr>
        <xdr:cNvPr id="457" name="直線コネクタ 456"/>
        <xdr:cNvCxnSpPr/>
      </xdr:nvCxnSpPr>
      <xdr:spPr>
        <a:xfrm flipV="1">
          <a:off x="10475595" y="15525897"/>
          <a:ext cx="1270" cy="1172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71632</xdr:rowOff>
    </xdr:from>
    <xdr:ext cx="534377" cy="259045"/>
    <xdr:sp macro="" textlink="">
      <xdr:nvSpPr>
        <xdr:cNvPr id="458" name="土木費最小値テキスト"/>
        <xdr:cNvSpPr txBox="1"/>
      </xdr:nvSpPr>
      <xdr:spPr>
        <a:xfrm>
          <a:off x="10528300" y="167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67805</xdr:rowOff>
    </xdr:from>
    <xdr:to>
      <xdr:col>55</xdr:col>
      <xdr:colOff>88900</xdr:colOff>
      <xdr:row>97</xdr:row>
      <xdr:rowOff>67805</xdr:rowOff>
    </xdr:to>
    <xdr:cxnSp macro="">
      <xdr:nvCxnSpPr>
        <xdr:cNvPr id="459" name="直線コネクタ 458"/>
        <xdr:cNvCxnSpPr/>
      </xdr:nvCxnSpPr>
      <xdr:spPr>
        <a:xfrm>
          <a:off x="10388600" y="1669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42074</xdr:rowOff>
    </xdr:from>
    <xdr:ext cx="534377" cy="259045"/>
    <xdr:sp macro="" textlink="">
      <xdr:nvSpPr>
        <xdr:cNvPr id="460" name="土木費最大値テキスト"/>
        <xdr:cNvSpPr txBox="1"/>
      </xdr:nvSpPr>
      <xdr:spPr>
        <a:xfrm>
          <a:off x="10528300" y="153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95397</xdr:rowOff>
    </xdr:from>
    <xdr:to>
      <xdr:col>55</xdr:col>
      <xdr:colOff>88900</xdr:colOff>
      <xdr:row>90</xdr:row>
      <xdr:rowOff>95397</xdr:rowOff>
    </xdr:to>
    <xdr:cxnSp macro="">
      <xdr:nvCxnSpPr>
        <xdr:cNvPr id="461" name="直線コネクタ 460"/>
        <xdr:cNvCxnSpPr/>
      </xdr:nvCxnSpPr>
      <xdr:spPr>
        <a:xfrm>
          <a:off x="10388600" y="1552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15776</xdr:rowOff>
    </xdr:from>
    <xdr:to>
      <xdr:col>55</xdr:col>
      <xdr:colOff>0</xdr:colOff>
      <xdr:row>96</xdr:row>
      <xdr:rowOff>18428</xdr:rowOff>
    </xdr:to>
    <xdr:cxnSp macro="">
      <xdr:nvCxnSpPr>
        <xdr:cNvPr id="462" name="直線コネクタ 461"/>
        <xdr:cNvCxnSpPr/>
      </xdr:nvCxnSpPr>
      <xdr:spPr>
        <a:xfrm flipV="1">
          <a:off x="9639300" y="16474976"/>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66698</xdr:rowOff>
    </xdr:from>
    <xdr:ext cx="534377" cy="259045"/>
    <xdr:sp macro="" textlink="">
      <xdr:nvSpPr>
        <xdr:cNvPr id="463" name="土木費平均値テキスト"/>
        <xdr:cNvSpPr txBox="1"/>
      </xdr:nvSpPr>
      <xdr:spPr>
        <a:xfrm>
          <a:off x="10528300" y="16182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43821</xdr:rowOff>
    </xdr:from>
    <xdr:to>
      <xdr:col>55</xdr:col>
      <xdr:colOff>50800</xdr:colOff>
      <xdr:row>95</xdr:row>
      <xdr:rowOff>145421</xdr:rowOff>
    </xdr:to>
    <xdr:sp macro="" textlink="">
      <xdr:nvSpPr>
        <xdr:cNvPr id="464" name="フローチャート: 判断 463"/>
        <xdr:cNvSpPr/>
      </xdr:nvSpPr>
      <xdr:spPr>
        <a:xfrm>
          <a:off x="104267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18428</xdr:rowOff>
    </xdr:from>
    <xdr:to>
      <xdr:col>50</xdr:col>
      <xdr:colOff>114300</xdr:colOff>
      <xdr:row>96</xdr:row>
      <xdr:rowOff>50614</xdr:rowOff>
    </xdr:to>
    <xdr:cxnSp macro="">
      <xdr:nvCxnSpPr>
        <xdr:cNvPr id="465" name="直線コネクタ 464"/>
        <xdr:cNvCxnSpPr/>
      </xdr:nvCxnSpPr>
      <xdr:spPr>
        <a:xfrm flipV="1">
          <a:off x="8750300" y="16477628"/>
          <a:ext cx="8890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24068</xdr:rowOff>
    </xdr:from>
    <xdr:to>
      <xdr:col>50</xdr:col>
      <xdr:colOff>165100</xdr:colOff>
      <xdr:row>95</xdr:row>
      <xdr:rowOff>125668</xdr:rowOff>
    </xdr:to>
    <xdr:sp macro="" textlink="">
      <xdr:nvSpPr>
        <xdr:cNvPr id="466" name="フローチャート: 判断 465"/>
        <xdr:cNvSpPr/>
      </xdr:nvSpPr>
      <xdr:spPr>
        <a:xfrm>
          <a:off x="9588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142195</xdr:rowOff>
    </xdr:from>
    <xdr:ext cx="534377" cy="259045"/>
    <xdr:sp macro="" textlink="">
      <xdr:nvSpPr>
        <xdr:cNvPr id="467" name="テキスト ボックス 466"/>
        <xdr:cNvSpPr txBox="1"/>
      </xdr:nvSpPr>
      <xdr:spPr>
        <a:xfrm>
          <a:off x="9372111" y="160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50614</xdr:rowOff>
    </xdr:from>
    <xdr:to>
      <xdr:col>45</xdr:col>
      <xdr:colOff>177800</xdr:colOff>
      <xdr:row>96</xdr:row>
      <xdr:rowOff>95283</xdr:rowOff>
    </xdr:to>
    <xdr:cxnSp macro="">
      <xdr:nvCxnSpPr>
        <xdr:cNvPr id="468" name="直線コネクタ 467"/>
        <xdr:cNvCxnSpPr/>
      </xdr:nvCxnSpPr>
      <xdr:spPr>
        <a:xfrm flipV="1">
          <a:off x="7861300" y="16509814"/>
          <a:ext cx="889000" cy="4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34196</xdr:rowOff>
    </xdr:from>
    <xdr:to>
      <xdr:col>46</xdr:col>
      <xdr:colOff>38100</xdr:colOff>
      <xdr:row>95</xdr:row>
      <xdr:rowOff>135796</xdr:rowOff>
    </xdr:to>
    <xdr:sp macro="" textlink="">
      <xdr:nvSpPr>
        <xdr:cNvPr id="469" name="フローチャート: 判断 468"/>
        <xdr:cNvSpPr/>
      </xdr:nvSpPr>
      <xdr:spPr>
        <a:xfrm>
          <a:off x="8699500" y="163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152323</xdr:rowOff>
    </xdr:from>
    <xdr:ext cx="534377" cy="259045"/>
    <xdr:sp macro="" textlink="">
      <xdr:nvSpPr>
        <xdr:cNvPr id="470" name="テキスト ボックス 469"/>
        <xdr:cNvSpPr txBox="1"/>
      </xdr:nvSpPr>
      <xdr:spPr>
        <a:xfrm>
          <a:off x="8483111" y="1609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95283</xdr:rowOff>
    </xdr:from>
    <xdr:to>
      <xdr:col>41</xdr:col>
      <xdr:colOff>50800</xdr:colOff>
      <xdr:row>96</xdr:row>
      <xdr:rowOff>115057</xdr:rowOff>
    </xdr:to>
    <xdr:cxnSp macro="">
      <xdr:nvCxnSpPr>
        <xdr:cNvPr id="471" name="直線コネクタ 470"/>
        <xdr:cNvCxnSpPr/>
      </xdr:nvCxnSpPr>
      <xdr:spPr>
        <a:xfrm flipV="1">
          <a:off x="6972300" y="16554483"/>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53056</xdr:rowOff>
    </xdr:from>
    <xdr:to>
      <xdr:col>41</xdr:col>
      <xdr:colOff>101600</xdr:colOff>
      <xdr:row>95</xdr:row>
      <xdr:rowOff>154656</xdr:rowOff>
    </xdr:to>
    <xdr:sp macro="" textlink="">
      <xdr:nvSpPr>
        <xdr:cNvPr id="472" name="フローチャート: 判断 471"/>
        <xdr:cNvSpPr/>
      </xdr:nvSpPr>
      <xdr:spPr>
        <a:xfrm>
          <a:off x="7810500" y="1634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171183</xdr:rowOff>
    </xdr:from>
    <xdr:ext cx="534377" cy="259045"/>
    <xdr:sp macro="" textlink="">
      <xdr:nvSpPr>
        <xdr:cNvPr id="473" name="テキスト ボックス 472"/>
        <xdr:cNvSpPr txBox="1"/>
      </xdr:nvSpPr>
      <xdr:spPr>
        <a:xfrm>
          <a:off x="7594111" y="161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23451</xdr:rowOff>
    </xdr:from>
    <xdr:to>
      <xdr:col>36</xdr:col>
      <xdr:colOff>165100</xdr:colOff>
      <xdr:row>95</xdr:row>
      <xdr:rowOff>125051</xdr:rowOff>
    </xdr:to>
    <xdr:sp macro="" textlink="">
      <xdr:nvSpPr>
        <xdr:cNvPr id="474" name="フローチャート: 判断 473"/>
        <xdr:cNvSpPr/>
      </xdr:nvSpPr>
      <xdr:spPr>
        <a:xfrm>
          <a:off x="6921500" y="163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141578</xdr:rowOff>
    </xdr:from>
    <xdr:ext cx="534377" cy="259045"/>
    <xdr:sp macro="" textlink="">
      <xdr:nvSpPr>
        <xdr:cNvPr id="475" name="テキスト ボックス 474"/>
        <xdr:cNvSpPr txBox="1"/>
      </xdr:nvSpPr>
      <xdr:spPr>
        <a:xfrm>
          <a:off x="6705111" y="160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136426</xdr:rowOff>
    </xdr:from>
    <xdr:to>
      <xdr:col>55</xdr:col>
      <xdr:colOff>50800</xdr:colOff>
      <xdr:row>96</xdr:row>
      <xdr:rowOff>66576</xdr:rowOff>
    </xdr:to>
    <xdr:sp macro="" textlink="">
      <xdr:nvSpPr>
        <xdr:cNvPr id="481" name="楕円 480"/>
        <xdr:cNvSpPr/>
      </xdr:nvSpPr>
      <xdr:spPr>
        <a:xfrm>
          <a:off x="10426700" y="164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114853</xdr:rowOff>
    </xdr:from>
    <xdr:ext cx="534377" cy="259045"/>
    <xdr:sp macro="" textlink="">
      <xdr:nvSpPr>
        <xdr:cNvPr id="482" name="土木費該当値テキスト"/>
        <xdr:cNvSpPr txBox="1"/>
      </xdr:nvSpPr>
      <xdr:spPr>
        <a:xfrm>
          <a:off x="10528300" y="1640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139078</xdr:rowOff>
    </xdr:from>
    <xdr:to>
      <xdr:col>50</xdr:col>
      <xdr:colOff>165100</xdr:colOff>
      <xdr:row>96</xdr:row>
      <xdr:rowOff>69228</xdr:rowOff>
    </xdr:to>
    <xdr:sp macro="" textlink="">
      <xdr:nvSpPr>
        <xdr:cNvPr id="483" name="楕円 482"/>
        <xdr:cNvSpPr/>
      </xdr:nvSpPr>
      <xdr:spPr>
        <a:xfrm>
          <a:off x="9588500" y="164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60355</xdr:rowOff>
    </xdr:from>
    <xdr:ext cx="534377" cy="259045"/>
    <xdr:sp macro="" textlink="">
      <xdr:nvSpPr>
        <xdr:cNvPr id="484" name="テキスト ボックス 483"/>
        <xdr:cNvSpPr txBox="1"/>
      </xdr:nvSpPr>
      <xdr:spPr>
        <a:xfrm>
          <a:off x="9372111" y="1651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171264</xdr:rowOff>
    </xdr:from>
    <xdr:to>
      <xdr:col>46</xdr:col>
      <xdr:colOff>38100</xdr:colOff>
      <xdr:row>96</xdr:row>
      <xdr:rowOff>101414</xdr:rowOff>
    </xdr:to>
    <xdr:sp macro="" textlink="">
      <xdr:nvSpPr>
        <xdr:cNvPr id="485" name="楕円 484"/>
        <xdr:cNvSpPr/>
      </xdr:nvSpPr>
      <xdr:spPr>
        <a:xfrm>
          <a:off x="8699500" y="164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92541</xdr:rowOff>
    </xdr:from>
    <xdr:ext cx="534377" cy="259045"/>
    <xdr:sp macro="" textlink="">
      <xdr:nvSpPr>
        <xdr:cNvPr id="486" name="テキスト ボックス 485"/>
        <xdr:cNvSpPr txBox="1"/>
      </xdr:nvSpPr>
      <xdr:spPr>
        <a:xfrm>
          <a:off x="8483111" y="1655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44483</xdr:rowOff>
    </xdr:from>
    <xdr:to>
      <xdr:col>41</xdr:col>
      <xdr:colOff>101600</xdr:colOff>
      <xdr:row>96</xdr:row>
      <xdr:rowOff>146083</xdr:rowOff>
    </xdr:to>
    <xdr:sp macro="" textlink="">
      <xdr:nvSpPr>
        <xdr:cNvPr id="487" name="楕円 486"/>
        <xdr:cNvSpPr/>
      </xdr:nvSpPr>
      <xdr:spPr>
        <a:xfrm>
          <a:off x="7810500" y="165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137210</xdr:rowOff>
    </xdr:from>
    <xdr:ext cx="534377" cy="259045"/>
    <xdr:sp macro="" textlink="">
      <xdr:nvSpPr>
        <xdr:cNvPr id="488" name="テキスト ボックス 487"/>
        <xdr:cNvSpPr txBox="1"/>
      </xdr:nvSpPr>
      <xdr:spPr>
        <a:xfrm>
          <a:off x="7594111" y="1659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64257</xdr:rowOff>
    </xdr:from>
    <xdr:to>
      <xdr:col>36</xdr:col>
      <xdr:colOff>165100</xdr:colOff>
      <xdr:row>96</xdr:row>
      <xdr:rowOff>165857</xdr:rowOff>
    </xdr:to>
    <xdr:sp macro="" textlink="">
      <xdr:nvSpPr>
        <xdr:cNvPr id="489" name="楕円 488"/>
        <xdr:cNvSpPr/>
      </xdr:nvSpPr>
      <xdr:spPr>
        <a:xfrm>
          <a:off x="6921500" y="1652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156984</xdr:rowOff>
    </xdr:from>
    <xdr:ext cx="534377" cy="259045"/>
    <xdr:sp macro="" textlink="">
      <xdr:nvSpPr>
        <xdr:cNvPr id="490" name="テキスト ボックス 489"/>
        <xdr:cNvSpPr txBox="1"/>
      </xdr:nvSpPr>
      <xdr:spPr>
        <a:xfrm>
          <a:off x="6705111" y="1661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138237</xdr:rowOff>
    </xdr:from>
    <xdr:to>
      <xdr:col>85</xdr:col>
      <xdr:colOff>126364</xdr:colOff>
      <xdr:row>38</xdr:row>
      <xdr:rowOff>169783</xdr:rowOff>
    </xdr:to>
    <xdr:cxnSp macro="">
      <xdr:nvCxnSpPr>
        <xdr:cNvPr id="513" name="直線コネクタ 512"/>
        <xdr:cNvCxnSpPr/>
      </xdr:nvCxnSpPr>
      <xdr:spPr>
        <a:xfrm flipV="1">
          <a:off x="16317595" y="5281737"/>
          <a:ext cx="1269" cy="140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2160</xdr:rowOff>
    </xdr:from>
    <xdr:ext cx="469744" cy="259045"/>
    <xdr:sp macro="" textlink="">
      <xdr:nvSpPr>
        <xdr:cNvPr id="514" name="消防費最小値テキスト"/>
        <xdr:cNvSpPr txBox="1"/>
      </xdr:nvSpPr>
      <xdr:spPr>
        <a:xfrm>
          <a:off x="16370300" y="668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169783</xdr:rowOff>
    </xdr:from>
    <xdr:to>
      <xdr:col>86</xdr:col>
      <xdr:colOff>25400</xdr:colOff>
      <xdr:row>38</xdr:row>
      <xdr:rowOff>169783</xdr:rowOff>
    </xdr:to>
    <xdr:cxnSp macro="">
      <xdr:nvCxnSpPr>
        <xdr:cNvPr id="515" name="直線コネクタ 514"/>
        <xdr:cNvCxnSpPr/>
      </xdr:nvCxnSpPr>
      <xdr:spPr>
        <a:xfrm>
          <a:off x="16230600" y="668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84914</xdr:rowOff>
    </xdr:from>
    <xdr:ext cx="534377" cy="259045"/>
    <xdr:sp macro="" textlink="">
      <xdr:nvSpPr>
        <xdr:cNvPr id="516" name="消防費最大値テキスト"/>
        <xdr:cNvSpPr txBox="1"/>
      </xdr:nvSpPr>
      <xdr:spPr>
        <a:xfrm>
          <a:off x="16370300" y="505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138237</xdr:rowOff>
    </xdr:from>
    <xdr:to>
      <xdr:col>86</xdr:col>
      <xdr:colOff>25400</xdr:colOff>
      <xdr:row>30</xdr:row>
      <xdr:rowOff>138237</xdr:rowOff>
    </xdr:to>
    <xdr:cxnSp macro="">
      <xdr:nvCxnSpPr>
        <xdr:cNvPr id="517" name="直線コネクタ 516"/>
        <xdr:cNvCxnSpPr/>
      </xdr:nvCxnSpPr>
      <xdr:spPr>
        <a:xfrm>
          <a:off x="16230600" y="5281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133848</xdr:rowOff>
    </xdr:from>
    <xdr:to>
      <xdr:col>85</xdr:col>
      <xdr:colOff>127000</xdr:colOff>
      <xdr:row>34</xdr:row>
      <xdr:rowOff>161463</xdr:rowOff>
    </xdr:to>
    <xdr:cxnSp macro="">
      <xdr:nvCxnSpPr>
        <xdr:cNvPr id="518" name="直線コネクタ 517"/>
        <xdr:cNvCxnSpPr/>
      </xdr:nvCxnSpPr>
      <xdr:spPr>
        <a:xfrm flipV="1">
          <a:off x="15481300" y="5963148"/>
          <a:ext cx="8382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74094</xdr:rowOff>
    </xdr:from>
    <xdr:ext cx="534377" cy="259045"/>
    <xdr:sp macro="" textlink="">
      <xdr:nvSpPr>
        <xdr:cNvPr id="519" name="消防費平均値テキスト"/>
        <xdr:cNvSpPr txBox="1"/>
      </xdr:nvSpPr>
      <xdr:spPr>
        <a:xfrm>
          <a:off x="16370300" y="6074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95667</xdr:rowOff>
    </xdr:from>
    <xdr:to>
      <xdr:col>85</xdr:col>
      <xdr:colOff>177800</xdr:colOff>
      <xdr:row>36</xdr:row>
      <xdr:rowOff>25817</xdr:rowOff>
    </xdr:to>
    <xdr:sp macro="" textlink="">
      <xdr:nvSpPr>
        <xdr:cNvPr id="520" name="フローチャート: 判断 519"/>
        <xdr:cNvSpPr/>
      </xdr:nvSpPr>
      <xdr:spPr>
        <a:xfrm>
          <a:off x="16268700" y="609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148387</xdr:rowOff>
    </xdr:from>
    <xdr:to>
      <xdr:col>81</xdr:col>
      <xdr:colOff>50800</xdr:colOff>
      <xdr:row>34</xdr:row>
      <xdr:rowOff>161463</xdr:rowOff>
    </xdr:to>
    <xdr:cxnSp macro="">
      <xdr:nvCxnSpPr>
        <xdr:cNvPr id="521" name="直線コネクタ 520"/>
        <xdr:cNvCxnSpPr/>
      </xdr:nvCxnSpPr>
      <xdr:spPr>
        <a:xfrm>
          <a:off x="14592300" y="5806237"/>
          <a:ext cx="889000" cy="18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132060</xdr:rowOff>
    </xdr:from>
    <xdr:to>
      <xdr:col>81</xdr:col>
      <xdr:colOff>101600</xdr:colOff>
      <xdr:row>35</xdr:row>
      <xdr:rowOff>62210</xdr:rowOff>
    </xdr:to>
    <xdr:sp macro="" textlink="">
      <xdr:nvSpPr>
        <xdr:cNvPr id="522" name="フローチャート: 判断 521"/>
        <xdr:cNvSpPr/>
      </xdr:nvSpPr>
      <xdr:spPr>
        <a:xfrm>
          <a:off x="15430500" y="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53337</xdr:rowOff>
    </xdr:from>
    <xdr:ext cx="534377" cy="259045"/>
    <xdr:sp macro="" textlink="">
      <xdr:nvSpPr>
        <xdr:cNvPr id="523" name="テキスト ボックス 522"/>
        <xdr:cNvSpPr txBox="1"/>
      </xdr:nvSpPr>
      <xdr:spPr>
        <a:xfrm>
          <a:off x="15214111" y="605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148387</xdr:rowOff>
    </xdr:from>
    <xdr:to>
      <xdr:col>76</xdr:col>
      <xdr:colOff>114300</xdr:colOff>
      <xdr:row>35</xdr:row>
      <xdr:rowOff>12141</xdr:rowOff>
    </xdr:to>
    <xdr:cxnSp macro="">
      <xdr:nvCxnSpPr>
        <xdr:cNvPr id="524" name="直線コネクタ 523"/>
        <xdr:cNvCxnSpPr/>
      </xdr:nvCxnSpPr>
      <xdr:spPr>
        <a:xfrm flipV="1">
          <a:off x="13703300" y="5806237"/>
          <a:ext cx="889000" cy="20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89723</xdr:rowOff>
    </xdr:from>
    <xdr:to>
      <xdr:col>76</xdr:col>
      <xdr:colOff>165100</xdr:colOff>
      <xdr:row>36</xdr:row>
      <xdr:rowOff>19873</xdr:rowOff>
    </xdr:to>
    <xdr:sp macro="" textlink="">
      <xdr:nvSpPr>
        <xdr:cNvPr id="525" name="フローチャート: 判断 524"/>
        <xdr:cNvSpPr/>
      </xdr:nvSpPr>
      <xdr:spPr>
        <a:xfrm>
          <a:off x="14541500" y="6090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11000</xdr:rowOff>
    </xdr:from>
    <xdr:ext cx="534377" cy="259045"/>
    <xdr:sp macro="" textlink="">
      <xdr:nvSpPr>
        <xdr:cNvPr id="526" name="テキスト ボックス 525"/>
        <xdr:cNvSpPr txBox="1"/>
      </xdr:nvSpPr>
      <xdr:spPr>
        <a:xfrm>
          <a:off x="14325111" y="61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12141</xdr:rowOff>
    </xdr:from>
    <xdr:to>
      <xdr:col>71</xdr:col>
      <xdr:colOff>177800</xdr:colOff>
      <xdr:row>36</xdr:row>
      <xdr:rowOff>11684</xdr:rowOff>
    </xdr:to>
    <xdr:cxnSp macro="">
      <xdr:nvCxnSpPr>
        <xdr:cNvPr id="527" name="直線コネクタ 526"/>
        <xdr:cNvCxnSpPr/>
      </xdr:nvCxnSpPr>
      <xdr:spPr>
        <a:xfrm flipV="1">
          <a:off x="12814300" y="6012891"/>
          <a:ext cx="889000" cy="1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132334</xdr:rowOff>
    </xdr:from>
    <xdr:to>
      <xdr:col>72</xdr:col>
      <xdr:colOff>38100</xdr:colOff>
      <xdr:row>36</xdr:row>
      <xdr:rowOff>62484</xdr:rowOff>
    </xdr:to>
    <xdr:sp macro="" textlink="">
      <xdr:nvSpPr>
        <xdr:cNvPr id="528" name="フローチャート: 判断 527"/>
        <xdr:cNvSpPr/>
      </xdr:nvSpPr>
      <xdr:spPr>
        <a:xfrm>
          <a:off x="13652500" y="613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53611</xdr:rowOff>
    </xdr:from>
    <xdr:ext cx="534377" cy="259045"/>
    <xdr:sp macro="" textlink="">
      <xdr:nvSpPr>
        <xdr:cNvPr id="529" name="テキスト ボックス 528"/>
        <xdr:cNvSpPr txBox="1"/>
      </xdr:nvSpPr>
      <xdr:spPr>
        <a:xfrm>
          <a:off x="13436111" y="622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57353</xdr:rowOff>
    </xdr:from>
    <xdr:to>
      <xdr:col>67</xdr:col>
      <xdr:colOff>101600</xdr:colOff>
      <xdr:row>36</xdr:row>
      <xdr:rowOff>158953</xdr:rowOff>
    </xdr:to>
    <xdr:sp macro="" textlink="">
      <xdr:nvSpPr>
        <xdr:cNvPr id="530" name="フローチャート: 判断 529"/>
        <xdr:cNvSpPr/>
      </xdr:nvSpPr>
      <xdr:spPr>
        <a:xfrm>
          <a:off x="12763500" y="622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150080</xdr:rowOff>
    </xdr:from>
    <xdr:ext cx="534377" cy="259045"/>
    <xdr:sp macro="" textlink="">
      <xdr:nvSpPr>
        <xdr:cNvPr id="531" name="テキスト ボックス 530"/>
        <xdr:cNvSpPr txBox="1"/>
      </xdr:nvSpPr>
      <xdr:spPr>
        <a:xfrm>
          <a:off x="12547111" y="632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83048</xdr:rowOff>
    </xdr:from>
    <xdr:to>
      <xdr:col>85</xdr:col>
      <xdr:colOff>177800</xdr:colOff>
      <xdr:row>35</xdr:row>
      <xdr:rowOff>13198</xdr:rowOff>
    </xdr:to>
    <xdr:sp macro="" textlink="">
      <xdr:nvSpPr>
        <xdr:cNvPr id="537" name="楕円 536"/>
        <xdr:cNvSpPr/>
      </xdr:nvSpPr>
      <xdr:spPr>
        <a:xfrm>
          <a:off x="16268700" y="591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105925</xdr:rowOff>
    </xdr:from>
    <xdr:ext cx="534377" cy="259045"/>
    <xdr:sp macro="" textlink="">
      <xdr:nvSpPr>
        <xdr:cNvPr id="538" name="消防費該当値テキスト"/>
        <xdr:cNvSpPr txBox="1"/>
      </xdr:nvSpPr>
      <xdr:spPr>
        <a:xfrm>
          <a:off x="16370300" y="576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110663</xdr:rowOff>
    </xdr:from>
    <xdr:to>
      <xdr:col>81</xdr:col>
      <xdr:colOff>101600</xdr:colOff>
      <xdr:row>35</xdr:row>
      <xdr:rowOff>40813</xdr:rowOff>
    </xdr:to>
    <xdr:sp macro="" textlink="">
      <xdr:nvSpPr>
        <xdr:cNvPr id="539" name="楕円 538"/>
        <xdr:cNvSpPr/>
      </xdr:nvSpPr>
      <xdr:spPr>
        <a:xfrm>
          <a:off x="15430500" y="59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57340</xdr:rowOff>
    </xdr:from>
    <xdr:ext cx="534377" cy="259045"/>
    <xdr:sp macro="" textlink="">
      <xdr:nvSpPr>
        <xdr:cNvPr id="540" name="テキスト ボックス 539"/>
        <xdr:cNvSpPr txBox="1"/>
      </xdr:nvSpPr>
      <xdr:spPr>
        <a:xfrm>
          <a:off x="15214111" y="571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97587</xdr:rowOff>
    </xdr:from>
    <xdr:to>
      <xdr:col>76</xdr:col>
      <xdr:colOff>165100</xdr:colOff>
      <xdr:row>34</xdr:row>
      <xdr:rowOff>27737</xdr:rowOff>
    </xdr:to>
    <xdr:sp macro="" textlink="">
      <xdr:nvSpPr>
        <xdr:cNvPr id="541" name="楕円 540"/>
        <xdr:cNvSpPr/>
      </xdr:nvSpPr>
      <xdr:spPr>
        <a:xfrm>
          <a:off x="14541500" y="57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44264</xdr:rowOff>
    </xdr:from>
    <xdr:ext cx="534377" cy="259045"/>
    <xdr:sp macro="" textlink="">
      <xdr:nvSpPr>
        <xdr:cNvPr id="542" name="テキスト ボックス 541"/>
        <xdr:cNvSpPr txBox="1"/>
      </xdr:nvSpPr>
      <xdr:spPr>
        <a:xfrm>
          <a:off x="14325111" y="553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132791</xdr:rowOff>
    </xdr:from>
    <xdr:to>
      <xdr:col>72</xdr:col>
      <xdr:colOff>38100</xdr:colOff>
      <xdr:row>35</xdr:row>
      <xdr:rowOff>62941</xdr:rowOff>
    </xdr:to>
    <xdr:sp macro="" textlink="">
      <xdr:nvSpPr>
        <xdr:cNvPr id="543" name="楕円 542"/>
        <xdr:cNvSpPr/>
      </xdr:nvSpPr>
      <xdr:spPr>
        <a:xfrm>
          <a:off x="13652500" y="596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79468</xdr:rowOff>
    </xdr:from>
    <xdr:ext cx="534377" cy="259045"/>
    <xdr:sp macro="" textlink="">
      <xdr:nvSpPr>
        <xdr:cNvPr id="544" name="テキスト ボックス 543"/>
        <xdr:cNvSpPr txBox="1"/>
      </xdr:nvSpPr>
      <xdr:spPr>
        <a:xfrm>
          <a:off x="13436111" y="573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132334</xdr:rowOff>
    </xdr:from>
    <xdr:to>
      <xdr:col>67</xdr:col>
      <xdr:colOff>101600</xdr:colOff>
      <xdr:row>36</xdr:row>
      <xdr:rowOff>62484</xdr:rowOff>
    </xdr:to>
    <xdr:sp macro="" textlink="">
      <xdr:nvSpPr>
        <xdr:cNvPr id="545" name="楕円 544"/>
        <xdr:cNvSpPr/>
      </xdr:nvSpPr>
      <xdr:spPr>
        <a:xfrm>
          <a:off x="12763500" y="613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79011</xdr:rowOff>
    </xdr:from>
    <xdr:ext cx="534377" cy="259045"/>
    <xdr:sp macro="" textlink="">
      <xdr:nvSpPr>
        <xdr:cNvPr id="546" name="テキスト ボックス 545"/>
        <xdr:cNvSpPr txBox="1"/>
      </xdr:nvSpPr>
      <xdr:spPr>
        <a:xfrm>
          <a:off x="12547111" y="590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67" name="テキスト ボックス 56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164161</xdr:rowOff>
    </xdr:from>
    <xdr:to>
      <xdr:col>85</xdr:col>
      <xdr:colOff>126364</xdr:colOff>
      <xdr:row>57</xdr:row>
      <xdr:rowOff>30978</xdr:rowOff>
    </xdr:to>
    <xdr:cxnSp macro="">
      <xdr:nvCxnSpPr>
        <xdr:cNvPr id="569" name="直線コネクタ 568"/>
        <xdr:cNvCxnSpPr/>
      </xdr:nvCxnSpPr>
      <xdr:spPr>
        <a:xfrm flipV="1">
          <a:off x="16317595" y="8736661"/>
          <a:ext cx="1269" cy="106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34805</xdr:rowOff>
    </xdr:from>
    <xdr:ext cx="534377" cy="259045"/>
    <xdr:sp macro="" textlink="">
      <xdr:nvSpPr>
        <xdr:cNvPr id="570" name="教育費最小値テキスト"/>
        <xdr:cNvSpPr txBox="1"/>
      </xdr:nvSpPr>
      <xdr:spPr>
        <a:xfrm>
          <a:off x="16370300" y="980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30978</xdr:rowOff>
    </xdr:from>
    <xdr:to>
      <xdr:col>86</xdr:col>
      <xdr:colOff>25400</xdr:colOff>
      <xdr:row>57</xdr:row>
      <xdr:rowOff>30978</xdr:rowOff>
    </xdr:to>
    <xdr:cxnSp macro="">
      <xdr:nvCxnSpPr>
        <xdr:cNvPr id="571" name="直線コネクタ 570"/>
        <xdr:cNvCxnSpPr/>
      </xdr:nvCxnSpPr>
      <xdr:spPr>
        <a:xfrm>
          <a:off x="16230600" y="980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110838</xdr:rowOff>
    </xdr:from>
    <xdr:ext cx="534377" cy="259045"/>
    <xdr:sp macro="" textlink="">
      <xdr:nvSpPr>
        <xdr:cNvPr id="572" name="教育費最大値テキスト"/>
        <xdr:cNvSpPr txBox="1"/>
      </xdr:nvSpPr>
      <xdr:spPr>
        <a:xfrm>
          <a:off x="16370300" y="851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59,465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164161</xdr:rowOff>
    </xdr:from>
    <xdr:to>
      <xdr:col>86</xdr:col>
      <xdr:colOff>25400</xdr:colOff>
      <xdr:row>50</xdr:row>
      <xdr:rowOff>164161</xdr:rowOff>
    </xdr:to>
    <xdr:cxnSp macro="">
      <xdr:nvCxnSpPr>
        <xdr:cNvPr id="573" name="直線コネクタ 572"/>
        <xdr:cNvCxnSpPr/>
      </xdr:nvCxnSpPr>
      <xdr:spPr>
        <a:xfrm>
          <a:off x="16230600" y="8736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41677</xdr:rowOff>
    </xdr:from>
    <xdr:to>
      <xdr:col>85</xdr:col>
      <xdr:colOff>127000</xdr:colOff>
      <xdr:row>55</xdr:row>
      <xdr:rowOff>51918</xdr:rowOff>
    </xdr:to>
    <xdr:cxnSp macro="">
      <xdr:nvCxnSpPr>
        <xdr:cNvPr id="574" name="直線コネクタ 573"/>
        <xdr:cNvCxnSpPr/>
      </xdr:nvCxnSpPr>
      <xdr:spPr>
        <a:xfrm>
          <a:off x="15481300" y="9299977"/>
          <a:ext cx="838200" cy="18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167281</xdr:rowOff>
    </xdr:from>
    <xdr:ext cx="534377" cy="259045"/>
    <xdr:sp macro="" textlink="">
      <xdr:nvSpPr>
        <xdr:cNvPr id="575" name="教育費平均値テキスト"/>
        <xdr:cNvSpPr txBox="1"/>
      </xdr:nvSpPr>
      <xdr:spPr>
        <a:xfrm>
          <a:off x="16370300" y="90826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144404</xdr:rowOff>
    </xdr:from>
    <xdr:to>
      <xdr:col>85</xdr:col>
      <xdr:colOff>177800</xdr:colOff>
      <xdr:row>54</xdr:row>
      <xdr:rowOff>74554</xdr:rowOff>
    </xdr:to>
    <xdr:sp macro="" textlink="">
      <xdr:nvSpPr>
        <xdr:cNvPr id="576" name="フローチャート: 判断 575"/>
        <xdr:cNvSpPr/>
      </xdr:nvSpPr>
      <xdr:spPr>
        <a:xfrm>
          <a:off x="16268700" y="923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151222</xdr:rowOff>
    </xdr:from>
    <xdr:to>
      <xdr:col>81</xdr:col>
      <xdr:colOff>50800</xdr:colOff>
      <xdr:row>54</xdr:row>
      <xdr:rowOff>41677</xdr:rowOff>
    </xdr:to>
    <xdr:cxnSp macro="">
      <xdr:nvCxnSpPr>
        <xdr:cNvPr id="577" name="直線コネクタ 576"/>
        <xdr:cNvCxnSpPr/>
      </xdr:nvCxnSpPr>
      <xdr:spPr>
        <a:xfrm>
          <a:off x="14592300" y="8723722"/>
          <a:ext cx="889000" cy="57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3495</xdr:rowOff>
    </xdr:from>
    <xdr:to>
      <xdr:col>81</xdr:col>
      <xdr:colOff>101600</xdr:colOff>
      <xdr:row>52</xdr:row>
      <xdr:rowOff>105095</xdr:rowOff>
    </xdr:to>
    <xdr:sp macro="" textlink="">
      <xdr:nvSpPr>
        <xdr:cNvPr id="578" name="フローチャート: 判断 577"/>
        <xdr:cNvSpPr/>
      </xdr:nvSpPr>
      <xdr:spPr>
        <a:xfrm>
          <a:off x="15430500" y="89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121622</xdr:rowOff>
    </xdr:from>
    <xdr:ext cx="534377" cy="259045"/>
    <xdr:sp macro="" textlink="">
      <xdr:nvSpPr>
        <xdr:cNvPr id="579" name="テキスト ボックス 578"/>
        <xdr:cNvSpPr txBox="1"/>
      </xdr:nvSpPr>
      <xdr:spPr>
        <a:xfrm>
          <a:off x="15214111" y="8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151222</xdr:rowOff>
    </xdr:from>
    <xdr:to>
      <xdr:col>76</xdr:col>
      <xdr:colOff>114300</xdr:colOff>
      <xdr:row>52</xdr:row>
      <xdr:rowOff>26954</xdr:rowOff>
    </xdr:to>
    <xdr:cxnSp macro="">
      <xdr:nvCxnSpPr>
        <xdr:cNvPr id="580" name="直線コネクタ 579"/>
        <xdr:cNvCxnSpPr/>
      </xdr:nvCxnSpPr>
      <xdr:spPr>
        <a:xfrm flipV="1">
          <a:off x="13703300" y="8723722"/>
          <a:ext cx="889000" cy="21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83139</xdr:rowOff>
    </xdr:from>
    <xdr:to>
      <xdr:col>76</xdr:col>
      <xdr:colOff>165100</xdr:colOff>
      <xdr:row>54</xdr:row>
      <xdr:rowOff>13289</xdr:rowOff>
    </xdr:to>
    <xdr:sp macro="" textlink="">
      <xdr:nvSpPr>
        <xdr:cNvPr id="581" name="フローチャート: 判断 580"/>
        <xdr:cNvSpPr/>
      </xdr:nvSpPr>
      <xdr:spPr>
        <a:xfrm>
          <a:off x="14541500" y="916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4416</xdr:rowOff>
    </xdr:from>
    <xdr:ext cx="534377" cy="259045"/>
    <xdr:sp macro="" textlink="">
      <xdr:nvSpPr>
        <xdr:cNvPr id="582" name="テキスト ボックス 581"/>
        <xdr:cNvSpPr txBox="1"/>
      </xdr:nvSpPr>
      <xdr:spPr>
        <a:xfrm>
          <a:off x="14325111" y="926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26954</xdr:rowOff>
    </xdr:from>
    <xdr:to>
      <xdr:col>71</xdr:col>
      <xdr:colOff>177800</xdr:colOff>
      <xdr:row>56</xdr:row>
      <xdr:rowOff>63439</xdr:rowOff>
    </xdr:to>
    <xdr:cxnSp macro="">
      <xdr:nvCxnSpPr>
        <xdr:cNvPr id="583" name="直線コネクタ 582"/>
        <xdr:cNvCxnSpPr/>
      </xdr:nvCxnSpPr>
      <xdr:spPr>
        <a:xfrm flipV="1">
          <a:off x="12814300" y="8942354"/>
          <a:ext cx="889000" cy="72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32802</xdr:rowOff>
    </xdr:from>
    <xdr:to>
      <xdr:col>72</xdr:col>
      <xdr:colOff>38100</xdr:colOff>
      <xdr:row>55</xdr:row>
      <xdr:rowOff>134402</xdr:rowOff>
    </xdr:to>
    <xdr:sp macro="" textlink="">
      <xdr:nvSpPr>
        <xdr:cNvPr id="584" name="フローチャート: 判断 583"/>
        <xdr:cNvSpPr/>
      </xdr:nvSpPr>
      <xdr:spPr>
        <a:xfrm>
          <a:off x="13652500" y="94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125529</xdr:rowOff>
    </xdr:from>
    <xdr:ext cx="534377" cy="259045"/>
    <xdr:sp macro="" textlink="">
      <xdr:nvSpPr>
        <xdr:cNvPr id="585" name="テキスト ボックス 584"/>
        <xdr:cNvSpPr txBox="1"/>
      </xdr:nvSpPr>
      <xdr:spPr>
        <a:xfrm>
          <a:off x="13436111" y="955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44872</xdr:rowOff>
    </xdr:from>
    <xdr:to>
      <xdr:col>67</xdr:col>
      <xdr:colOff>101600</xdr:colOff>
      <xdr:row>55</xdr:row>
      <xdr:rowOff>146472</xdr:rowOff>
    </xdr:to>
    <xdr:sp macro="" textlink="">
      <xdr:nvSpPr>
        <xdr:cNvPr id="586" name="フローチャート: 判断 585"/>
        <xdr:cNvSpPr/>
      </xdr:nvSpPr>
      <xdr:spPr>
        <a:xfrm>
          <a:off x="12763500" y="947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162999</xdr:rowOff>
    </xdr:from>
    <xdr:ext cx="534377" cy="259045"/>
    <xdr:sp macro="" textlink="">
      <xdr:nvSpPr>
        <xdr:cNvPr id="587" name="テキスト ボックス 586"/>
        <xdr:cNvSpPr txBox="1"/>
      </xdr:nvSpPr>
      <xdr:spPr>
        <a:xfrm>
          <a:off x="12547111" y="924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1118</xdr:rowOff>
    </xdr:from>
    <xdr:to>
      <xdr:col>85</xdr:col>
      <xdr:colOff>177800</xdr:colOff>
      <xdr:row>55</xdr:row>
      <xdr:rowOff>102718</xdr:rowOff>
    </xdr:to>
    <xdr:sp macro="" textlink="">
      <xdr:nvSpPr>
        <xdr:cNvPr id="593" name="楕円 592"/>
        <xdr:cNvSpPr/>
      </xdr:nvSpPr>
      <xdr:spPr>
        <a:xfrm>
          <a:off x="16268700" y="943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150995</xdr:rowOff>
    </xdr:from>
    <xdr:ext cx="534377" cy="259045"/>
    <xdr:sp macro="" textlink="">
      <xdr:nvSpPr>
        <xdr:cNvPr id="594" name="教育費該当値テキスト"/>
        <xdr:cNvSpPr txBox="1"/>
      </xdr:nvSpPr>
      <xdr:spPr>
        <a:xfrm>
          <a:off x="16370300" y="940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162327</xdr:rowOff>
    </xdr:from>
    <xdr:to>
      <xdr:col>81</xdr:col>
      <xdr:colOff>101600</xdr:colOff>
      <xdr:row>54</xdr:row>
      <xdr:rowOff>92477</xdr:rowOff>
    </xdr:to>
    <xdr:sp macro="" textlink="">
      <xdr:nvSpPr>
        <xdr:cNvPr id="595" name="楕円 594"/>
        <xdr:cNvSpPr/>
      </xdr:nvSpPr>
      <xdr:spPr>
        <a:xfrm>
          <a:off x="15430500" y="924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83604</xdr:rowOff>
    </xdr:from>
    <xdr:ext cx="534377" cy="259045"/>
    <xdr:sp macro="" textlink="">
      <xdr:nvSpPr>
        <xdr:cNvPr id="596" name="テキスト ボックス 595"/>
        <xdr:cNvSpPr txBox="1"/>
      </xdr:nvSpPr>
      <xdr:spPr>
        <a:xfrm>
          <a:off x="15214111" y="934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100422</xdr:rowOff>
    </xdr:from>
    <xdr:to>
      <xdr:col>76</xdr:col>
      <xdr:colOff>165100</xdr:colOff>
      <xdr:row>51</xdr:row>
      <xdr:rowOff>30572</xdr:rowOff>
    </xdr:to>
    <xdr:sp macro="" textlink="">
      <xdr:nvSpPr>
        <xdr:cNvPr id="597" name="楕円 596"/>
        <xdr:cNvSpPr/>
      </xdr:nvSpPr>
      <xdr:spPr>
        <a:xfrm>
          <a:off x="14541500" y="86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47099</xdr:rowOff>
    </xdr:from>
    <xdr:ext cx="534377" cy="259045"/>
    <xdr:sp macro="" textlink="">
      <xdr:nvSpPr>
        <xdr:cNvPr id="598" name="テキスト ボックス 597"/>
        <xdr:cNvSpPr txBox="1"/>
      </xdr:nvSpPr>
      <xdr:spPr>
        <a:xfrm>
          <a:off x="14325111" y="844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147604</xdr:rowOff>
    </xdr:from>
    <xdr:to>
      <xdr:col>72</xdr:col>
      <xdr:colOff>38100</xdr:colOff>
      <xdr:row>52</xdr:row>
      <xdr:rowOff>77754</xdr:rowOff>
    </xdr:to>
    <xdr:sp macro="" textlink="">
      <xdr:nvSpPr>
        <xdr:cNvPr id="599" name="楕円 598"/>
        <xdr:cNvSpPr/>
      </xdr:nvSpPr>
      <xdr:spPr>
        <a:xfrm>
          <a:off x="13652500" y="889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94281</xdr:rowOff>
    </xdr:from>
    <xdr:ext cx="534377" cy="259045"/>
    <xdr:sp macro="" textlink="">
      <xdr:nvSpPr>
        <xdr:cNvPr id="600" name="テキスト ボックス 599"/>
        <xdr:cNvSpPr txBox="1"/>
      </xdr:nvSpPr>
      <xdr:spPr>
        <a:xfrm>
          <a:off x="13436111" y="866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12639</xdr:rowOff>
    </xdr:from>
    <xdr:to>
      <xdr:col>67</xdr:col>
      <xdr:colOff>101600</xdr:colOff>
      <xdr:row>56</xdr:row>
      <xdr:rowOff>114239</xdr:rowOff>
    </xdr:to>
    <xdr:sp macro="" textlink="">
      <xdr:nvSpPr>
        <xdr:cNvPr id="601" name="楕円 600"/>
        <xdr:cNvSpPr/>
      </xdr:nvSpPr>
      <xdr:spPr>
        <a:xfrm>
          <a:off x="12763500" y="96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105366</xdr:rowOff>
    </xdr:from>
    <xdr:ext cx="534377" cy="259045"/>
    <xdr:sp macro="" textlink="">
      <xdr:nvSpPr>
        <xdr:cNvPr id="602" name="テキスト ボックス 601"/>
        <xdr:cNvSpPr txBox="1"/>
      </xdr:nvSpPr>
      <xdr:spPr>
        <a:xfrm>
          <a:off x="12547111" y="970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42659</xdr:rowOff>
    </xdr:from>
    <xdr:to>
      <xdr:col>85</xdr:col>
      <xdr:colOff>126364</xdr:colOff>
      <xdr:row>79</xdr:row>
      <xdr:rowOff>44450</xdr:rowOff>
    </xdr:to>
    <xdr:cxnSp macro="">
      <xdr:nvCxnSpPr>
        <xdr:cNvPr id="626" name="直線コネクタ 625"/>
        <xdr:cNvCxnSpPr/>
      </xdr:nvCxnSpPr>
      <xdr:spPr>
        <a:xfrm flipV="1">
          <a:off x="16317595" y="12215609"/>
          <a:ext cx="1269" cy="137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160786</xdr:rowOff>
    </xdr:from>
    <xdr:ext cx="534377" cy="259045"/>
    <xdr:sp macro="" textlink="">
      <xdr:nvSpPr>
        <xdr:cNvPr id="629" name="災害復旧費最大値テキスト"/>
        <xdr:cNvSpPr txBox="1"/>
      </xdr:nvSpPr>
      <xdr:spPr>
        <a:xfrm>
          <a:off x="16370300" y="1199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42659</xdr:rowOff>
    </xdr:from>
    <xdr:to>
      <xdr:col>86</xdr:col>
      <xdr:colOff>25400</xdr:colOff>
      <xdr:row>71</xdr:row>
      <xdr:rowOff>42659</xdr:rowOff>
    </xdr:to>
    <xdr:cxnSp macro="">
      <xdr:nvCxnSpPr>
        <xdr:cNvPr id="630" name="直線コネクタ 629"/>
        <xdr:cNvCxnSpPr/>
      </xdr:nvCxnSpPr>
      <xdr:spPr>
        <a:xfrm>
          <a:off x="16230600" y="122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27267</xdr:rowOff>
    </xdr:from>
    <xdr:to>
      <xdr:col>85</xdr:col>
      <xdr:colOff>127000</xdr:colOff>
      <xdr:row>79</xdr:row>
      <xdr:rowOff>35573</xdr:rowOff>
    </xdr:to>
    <xdr:cxnSp macro="">
      <xdr:nvCxnSpPr>
        <xdr:cNvPr id="631" name="直線コネクタ 630"/>
        <xdr:cNvCxnSpPr/>
      </xdr:nvCxnSpPr>
      <xdr:spPr>
        <a:xfrm>
          <a:off x="15481300" y="13571817"/>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40797</xdr:rowOff>
    </xdr:from>
    <xdr:ext cx="469744" cy="259045"/>
    <xdr:sp macro="" textlink="">
      <xdr:nvSpPr>
        <xdr:cNvPr id="632" name="災害復旧費平均値テキスト"/>
        <xdr:cNvSpPr txBox="1"/>
      </xdr:nvSpPr>
      <xdr:spPr>
        <a:xfrm>
          <a:off x="16370300" y="1324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17920</xdr:rowOff>
    </xdr:from>
    <xdr:to>
      <xdr:col>85</xdr:col>
      <xdr:colOff>177800</xdr:colOff>
      <xdr:row>78</xdr:row>
      <xdr:rowOff>119520</xdr:rowOff>
    </xdr:to>
    <xdr:sp macro="" textlink="">
      <xdr:nvSpPr>
        <xdr:cNvPr id="633" name="フローチャート: 判断 632"/>
        <xdr:cNvSpPr/>
      </xdr:nvSpPr>
      <xdr:spPr>
        <a:xfrm>
          <a:off x="16268700" y="1339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10961</xdr:rowOff>
    </xdr:from>
    <xdr:to>
      <xdr:col>81</xdr:col>
      <xdr:colOff>50800</xdr:colOff>
      <xdr:row>79</xdr:row>
      <xdr:rowOff>27267</xdr:rowOff>
    </xdr:to>
    <xdr:cxnSp macro="">
      <xdr:nvCxnSpPr>
        <xdr:cNvPr id="634" name="直線コネクタ 633"/>
        <xdr:cNvCxnSpPr/>
      </xdr:nvCxnSpPr>
      <xdr:spPr>
        <a:xfrm>
          <a:off x="14592300" y="13555511"/>
          <a:ext cx="8890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159538</xdr:rowOff>
    </xdr:from>
    <xdr:to>
      <xdr:col>81</xdr:col>
      <xdr:colOff>101600</xdr:colOff>
      <xdr:row>78</xdr:row>
      <xdr:rowOff>89688</xdr:rowOff>
    </xdr:to>
    <xdr:sp macro="" textlink="">
      <xdr:nvSpPr>
        <xdr:cNvPr id="635" name="フローチャート: 判断 634"/>
        <xdr:cNvSpPr/>
      </xdr:nvSpPr>
      <xdr:spPr>
        <a:xfrm>
          <a:off x="15430500" y="133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106215</xdr:rowOff>
    </xdr:from>
    <xdr:ext cx="469744" cy="259045"/>
    <xdr:sp macro="" textlink="">
      <xdr:nvSpPr>
        <xdr:cNvPr id="636" name="テキスト ボックス 635"/>
        <xdr:cNvSpPr txBox="1"/>
      </xdr:nvSpPr>
      <xdr:spPr>
        <a:xfrm>
          <a:off x="15246428" y="1313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95275</xdr:rowOff>
    </xdr:from>
    <xdr:to>
      <xdr:col>76</xdr:col>
      <xdr:colOff>114300</xdr:colOff>
      <xdr:row>79</xdr:row>
      <xdr:rowOff>10961</xdr:rowOff>
    </xdr:to>
    <xdr:cxnSp macro="">
      <xdr:nvCxnSpPr>
        <xdr:cNvPr id="637" name="直線コネクタ 636"/>
        <xdr:cNvCxnSpPr/>
      </xdr:nvCxnSpPr>
      <xdr:spPr>
        <a:xfrm>
          <a:off x="13703300" y="13468375"/>
          <a:ext cx="889000" cy="8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38264</xdr:rowOff>
    </xdr:from>
    <xdr:to>
      <xdr:col>76</xdr:col>
      <xdr:colOff>165100</xdr:colOff>
      <xdr:row>78</xdr:row>
      <xdr:rowOff>139864</xdr:rowOff>
    </xdr:to>
    <xdr:sp macro="" textlink="">
      <xdr:nvSpPr>
        <xdr:cNvPr id="638" name="フローチャート: 判断 637"/>
        <xdr:cNvSpPr/>
      </xdr:nvSpPr>
      <xdr:spPr>
        <a:xfrm>
          <a:off x="14541500" y="1341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156391</xdr:rowOff>
    </xdr:from>
    <xdr:ext cx="469744" cy="259045"/>
    <xdr:sp macro="" textlink="">
      <xdr:nvSpPr>
        <xdr:cNvPr id="639" name="テキスト ボックス 638"/>
        <xdr:cNvSpPr txBox="1"/>
      </xdr:nvSpPr>
      <xdr:spPr>
        <a:xfrm>
          <a:off x="14357428" y="1318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95275</xdr:rowOff>
    </xdr:from>
    <xdr:to>
      <xdr:col>71</xdr:col>
      <xdr:colOff>177800</xdr:colOff>
      <xdr:row>78</xdr:row>
      <xdr:rowOff>169571</xdr:rowOff>
    </xdr:to>
    <xdr:cxnSp macro="">
      <xdr:nvCxnSpPr>
        <xdr:cNvPr id="640" name="直線コネクタ 639"/>
        <xdr:cNvCxnSpPr/>
      </xdr:nvCxnSpPr>
      <xdr:spPr>
        <a:xfrm flipV="1">
          <a:off x="12814300" y="13468375"/>
          <a:ext cx="889000" cy="74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58153</xdr:rowOff>
    </xdr:from>
    <xdr:to>
      <xdr:col>72</xdr:col>
      <xdr:colOff>38100</xdr:colOff>
      <xdr:row>78</xdr:row>
      <xdr:rowOff>159753</xdr:rowOff>
    </xdr:to>
    <xdr:sp macro="" textlink="">
      <xdr:nvSpPr>
        <xdr:cNvPr id="641" name="フローチャート: 判断 640"/>
        <xdr:cNvSpPr/>
      </xdr:nvSpPr>
      <xdr:spPr>
        <a:xfrm>
          <a:off x="13652500" y="13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150880</xdr:rowOff>
    </xdr:from>
    <xdr:ext cx="469744" cy="259045"/>
    <xdr:sp macro="" textlink="">
      <xdr:nvSpPr>
        <xdr:cNvPr id="642" name="テキスト ボックス 641"/>
        <xdr:cNvSpPr txBox="1"/>
      </xdr:nvSpPr>
      <xdr:spPr>
        <a:xfrm>
          <a:off x="13468428"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148489</xdr:rowOff>
    </xdr:from>
    <xdr:to>
      <xdr:col>67</xdr:col>
      <xdr:colOff>101600</xdr:colOff>
      <xdr:row>79</xdr:row>
      <xdr:rowOff>78639</xdr:rowOff>
    </xdr:to>
    <xdr:sp macro="" textlink="">
      <xdr:nvSpPr>
        <xdr:cNvPr id="643" name="フローチャート: 判断 642"/>
        <xdr:cNvSpPr/>
      </xdr:nvSpPr>
      <xdr:spPr>
        <a:xfrm>
          <a:off x="12763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69766</xdr:rowOff>
    </xdr:from>
    <xdr:ext cx="378565" cy="259045"/>
    <xdr:sp macro="" textlink="">
      <xdr:nvSpPr>
        <xdr:cNvPr id="644" name="テキスト ボックス 643"/>
        <xdr:cNvSpPr txBox="1"/>
      </xdr:nvSpPr>
      <xdr:spPr>
        <a:xfrm>
          <a:off x="12625017" y="13614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156223</xdr:rowOff>
    </xdr:from>
    <xdr:to>
      <xdr:col>85</xdr:col>
      <xdr:colOff>177800</xdr:colOff>
      <xdr:row>79</xdr:row>
      <xdr:rowOff>86373</xdr:rowOff>
    </xdr:to>
    <xdr:sp macro="" textlink="">
      <xdr:nvSpPr>
        <xdr:cNvPr id="650" name="楕円 649"/>
        <xdr:cNvSpPr/>
      </xdr:nvSpPr>
      <xdr:spPr>
        <a:xfrm>
          <a:off x="16268700" y="135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71150</xdr:rowOff>
    </xdr:from>
    <xdr:ext cx="378565" cy="259045"/>
    <xdr:sp macro="" textlink="">
      <xdr:nvSpPr>
        <xdr:cNvPr id="651" name="災害復旧費該当値テキスト"/>
        <xdr:cNvSpPr txBox="1"/>
      </xdr:nvSpPr>
      <xdr:spPr>
        <a:xfrm>
          <a:off x="16370300" y="13444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147917</xdr:rowOff>
    </xdr:from>
    <xdr:to>
      <xdr:col>81</xdr:col>
      <xdr:colOff>101600</xdr:colOff>
      <xdr:row>79</xdr:row>
      <xdr:rowOff>78067</xdr:rowOff>
    </xdr:to>
    <xdr:sp macro="" textlink="">
      <xdr:nvSpPr>
        <xdr:cNvPr id="652" name="楕円 651"/>
        <xdr:cNvSpPr/>
      </xdr:nvSpPr>
      <xdr:spPr>
        <a:xfrm>
          <a:off x="15430500" y="1352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69194</xdr:rowOff>
    </xdr:from>
    <xdr:ext cx="378565" cy="259045"/>
    <xdr:sp macro="" textlink="">
      <xdr:nvSpPr>
        <xdr:cNvPr id="653" name="テキスト ボックス 652"/>
        <xdr:cNvSpPr txBox="1"/>
      </xdr:nvSpPr>
      <xdr:spPr>
        <a:xfrm>
          <a:off x="15292017" y="13613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131611</xdr:rowOff>
    </xdr:from>
    <xdr:to>
      <xdr:col>76</xdr:col>
      <xdr:colOff>165100</xdr:colOff>
      <xdr:row>79</xdr:row>
      <xdr:rowOff>61761</xdr:rowOff>
    </xdr:to>
    <xdr:sp macro="" textlink="">
      <xdr:nvSpPr>
        <xdr:cNvPr id="654" name="楕円 653"/>
        <xdr:cNvSpPr/>
      </xdr:nvSpPr>
      <xdr:spPr>
        <a:xfrm>
          <a:off x="14541500" y="1350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52888</xdr:rowOff>
    </xdr:from>
    <xdr:ext cx="378565" cy="259045"/>
    <xdr:sp macro="" textlink="">
      <xdr:nvSpPr>
        <xdr:cNvPr id="655" name="テキスト ボックス 654"/>
        <xdr:cNvSpPr txBox="1"/>
      </xdr:nvSpPr>
      <xdr:spPr>
        <a:xfrm>
          <a:off x="14403017" y="13597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44475</xdr:rowOff>
    </xdr:from>
    <xdr:to>
      <xdr:col>72</xdr:col>
      <xdr:colOff>38100</xdr:colOff>
      <xdr:row>78</xdr:row>
      <xdr:rowOff>146075</xdr:rowOff>
    </xdr:to>
    <xdr:sp macro="" textlink="">
      <xdr:nvSpPr>
        <xdr:cNvPr id="656" name="楕円 655"/>
        <xdr:cNvSpPr/>
      </xdr:nvSpPr>
      <xdr:spPr>
        <a:xfrm>
          <a:off x="13652500" y="134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162602</xdr:rowOff>
    </xdr:from>
    <xdr:ext cx="469744" cy="259045"/>
    <xdr:sp macro="" textlink="">
      <xdr:nvSpPr>
        <xdr:cNvPr id="657" name="テキスト ボックス 656"/>
        <xdr:cNvSpPr txBox="1"/>
      </xdr:nvSpPr>
      <xdr:spPr>
        <a:xfrm>
          <a:off x="13468428" y="1319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118771</xdr:rowOff>
    </xdr:from>
    <xdr:to>
      <xdr:col>67</xdr:col>
      <xdr:colOff>101600</xdr:colOff>
      <xdr:row>79</xdr:row>
      <xdr:rowOff>48921</xdr:rowOff>
    </xdr:to>
    <xdr:sp macro="" textlink="">
      <xdr:nvSpPr>
        <xdr:cNvPr id="658" name="楕円 657"/>
        <xdr:cNvSpPr/>
      </xdr:nvSpPr>
      <xdr:spPr>
        <a:xfrm>
          <a:off x="12763500" y="1349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65448</xdr:rowOff>
    </xdr:from>
    <xdr:ext cx="469744" cy="259045"/>
    <xdr:sp macro="" textlink="">
      <xdr:nvSpPr>
        <xdr:cNvPr id="659" name="テキスト ボックス 658"/>
        <xdr:cNvSpPr txBox="1"/>
      </xdr:nvSpPr>
      <xdr:spPr>
        <a:xfrm>
          <a:off x="12579428" y="1326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41497</xdr:rowOff>
    </xdr:from>
    <xdr:to>
      <xdr:col>85</xdr:col>
      <xdr:colOff>126364</xdr:colOff>
      <xdr:row>98</xdr:row>
      <xdr:rowOff>56090</xdr:rowOff>
    </xdr:to>
    <xdr:cxnSp macro="">
      <xdr:nvCxnSpPr>
        <xdr:cNvPr id="683" name="直線コネクタ 682"/>
        <xdr:cNvCxnSpPr/>
      </xdr:nvCxnSpPr>
      <xdr:spPr>
        <a:xfrm flipV="1">
          <a:off x="16317595" y="15643447"/>
          <a:ext cx="1269" cy="1214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59917</xdr:rowOff>
    </xdr:from>
    <xdr:ext cx="469744" cy="259045"/>
    <xdr:sp macro="" textlink="">
      <xdr:nvSpPr>
        <xdr:cNvPr id="684" name="公債費最小値テキスト"/>
        <xdr:cNvSpPr txBox="1"/>
      </xdr:nvSpPr>
      <xdr:spPr>
        <a:xfrm>
          <a:off x="16370300" y="1686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56090</xdr:rowOff>
    </xdr:from>
    <xdr:to>
      <xdr:col>86</xdr:col>
      <xdr:colOff>25400</xdr:colOff>
      <xdr:row>98</xdr:row>
      <xdr:rowOff>56090</xdr:rowOff>
    </xdr:to>
    <xdr:cxnSp macro="">
      <xdr:nvCxnSpPr>
        <xdr:cNvPr id="685" name="直線コネクタ 684"/>
        <xdr:cNvCxnSpPr/>
      </xdr:nvCxnSpPr>
      <xdr:spPr>
        <a:xfrm>
          <a:off x="16230600" y="1685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159624</xdr:rowOff>
    </xdr:from>
    <xdr:ext cx="534377" cy="259045"/>
    <xdr:sp macro="" textlink="">
      <xdr:nvSpPr>
        <xdr:cNvPr id="686" name="公債費最大値テキスト"/>
        <xdr:cNvSpPr txBox="1"/>
      </xdr:nvSpPr>
      <xdr:spPr>
        <a:xfrm>
          <a:off x="16370300" y="1541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41497</xdr:rowOff>
    </xdr:from>
    <xdr:to>
      <xdr:col>86</xdr:col>
      <xdr:colOff>25400</xdr:colOff>
      <xdr:row>91</xdr:row>
      <xdr:rowOff>41497</xdr:rowOff>
    </xdr:to>
    <xdr:cxnSp macro="">
      <xdr:nvCxnSpPr>
        <xdr:cNvPr id="687" name="直線コネクタ 686"/>
        <xdr:cNvCxnSpPr/>
      </xdr:nvCxnSpPr>
      <xdr:spPr>
        <a:xfrm>
          <a:off x="16230600" y="15643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115373</xdr:rowOff>
    </xdr:from>
    <xdr:to>
      <xdr:col>85</xdr:col>
      <xdr:colOff>127000</xdr:colOff>
      <xdr:row>95</xdr:row>
      <xdr:rowOff>28448</xdr:rowOff>
    </xdr:to>
    <xdr:cxnSp macro="">
      <xdr:nvCxnSpPr>
        <xdr:cNvPr id="688" name="直線コネクタ 687"/>
        <xdr:cNvCxnSpPr/>
      </xdr:nvCxnSpPr>
      <xdr:spPr>
        <a:xfrm>
          <a:off x="15481300" y="15888773"/>
          <a:ext cx="838200" cy="427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166812</xdr:rowOff>
    </xdr:from>
    <xdr:ext cx="534377" cy="259045"/>
    <xdr:sp macro="" textlink="">
      <xdr:nvSpPr>
        <xdr:cNvPr id="689" name="公債費平均値テキスト"/>
        <xdr:cNvSpPr txBox="1"/>
      </xdr:nvSpPr>
      <xdr:spPr>
        <a:xfrm>
          <a:off x="16370300" y="16111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143935</xdr:rowOff>
    </xdr:from>
    <xdr:to>
      <xdr:col>85</xdr:col>
      <xdr:colOff>177800</xdr:colOff>
      <xdr:row>95</xdr:row>
      <xdr:rowOff>74085</xdr:rowOff>
    </xdr:to>
    <xdr:sp macro="" textlink="">
      <xdr:nvSpPr>
        <xdr:cNvPr id="690" name="フローチャート: 判断 689"/>
        <xdr:cNvSpPr/>
      </xdr:nvSpPr>
      <xdr:spPr>
        <a:xfrm>
          <a:off x="162687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115373</xdr:rowOff>
    </xdr:from>
    <xdr:to>
      <xdr:col>81</xdr:col>
      <xdr:colOff>50800</xdr:colOff>
      <xdr:row>93</xdr:row>
      <xdr:rowOff>48737</xdr:rowOff>
    </xdr:to>
    <xdr:cxnSp macro="">
      <xdr:nvCxnSpPr>
        <xdr:cNvPr id="691" name="直線コネクタ 690"/>
        <xdr:cNvCxnSpPr/>
      </xdr:nvCxnSpPr>
      <xdr:spPr>
        <a:xfrm flipV="1">
          <a:off x="14592300" y="15888773"/>
          <a:ext cx="889000" cy="10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169044</xdr:rowOff>
    </xdr:from>
    <xdr:to>
      <xdr:col>81</xdr:col>
      <xdr:colOff>101600</xdr:colOff>
      <xdr:row>95</xdr:row>
      <xdr:rowOff>99194</xdr:rowOff>
    </xdr:to>
    <xdr:sp macro="" textlink="">
      <xdr:nvSpPr>
        <xdr:cNvPr id="692" name="フローチャート: 判断 691"/>
        <xdr:cNvSpPr/>
      </xdr:nvSpPr>
      <xdr:spPr>
        <a:xfrm>
          <a:off x="15430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90321</xdr:rowOff>
    </xdr:from>
    <xdr:ext cx="534377" cy="259045"/>
    <xdr:sp macro="" textlink="">
      <xdr:nvSpPr>
        <xdr:cNvPr id="693" name="テキスト ボックス 692"/>
        <xdr:cNvSpPr txBox="1"/>
      </xdr:nvSpPr>
      <xdr:spPr>
        <a:xfrm>
          <a:off x="15214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48737</xdr:rowOff>
    </xdr:from>
    <xdr:to>
      <xdr:col>76</xdr:col>
      <xdr:colOff>114300</xdr:colOff>
      <xdr:row>95</xdr:row>
      <xdr:rowOff>59480</xdr:rowOff>
    </xdr:to>
    <xdr:cxnSp macro="">
      <xdr:nvCxnSpPr>
        <xdr:cNvPr id="694" name="直線コネクタ 693"/>
        <xdr:cNvCxnSpPr/>
      </xdr:nvCxnSpPr>
      <xdr:spPr>
        <a:xfrm flipV="1">
          <a:off x="13703300" y="15993587"/>
          <a:ext cx="889000" cy="35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148603</xdr:rowOff>
    </xdr:from>
    <xdr:to>
      <xdr:col>76</xdr:col>
      <xdr:colOff>165100</xdr:colOff>
      <xdr:row>95</xdr:row>
      <xdr:rowOff>78753</xdr:rowOff>
    </xdr:to>
    <xdr:sp macro="" textlink="">
      <xdr:nvSpPr>
        <xdr:cNvPr id="695" name="フローチャート: 判断 694"/>
        <xdr:cNvSpPr/>
      </xdr:nvSpPr>
      <xdr:spPr>
        <a:xfrm>
          <a:off x="14541500" y="1626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69880</xdr:rowOff>
    </xdr:from>
    <xdr:ext cx="534377" cy="259045"/>
    <xdr:sp macro="" textlink="">
      <xdr:nvSpPr>
        <xdr:cNvPr id="696" name="テキスト ボックス 695"/>
        <xdr:cNvSpPr txBox="1"/>
      </xdr:nvSpPr>
      <xdr:spPr>
        <a:xfrm>
          <a:off x="14325111" y="1635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59480</xdr:rowOff>
    </xdr:from>
    <xdr:to>
      <xdr:col>71</xdr:col>
      <xdr:colOff>177800</xdr:colOff>
      <xdr:row>95</xdr:row>
      <xdr:rowOff>171362</xdr:rowOff>
    </xdr:to>
    <xdr:cxnSp macro="">
      <xdr:nvCxnSpPr>
        <xdr:cNvPr id="697" name="直線コネクタ 696"/>
        <xdr:cNvCxnSpPr/>
      </xdr:nvCxnSpPr>
      <xdr:spPr>
        <a:xfrm flipV="1">
          <a:off x="12814300" y="16347230"/>
          <a:ext cx="889000" cy="1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159880</xdr:rowOff>
    </xdr:from>
    <xdr:to>
      <xdr:col>72</xdr:col>
      <xdr:colOff>38100</xdr:colOff>
      <xdr:row>95</xdr:row>
      <xdr:rowOff>90030</xdr:rowOff>
    </xdr:to>
    <xdr:sp macro="" textlink="">
      <xdr:nvSpPr>
        <xdr:cNvPr id="698" name="フローチャート: 判断 697"/>
        <xdr:cNvSpPr/>
      </xdr:nvSpPr>
      <xdr:spPr>
        <a:xfrm>
          <a:off x="13652500" y="162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106557</xdr:rowOff>
    </xdr:from>
    <xdr:ext cx="534377" cy="259045"/>
    <xdr:sp macro="" textlink="">
      <xdr:nvSpPr>
        <xdr:cNvPr id="699" name="テキスト ボックス 698"/>
        <xdr:cNvSpPr txBox="1"/>
      </xdr:nvSpPr>
      <xdr:spPr>
        <a:xfrm>
          <a:off x="13436111" y="160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141554</xdr:rowOff>
    </xdr:from>
    <xdr:to>
      <xdr:col>67</xdr:col>
      <xdr:colOff>101600</xdr:colOff>
      <xdr:row>95</xdr:row>
      <xdr:rowOff>71704</xdr:rowOff>
    </xdr:to>
    <xdr:sp macro="" textlink="">
      <xdr:nvSpPr>
        <xdr:cNvPr id="700" name="フローチャート: 判断 699"/>
        <xdr:cNvSpPr/>
      </xdr:nvSpPr>
      <xdr:spPr>
        <a:xfrm>
          <a:off x="12763500" y="1625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88231</xdr:rowOff>
    </xdr:from>
    <xdr:ext cx="534377" cy="259045"/>
    <xdr:sp macro="" textlink="">
      <xdr:nvSpPr>
        <xdr:cNvPr id="701" name="テキスト ボックス 700"/>
        <xdr:cNvSpPr txBox="1"/>
      </xdr:nvSpPr>
      <xdr:spPr>
        <a:xfrm>
          <a:off x="12547111" y="160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149098</xdr:rowOff>
    </xdr:from>
    <xdr:to>
      <xdr:col>85</xdr:col>
      <xdr:colOff>177800</xdr:colOff>
      <xdr:row>95</xdr:row>
      <xdr:rowOff>79248</xdr:rowOff>
    </xdr:to>
    <xdr:sp macro="" textlink="">
      <xdr:nvSpPr>
        <xdr:cNvPr id="707" name="楕円 706"/>
        <xdr:cNvSpPr/>
      </xdr:nvSpPr>
      <xdr:spPr>
        <a:xfrm>
          <a:off x="16268700" y="1626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127525</xdr:rowOff>
    </xdr:from>
    <xdr:ext cx="534377" cy="259045"/>
    <xdr:sp macro="" textlink="">
      <xdr:nvSpPr>
        <xdr:cNvPr id="708" name="公債費該当値テキスト"/>
        <xdr:cNvSpPr txBox="1"/>
      </xdr:nvSpPr>
      <xdr:spPr>
        <a:xfrm>
          <a:off x="16370300" y="162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64573</xdr:rowOff>
    </xdr:from>
    <xdr:to>
      <xdr:col>81</xdr:col>
      <xdr:colOff>101600</xdr:colOff>
      <xdr:row>92</xdr:row>
      <xdr:rowOff>166173</xdr:rowOff>
    </xdr:to>
    <xdr:sp macro="" textlink="">
      <xdr:nvSpPr>
        <xdr:cNvPr id="709" name="楕円 708"/>
        <xdr:cNvSpPr/>
      </xdr:nvSpPr>
      <xdr:spPr>
        <a:xfrm>
          <a:off x="15430500" y="1583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11250</xdr:rowOff>
    </xdr:from>
    <xdr:ext cx="534377" cy="259045"/>
    <xdr:sp macro="" textlink="">
      <xdr:nvSpPr>
        <xdr:cNvPr id="710" name="テキスト ボックス 709"/>
        <xdr:cNvSpPr txBox="1"/>
      </xdr:nvSpPr>
      <xdr:spPr>
        <a:xfrm>
          <a:off x="15214111" y="1561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169387</xdr:rowOff>
    </xdr:from>
    <xdr:to>
      <xdr:col>76</xdr:col>
      <xdr:colOff>165100</xdr:colOff>
      <xdr:row>93</xdr:row>
      <xdr:rowOff>99537</xdr:rowOff>
    </xdr:to>
    <xdr:sp macro="" textlink="">
      <xdr:nvSpPr>
        <xdr:cNvPr id="711" name="楕円 710"/>
        <xdr:cNvSpPr/>
      </xdr:nvSpPr>
      <xdr:spPr>
        <a:xfrm>
          <a:off x="14541500" y="1594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116064</xdr:rowOff>
    </xdr:from>
    <xdr:ext cx="534377" cy="259045"/>
    <xdr:sp macro="" textlink="">
      <xdr:nvSpPr>
        <xdr:cNvPr id="712" name="テキスト ボックス 711"/>
        <xdr:cNvSpPr txBox="1"/>
      </xdr:nvSpPr>
      <xdr:spPr>
        <a:xfrm>
          <a:off x="14325111" y="1571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8680</xdr:rowOff>
    </xdr:from>
    <xdr:to>
      <xdr:col>72</xdr:col>
      <xdr:colOff>38100</xdr:colOff>
      <xdr:row>95</xdr:row>
      <xdr:rowOff>110280</xdr:rowOff>
    </xdr:to>
    <xdr:sp macro="" textlink="">
      <xdr:nvSpPr>
        <xdr:cNvPr id="713" name="楕円 712"/>
        <xdr:cNvSpPr/>
      </xdr:nvSpPr>
      <xdr:spPr>
        <a:xfrm>
          <a:off x="13652500" y="162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101407</xdr:rowOff>
    </xdr:from>
    <xdr:ext cx="534377" cy="259045"/>
    <xdr:sp macro="" textlink="">
      <xdr:nvSpPr>
        <xdr:cNvPr id="714" name="テキスト ボックス 713"/>
        <xdr:cNvSpPr txBox="1"/>
      </xdr:nvSpPr>
      <xdr:spPr>
        <a:xfrm>
          <a:off x="13436111" y="163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120562</xdr:rowOff>
    </xdr:from>
    <xdr:to>
      <xdr:col>67</xdr:col>
      <xdr:colOff>101600</xdr:colOff>
      <xdr:row>96</xdr:row>
      <xdr:rowOff>50712</xdr:rowOff>
    </xdr:to>
    <xdr:sp macro="" textlink="">
      <xdr:nvSpPr>
        <xdr:cNvPr id="715" name="楕円 714"/>
        <xdr:cNvSpPr/>
      </xdr:nvSpPr>
      <xdr:spPr>
        <a:xfrm>
          <a:off x="12763500" y="1640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41839</xdr:rowOff>
    </xdr:from>
    <xdr:ext cx="534377" cy="259045"/>
    <xdr:sp macro="" textlink="">
      <xdr:nvSpPr>
        <xdr:cNvPr id="716" name="テキスト ボックス 715"/>
        <xdr:cNvSpPr txBox="1"/>
      </xdr:nvSpPr>
      <xdr:spPr>
        <a:xfrm>
          <a:off x="12547111" y="1650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2" name="テキスト ボックス 731"/>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4" name="テキスト ボックス 733"/>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6" name="テキスト ボックス 73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11684</xdr:rowOff>
    </xdr:from>
    <xdr:to>
      <xdr:col>116</xdr:col>
      <xdr:colOff>62864</xdr:colOff>
      <xdr:row>38</xdr:row>
      <xdr:rowOff>139700</xdr:rowOff>
    </xdr:to>
    <xdr:cxnSp macro="">
      <xdr:nvCxnSpPr>
        <xdr:cNvPr id="738" name="直線コネクタ 737"/>
        <xdr:cNvCxnSpPr/>
      </xdr:nvCxnSpPr>
      <xdr:spPr>
        <a:xfrm flipV="1">
          <a:off x="22159595" y="5498084"/>
          <a:ext cx="1269"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129811</xdr:rowOff>
    </xdr:from>
    <xdr:ext cx="378565" cy="259045"/>
    <xdr:sp macro="" textlink="">
      <xdr:nvSpPr>
        <xdr:cNvPr id="741" name="諸支出金最大値テキスト"/>
        <xdr:cNvSpPr txBox="1"/>
      </xdr:nvSpPr>
      <xdr:spPr>
        <a:xfrm>
          <a:off x="22212300" y="527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11684</xdr:rowOff>
    </xdr:from>
    <xdr:to>
      <xdr:col>116</xdr:col>
      <xdr:colOff>152400</xdr:colOff>
      <xdr:row>32</xdr:row>
      <xdr:rowOff>11684</xdr:rowOff>
    </xdr:to>
    <xdr:cxnSp macro="">
      <xdr:nvCxnSpPr>
        <xdr:cNvPr id="742" name="直線コネクタ 741"/>
        <xdr:cNvCxnSpPr/>
      </xdr:nvCxnSpPr>
      <xdr:spPr>
        <a:xfrm>
          <a:off x="22072600" y="549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141495</xdr:rowOff>
    </xdr:from>
    <xdr:ext cx="313932" cy="259045"/>
    <xdr:sp macro="" textlink="">
      <xdr:nvSpPr>
        <xdr:cNvPr id="744" name="諸支出金平均値テキスト"/>
        <xdr:cNvSpPr txBox="1"/>
      </xdr:nvSpPr>
      <xdr:spPr>
        <a:xfrm>
          <a:off x="22212300" y="631369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118618</xdr:rowOff>
    </xdr:from>
    <xdr:to>
      <xdr:col>116</xdr:col>
      <xdr:colOff>114300</xdr:colOff>
      <xdr:row>38</xdr:row>
      <xdr:rowOff>48768</xdr:rowOff>
    </xdr:to>
    <xdr:sp macro="" textlink="">
      <xdr:nvSpPr>
        <xdr:cNvPr id="745" name="フローチャート: 判断 744"/>
        <xdr:cNvSpPr/>
      </xdr:nvSpPr>
      <xdr:spPr>
        <a:xfrm>
          <a:off x="22110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34036</xdr:rowOff>
    </xdr:from>
    <xdr:to>
      <xdr:col>112</xdr:col>
      <xdr:colOff>38100</xdr:colOff>
      <xdr:row>36</xdr:row>
      <xdr:rowOff>135636</xdr:rowOff>
    </xdr:to>
    <xdr:sp macro="" textlink="">
      <xdr:nvSpPr>
        <xdr:cNvPr id="747" name="フローチャート: 判断 746"/>
        <xdr:cNvSpPr/>
      </xdr:nvSpPr>
      <xdr:spPr>
        <a:xfrm>
          <a:off x="21272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34</xdr:row>
      <xdr:rowOff>152163</xdr:rowOff>
    </xdr:from>
    <xdr:ext cx="378565" cy="259045"/>
    <xdr:sp macro="" textlink="">
      <xdr:nvSpPr>
        <xdr:cNvPr id="748" name="テキスト ボックス 747"/>
        <xdr:cNvSpPr txBox="1"/>
      </xdr:nvSpPr>
      <xdr:spPr>
        <a:xfrm>
          <a:off x="21134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50" name="フローチャート: 判断 749"/>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30</xdr:row>
      <xdr:rowOff>35577</xdr:rowOff>
    </xdr:from>
    <xdr:ext cx="378565" cy="259045"/>
    <xdr:sp macro="" textlink="">
      <xdr:nvSpPr>
        <xdr:cNvPr id="751" name="テキスト ボックス 750"/>
        <xdr:cNvSpPr txBox="1"/>
      </xdr:nvSpPr>
      <xdr:spPr>
        <a:xfrm>
          <a:off x="20245017" y="517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xdr:rowOff>
    </xdr:from>
    <xdr:to>
      <xdr:col>102</xdr:col>
      <xdr:colOff>165100</xdr:colOff>
      <xdr:row>38</xdr:row>
      <xdr:rowOff>110490</xdr:rowOff>
    </xdr:to>
    <xdr:sp macro="" textlink="">
      <xdr:nvSpPr>
        <xdr:cNvPr id="753" name="フローチャート: 判断 752"/>
        <xdr:cNvSpPr/>
      </xdr:nvSpPr>
      <xdr:spPr>
        <a:xfrm>
          <a:off x="19494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127017</xdr:rowOff>
    </xdr:from>
    <xdr:ext cx="313932" cy="259045"/>
    <xdr:sp macro="" textlink="">
      <xdr:nvSpPr>
        <xdr:cNvPr id="754" name="テキスト ボックス 753"/>
        <xdr:cNvSpPr txBox="1"/>
      </xdr:nvSpPr>
      <xdr:spPr>
        <a:xfrm>
          <a:off x="19388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118618</xdr:rowOff>
    </xdr:from>
    <xdr:to>
      <xdr:col>98</xdr:col>
      <xdr:colOff>38100</xdr:colOff>
      <xdr:row>38</xdr:row>
      <xdr:rowOff>48768</xdr:rowOff>
    </xdr:to>
    <xdr:sp macro="" textlink="">
      <xdr:nvSpPr>
        <xdr:cNvPr id="755" name="フローチャート: 判断 754"/>
        <xdr:cNvSpPr/>
      </xdr:nvSpPr>
      <xdr:spPr>
        <a:xfrm>
          <a:off x="18605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65295</xdr:rowOff>
    </xdr:from>
    <xdr:ext cx="313932" cy="259045"/>
    <xdr:sp macro="" textlink="">
      <xdr:nvSpPr>
        <xdr:cNvPr id="756" name="テキスト ボックス 755"/>
        <xdr:cNvSpPr txBox="1"/>
      </xdr:nvSpPr>
      <xdr:spPr>
        <a:xfrm>
          <a:off x="18499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の特徴として挙げられるのは、民生費の扶助費高止まり、土木費の類似団体平均、県平均と比較して少ない状況が挙げられるが、後者は公債費圧縮のため、公共事業、市債借入を抑制してきたことによるものと分析している。施設の老朽化が著しく、長寿命化、施設更新の事業費が大幅に増加している教育関係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年度、令和元年度は集中投資を実施して各平均値を上回ったが、集中投資期間が終了したため令和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は以前の水準に戻ることとなった。公債費の変動が近年激しいのは、令和元年度までの集中投資期間による多額の起債発行により関連指標の悪化を短期間に抑えるため、大規模投資と同時に短期償還による市債残高抑制を図ったことによるものであ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年度も短期償還分はあるものの、期間中最大の償還額であった令和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年度より減額となったことによるものである。短期償還による影響は一時的なものであり、以前の数値付近に回帰する見込みであるが、令和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年度から数年は、未来投資基金への積み立てに要した合併特例事業債の償還分が増加する見込みである。</a:t>
          </a:r>
        </a:p>
        <a:p>
          <a:r>
            <a:rPr kumimoji="1" lang="ja-JP" altLang="en-US" sz="1300">
              <a:latin typeface="ＭＳ Ｐゴシック" panose="020B0600070205080204" pitchFamily="50" charset="-128"/>
              <a:ea typeface="ＭＳ Ｐゴシック" panose="020B0600070205080204" pitchFamily="50" charset="-128"/>
            </a:rPr>
            <a:t>　なお、議会費と総務費については、令和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年度に大きく増加し、令和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以前の水準に戻ったが、これは、新型コロナウイルス感染症への対策として実施した議場改修や特別定額給付金支給事業等が終了したことによるものである。また、民生費や衛生費の増加は、主に新型コロナウイルス感染症への対策事業として、子育て世帯等臨時特別支援事業や新型コロナウイルスワクチン接種事業を実施したこと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令和元年度までの集中投資期間に要した市債借入の影響を短期間とするため、財政調整基金を活用して短期で償還することに加えて、新型コロナウイルス感染症の影響で税収等は減となり、感染症対策に要する経費が増加する見込みであったが、実際には感染症による収入への影響は限定的で、歳出では、通常の事業が新型コロナウイルス感染症により制限され、感染症対策事業は、国の新型コロナウイルス感染症対応地方創生臨時交付金が活用できたこと等により、財政調整基金は増となり、実質単年度収支も約</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億円とプラス値になった。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三重県松阪市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年度は競輪事業会計において赤字となったが、平成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年度下半期から包括業務委託を取り入れた事業運営を行っており、平成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年度から令和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年度に引き続き、令和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年度も黒字となり、</a:t>
          </a:r>
          <a:r>
            <a:rPr kumimoji="1" lang="en-US" altLang="ja-JP" sz="1300">
              <a:latin typeface="ＭＳ ゴシック" pitchFamily="49" charset="-128"/>
              <a:ea typeface="ＭＳ ゴシック" pitchFamily="49" charset="-128"/>
            </a:rPr>
            <a:t>8</a:t>
          </a:r>
          <a:r>
            <a:rPr kumimoji="1" lang="ja-JP" altLang="en-US" sz="1300">
              <a:latin typeface="ＭＳ ゴシック" pitchFamily="49" charset="-128"/>
              <a:ea typeface="ＭＳ ゴシック" pitchFamily="49" charset="-128"/>
            </a:rPr>
            <a:t>年連続で一般会計へ繰出すことができた（</a:t>
          </a:r>
          <a:r>
            <a:rPr kumimoji="1" lang="en-US" altLang="ja-JP" sz="1300">
              <a:latin typeface="ＭＳ ゴシック" pitchFamily="49" charset="-128"/>
              <a:ea typeface="ＭＳ ゴシック" pitchFamily="49" charset="-128"/>
            </a:rPr>
            <a:t>H27</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H28</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H29</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H30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15</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R01</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R02</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60</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R03</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260</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R04</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360</a:t>
          </a:r>
          <a:r>
            <a:rPr kumimoji="1" lang="ja-JP" altLang="en-US" sz="1300">
              <a:latin typeface="ＭＳ ゴシック" pitchFamily="49" charset="-128"/>
              <a:ea typeface="ＭＳ ゴシック" pitchFamily="49" charset="-128"/>
            </a:rPr>
            <a:t>百万円）。</a:t>
          </a:r>
        </a:p>
        <a:p>
          <a:r>
            <a:rPr kumimoji="1" lang="ja-JP" altLang="en-US" sz="1300">
              <a:latin typeface="ＭＳ ゴシック" pitchFamily="49" charset="-128"/>
              <a:ea typeface="ＭＳ ゴシック" pitchFamily="49" charset="-128"/>
            </a:rPr>
            <a:t>　松阪市民病院事業会計においては、呼吸器部門に特化するなど業務の効率化を徹底することで黒字化を達成している。令和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年度は令和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年度と同様に新型コロナウイルス感染症の影響に伴う患者数の減により収益が減額となったが、コロナ病床を設置して対応したことにより、国県補助金が大幅に増加することとなった。平成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年度から公営企業会計制度の大規模な変更に伴い欠損金が大きく圧縮されたものの、依然として</a:t>
          </a:r>
          <a:r>
            <a:rPr kumimoji="1" lang="en-US" altLang="ja-JP" sz="1300">
              <a:latin typeface="ＭＳ ゴシック" pitchFamily="49" charset="-128"/>
              <a:ea typeface="ＭＳ ゴシック" pitchFamily="49" charset="-128"/>
            </a:rPr>
            <a:t>17.7</a:t>
          </a:r>
          <a:r>
            <a:rPr kumimoji="1" lang="ja-JP" altLang="en-US" sz="1300">
              <a:latin typeface="ＭＳ ゴシック" pitchFamily="49" charset="-128"/>
              <a:ea typeface="ＭＳ ゴシック" pitchFamily="49" charset="-128"/>
            </a:rPr>
            <a:t>億円程度の未処理欠損金が残っている状況である。</a:t>
          </a:r>
        </a:p>
        <a:p>
          <a:r>
            <a:rPr kumimoji="1" lang="ja-JP" altLang="en-US" sz="1300">
              <a:latin typeface="ＭＳ ゴシック" pitchFamily="49" charset="-128"/>
              <a:ea typeface="ＭＳ ゴシック" pitchFamily="49" charset="-128"/>
            </a:rPr>
            <a:t>　国民健康保険事業特別会計において、令和</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年度は約</a:t>
          </a:r>
          <a:r>
            <a:rPr kumimoji="1" lang="en-US" altLang="ja-JP" sz="1300">
              <a:latin typeface="ＭＳ ゴシック" pitchFamily="49" charset="-128"/>
              <a:ea typeface="ＭＳ ゴシック" pitchFamily="49" charset="-128"/>
            </a:rPr>
            <a:t>9</a:t>
          </a:r>
          <a:r>
            <a:rPr kumimoji="1" lang="ja-JP" altLang="en-US" sz="1300">
              <a:latin typeface="ＭＳ ゴシック" pitchFamily="49" charset="-128"/>
              <a:ea typeface="ＭＳ ゴシック" pitchFamily="49" charset="-128"/>
            </a:rPr>
            <a:t>億円となるなど年々増加傾向となっていたが、令和</a:t>
          </a:r>
          <a:r>
            <a:rPr kumimoji="1" lang="en-US" altLang="ja-JP" sz="1300">
              <a:latin typeface="ＭＳ ゴシック" pitchFamily="49" charset="-128"/>
              <a:ea typeface="ＭＳ ゴシック" pitchFamily="49" charset="-128"/>
            </a:rPr>
            <a:t>3</a:t>
          </a:r>
          <a:r>
            <a:rPr kumimoji="1" lang="ja-JP" altLang="en-US" sz="1300">
              <a:latin typeface="ＭＳ ゴシック" pitchFamily="49" charset="-128"/>
              <a:ea typeface="ＭＳ ゴシック" pitchFamily="49" charset="-128"/>
            </a:rPr>
            <a:t>年度は約</a:t>
          </a:r>
          <a:r>
            <a:rPr kumimoji="1" lang="en-US" altLang="ja-JP" sz="1300">
              <a:latin typeface="ＭＳ ゴシック" pitchFamily="49" charset="-128"/>
              <a:ea typeface="ＭＳ ゴシック" pitchFamily="49" charset="-128"/>
            </a:rPr>
            <a:t>4.4</a:t>
          </a:r>
          <a:r>
            <a:rPr kumimoji="1" lang="ja-JP" altLang="en-US" sz="1300">
              <a:latin typeface="ＭＳ ゴシック" pitchFamily="49" charset="-128"/>
              <a:ea typeface="ＭＳ ゴシック" pitchFamily="49" charset="-128"/>
            </a:rPr>
            <a:t>億円となり減少した。これは国民健康保険支払準備基金として</a:t>
          </a:r>
          <a:r>
            <a:rPr kumimoji="1" lang="en-US" altLang="ja-JP" sz="1300">
              <a:latin typeface="ＭＳ ゴシック" pitchFamily="49" charset="-128"/>
              <a:ea typeface="ＭＳ ゴシック" pitchFamily="49" charset="-128"/>
            </a:rPr>
            <a:t>5.2</a:t>
          </a:r>
          <a:r>
            <a:rPr kumimoji="1" lang="ja-JP" altLang="en-US" sz="1300">
              <a:latin typeface="ＭＳ ゴシック" pitchFamily="49" charset="-128"/>
              <a:ea typeface="ＭＳ ゴシック" pitchFamily="49" charset="-128"/>
            </a:rPr>
            <a:t>億円計上したことなどによる。県広域化による財政一本化に加え、コロナウイルス感染症による影響による変動も大きなものと想定されることから注視していく必要がある。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80239349</v>
      </c>
      <c r="BO4" s="410"/>
      <c r="BP4" s="410"/>
      <c r="BQ4" s="410"/>
      <c r="BR4" s="410"/>
      <c r="BS4" s="410"/>
      <c r="BT4" s="410"/>
      <c r="BU4" s="411"/>
      <c r="BV4" s="409">
        <v>91452386</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4.8</v>
      </c>
      <c r="CU4" s="416"/>
      <c r="CV4" s="416"/>
      <c r="CW4" s="416"/>
      <c r="CX4" s="416"/>
      <c r="CY4" s="416"/>
      <c r="CZ4" s="416"/>
      <c r="DA4" s="417"/>
      <c r="DB4" s="415">
        <v>6.2</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77932803</v>
      </c>
      <c r="BO5" s="447"/>
      <c r="BP5" s="447"/>
      <c r="BQ5" s="447"/>
      <c r="BR5" s="447"/>
      <c r="BS5" s="447"/>
      <c r="BT5" s="447"/>
      <c r="BU5" s="448"/>
      <c r="BV5" s="446">
        <v>88512335</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81.7</v>
      </c>
      <c r="CU5" s="444"/>
      <c r="CV5" s="444"/>
      <c r="CW5" s="444"/>
      <c r="CX5" s="444"/>
      <c r="CY5" s="444"/>
      <c r="CZ5" s="444"/>
      <c r="DA5" s="445"/>
      <c r="DB5" s="443">
        <v>80.3</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2306546</v>
      </c>
      <c r="BO6" s="447"/>
      <c r="BP6" s="447"/>
      <c r="BQ6" s="447"/>
      <c r="BR6" s="447"/>
      <c r="BS6" s="447"/>
      <c r="BT6" s="447"/>
      <c r="BU6" s="448"/>
      <c r="BV6" s="446">
        <v>2940051</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86.9</v>
      </c>
      <c r="CU6" s="484"/>
      <c r="CV6" s="484"/>
      <c r="CW6" s="484"/>
      <c r="CX6" s="484"/>
      <c r="CY6" s="484"/>
      <c r="CZ6" s="484"/>
      <c r="DA6" s="485"/>
      <c r="DB6" s="483">
        <v>85.3</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102</v>
      </c>
      <c r="AV7" s="479"/>
      <c r="AW7" s="479"/>
      <c r="AX7" s="479"/>
      <c r="AY7" s="480" t="s">
        <v>106</v>
      </c>
      <c r="AZ7" s="481"/>
      <c r="BA7" s="481"/>
      <c r="BB7" s="481"/>
      <c r="BC7" s="481"/>
      <c r="BD7" s="481"/>
      <c r="BE7" s="481"/>
      <c r="BF7" s="481"/>
      <c r="BG7" s="481"/>
      <c r="BH7" s="481"/>
      <c r="BI7" s="481"/>
      <c r="BJ7" s="481"/>
      <c r="BK7" s="481"/>
      <c r="BL7" s="481"/>
      <c r="BM7" s="482"/>
      <c r="BN7" s="446">
        <v>274129</v>
      </c>
      <c r="BO7" s="447"/>
      <c r="BP7" s="447"/>
      <c r="BQ7" s="447"/>
      <c r="BR7" s="447"/>
      <c r="BS7" s="447"/>
      <c r="BT7" s="447"/>
      <c r="BU7" s="448"/>
      <c r="BV7" s="446">
        <v>198053</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42752690</v>
      </c>
      <c r="CU7" s="447"/>
      <c r="CV7" s="447"/>
      <c r="CW7" s="447"/>
      <c r="CX7" s="447"/>
      <c r="CY7" s="447"/>
      <c r="CZ7" s="447"/>
      <c r="DA7" s="448"/>
      <c r="DB7" s="446">
        <v>44172122</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109</v>
      </c>
      <c r="AV8" s="479"/>
      <c r="AW8" s="479"/>
      <c r="AX8" s="479"/>
      <c r="AY8" s="480" t="s">
        <v>110</v>
      </c>
      <c r="AZ8" s="481"/>
      <c r="BA8" s="481"/>
      <c r="BB8" s="481"/>
      <c r="BC8" s="481"/>
      <c r="BD8" s="481"/>
      <c r="BE8" s="481"/>
      <c r="BF8" s="481"/>
      <c r="BG8" s="481"/>
      <c r="BH8" s="481"/>
      <c r="BI8" s="481"/>
      <c r="BJ8" s="481"/>
      <c r="BK8" s="481"/>
      <c r="BL8" s="481"/>
      <c r="BM8" s="482"/>
      <c r="BN8" s="446">
        <v>2032417</v>
      </c>
      <c r="BO8" s="447"/>
      <c r="BP8" s="447"/>
      <c r="BQ8" s="447"/>
      <c r="BR8" s="447"/>
      <c r="BS8" s="447"/>
      <c r="BT8" s="447"/>
      <c r="BU8" s="448"/>
      <c r="BV8" s="446">
        <v>2741998</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0.56999999999999995</v>
      </c>
      <c r="CU8" s="487"/>
      <c r="CV8" s="487"/>
      <c r="CW8" s="487"/>
      <c r="CX8" s="487"/>
      <c r="CY8" s="487"/>
      <c r="CZ8" s="487"/>
      <c r="DA8" s="488"/>
      <c r="DB8" s="486">
        <v>0.57999999999999996</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159145</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116</v>
      </c>
      <c r="AV9" s="479"/>
      <c r="AW9" s="479"/>
      <c r="AX9" s="479"/>
      <c r="AY9" s="480" t="s">
        <v>117</v>
      </c>
      <c r="AZ9" s="481"/>
      <c r="BA9" s="481"/>
      <c r="BB9" s="481"/>
      <c r="BC9" s="481"/>
      <c r="BD9" s="481"/>
      <c r="BE9" s="481"/>
      <c r="BF9" s="481"/>
      <c r="BG9" s="481"/>
      <c r="BH9" s="481"/>
      <c r="BI9" s="481"/>
      <c r="BJ9" s="481"/>
      <c r="BK9" s="481"/>
      <c r="BL9" s="481"/>
      <c r="BM9" s="482"/>
      <c r="BN9" s="446">
        <v>-709581</v>
      </c>
      <c r="BO9" s="447"/>
      <c r="BP9" s="447"/>
      <c r="BQ9" s="447"/>
      <c r="BR9" s="447"/>
      <c r="BS9" s="447"/>
      <c r="BT9" s="447"/>
      <c r="BU9" s="448"/>
      <c r="BV9" s="446">
        <v>737547</v>
      </c>
      <c r="BW9" s="447"/>
      <c r="BX9" s="447"/>
      <c r="BY9" s="447"/>
      <c r="BZ9" s="447"/>
      <c r="CA9" s="447"/>
      <c r="CB9" s="447"/>
      <c r="CC9" s="448"/>
      <c r="CD9" s="449" t="s">
        <v>118</v>
      </c>
      <c r="CE9" s="450"/>
      <c r="CF9" s="450"/>
      <c r="CG9" s="450"/>
      <c r="CH9" s="450"/>
      <c r="CI9" s="450"/>
      <c r="CJ9" s="450"/>
      <c r="CK9" s="450"/>
      <c r="CL9" s="450"/>
      <c r="CM9" s="450"/>
      <c r="CN9" s="450"/>
      <c r="CO9" s="450"/>
      <c r="CP9" s="450"/>
      <c r="CQ9" s="450"/>
      <c r="CR9" s="450"/>
      <c r="CS9" s="451"/>
      <c r="CT9" s="443">
        <v>11.5</v>
      </c>
      <c r="CU9" s="444"/>
      <c r="CV9" s="444"/>
      <c r="CW9" s="444"/>
      <c r="CX9" s="444"/>
      <c r="CY9" s="444"/>
      <c r="CZ9" s="444"/>
      <c r="DA9" s="445"/>
      <c r="DB9" s="443">
        <v>18.2</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119</v>
      </c>
      <c r="M10" s="476"/>
      <c r="N10" s="476"/>
      <c r="O10" s="476"/>
      <c r="P10" s="476"/>
      <c r="Q10" s="477"/>
      <c r="R10" s="497">
        <v>163863</v>
      </c>
      <c r="S10" s="498"/>
      <c r="T10" s="498"/>
      <c r="U10" s="498"/>
      <c r="V10" s="499"/>
      <c r="W10" s="434"/>
      <c r="X10" s="435"/>
      <c r="Y10" s="435"/>
      <c r="Z10" s="435"/>
      <c r="AA10" s="435"/>
      <c r="AB10" s="435"/>
      <c r="AC10" s="435"/>
      <c r="AD10" s="435"/>
      <c r="AE10" s="435"/>
      <c r="AF10" s="435"/>
      <c r="AG10" s="435"/>
      <c r="AH10" s="435"/>
      <c r="AI10" s="435"/>
      <c r="AJ10" s="435"/>
      <c r="AK10" s="435"/>
      <c r="AL10" s="438"/>
      <c r="AM10" s="475" t="s">
        <v>120</v>
      </c>
      <c r="AN10" s="476"/>
      <c r="AO10" s="476"/>
      <c r="AP10" s="476"/>
      <c r="AQ10" s="476"/>
      <c r="AR10" s="476"/>
      <c r="AS10" s="476"/>
      <c r="AT10" s="477"/>
      <c r="AU10" s="478" t="s">
        <v>109</v>
      </c>
      <c r="AV10" s="479"/>
      <c r="AW10" s="479"/>
      <c r="AX10" s="479"/>
      <c r="AY10" s="480" t="s">
        <v>121</v>
      </c>
      <c r="AZ10" s="481"/>
      <c r="BA10" s="481"/>
      <c r="BB10" s="481"/>
      <c r="BC10" s="481"/>
      <c r="BD10" s="481"/>
      <c r="BE10" s="481"/>
      <c r="BF10" s="481"/>
      <c r="BG10" s="481"/>
      <c r="BH10" s="481"/>
      <c r="BI10" s="481"/>
      <c r="BJ10" s="481"/>
      <c r="BK10" s="481"/>
      <c r="BL10" s="481"/>
      <c r="BM10" s="482"/>
      <c r="BN10" s="446">
        <v>3409177</v>
      </c>
      <c r="BO10" s="447"/>
      <c r="BP10" s="447"/>
      <c r="BQ10" s="447"/>
      <c r="BR10" s="447"/>
      <c r="BS10" s="447"/>
      <c r="BT10" s="447"/>
      <c r="BU10" s="448"/>
      <c r="BV10" s="446">
        <v>1005125</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109</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33930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2">
      <c r="A12" s="178"/>
      <c r="B12" s="506" t="s">
        <v>130</v>
      </c>
      <c r="C12" s="507"/>
      <c r="D12" s="507"/>
      <c r="E12" s="507"/>
      <c r="F12" s="507"/>
      <c r="G12" s="507"/>
      <c r="H12" s="507"/>
      <c r="I12" s="507"/>
      <c r="J12" s="507"/>
      <c r="K12" s="508"/>
      <c r="L12" s="515" t="s">
        <v>131</v>
      </c>
      <c r="M12" s="516"/>
      <c r="N12" s="516"/>
      <c r="O12" s="516"/>
      <c r="P12" s="516"/>
      <c r="Q12" s="517"/>
      <c r="R12" s="518">
        <v>160624</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1486010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138</v>
      </c>
      <c r="CU12" s="487"/>
      <c r="CV12" s="487"/>
      <c r="CW12" s="487"/>
      <c r="CX12" s="487"/>
      <c r="CY12" s="487"/>
      <c r="CZ12" s="487"/>
      <c r="DA12" s="488"/>
      <c r="DB12" s="486" t="s">
        <v>138</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139</v>
      </c>
      <c r="N13" s="538"/>
      <c r="O13" s="538"/>
      <c r="P13" s="538"/>
      <c r="Q13" s="539"/>
      <c r="R13" s="530">
        <v>156125</v>
      </c>
      <c r="S13" s="531"/>
      <c r="T13" s="531"/>
      <c r="U13" s="531"/>
      <c r="V13" s="532"/>
      <c r="W13" s="462" t="s">
        <v>140</v>
      </c>
      <c r="X13" s="463"/>
      <c r="Y13" s="463"/>
      <c r="Z13" s="463"/>
      <c r="AA13" s="463"/>
      <c r="AB13" s="453"/>
      <c r="AC13" s="497">
        <v>2626</v>
      </c>
      <c r="AD13" s="498"/>
      <c r="AE13" s="498"/>
      <c r="AF13" s="498"/>
      <c r="AG13" s="540"/>
      <c r="AH13" s="497">
        <v>3105</v>
      </c>
      <c r="AI13" s="498"/>
      <c r="AJ13" s="498"/>
      <c r="AK13" s="498"/>
      <c r="AL13" s="499"/>
      <c r="AM13" s="475" t="s">
        <v>141</v>
      </c>
      <c r="AN13" s="476"/>
      <c r="AO13" s="476"/>
      <c r="AP13" s="476"/>
      <c r="AQ13" s="476"/>
      <c r="AR13" s="476"/>
      <c r="AS13" s="476"/>
      <c r="AT13" s="477"/>
      <c r="AU13" s="478" t="s">
        <v>142</v>
      </c>
      <c r="AV13" s="479"/>
      <c r="AW13" s="479"/>
      <c r="AX13" s="479"/>
      <c r="AY13" s="480" t="s">
        <v>143</v>
      </c>
      <c r="AZ13" s="481"/>
      <c r="BA13" s="481"/>
      <c r="BB13" s="481"/>
      <c r="BC13" s="481"/>
      <c r="BD13" s="481"/>
      <c r="BE13" s="481"/>
      <c r="BF13" s="481"/>
      <c r="BG13" s="481"/>
      <c r="BH13" s="481"/>
      <c r="BI13" s="481"/>
      <c r="BJ13" s="481"/>
      <c r="BK13" s="481"/>
      <c r="BL13" s="481"/>
      <c r="BM13" s="482"/>
      <c r="BN13" s="446">
        <v>2699596</v>
      </c>
      <c r="BO13" s="447"/>
      <c r="BP13" s="447"/>
      <c r="BQ13" s="447"/>
      <c r="BR13" s="447"/>
      <c r="BS13" s="447"/>
      <c r="BT13" s="447"/>
      <c r="BU13" s="448"/>
      <c r="BV13" s="446">
        <v>290592</v>
      </c>
      <c r="BW13" s="447"/>
      <c r="BX13" s="447"/>
      <c r="BY13" s="447"/>
      <c r="BZ13" s="447"/>
      <c r="CA13" s="447"/>
      <c r="CB13" s="447"/>
      <c r="CC13" s="448"/>
      <c r="CD13" s="449" t="s">
        <v>144</v>
      </c>
      <c r="CE13" s="450"/>
      <c r="CF13" s="450"/>
      <c r="CG13" s="450"/>
      <c r="CH13" s="450"/>
      <c r="CI13" s="450"/>
      <c r="CJ13" s="450"/>
      <c r="CK13" s="450"/>
      <c r="CL13" s="450"/>
      <c r="CM13" s="450"/>
      <c r="CN13" s="450"/>
      <c r="CO13" s="450"/>
      <c r="CP13" s="450"/>
      <c r="CQ13" s="450"/>
      <c r="CR13" s="450"/>
      <c r="CS13" s="451"/>
      <c r="CT13" s="443">
        <v>3.6</v>
      </c>
      <c r="CU13" s="444"/>
      <c r="CV13" s="444"/>
      <c r="CW13" s="444"/>
      <c r="CX13" s="444"/>
      <c r="CY13" s="444"/>
      <c r="CZ13" s="444"/>
      <c r="DA13" s="445"/>
      <c r="DB13" s="443">
        <v>4</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145</v>
      </c>
      <c r="M14" s="528"/>
      <c r="N14" s="528"/>
      <c r="O14" s="528"/>
      <c r="P14" s="528"/>
      <c r="Q14" s="529"/>
      <c r="R14" s="530">
        <v>161998</v>
      </c>
      <c r="S14" s="531"/>
      <c r="T14" s="531"/>
      <c r="U14" s="531"/>
      <c r="V14" s="532"/>
      <c r="W14" s="436"/>
      <c r="X14" s="437"/>
      <c r="Y14" s="437"/>
      <c r="Z14" s="437"/>
      <c r="AA14" s="437"/>
      <c r="AB14" s="426"/>
      <c r="AC14" s="533">
        <v>3.5</v>
      </c>
      <c r="AD14" s="534"/>
      <c r="AE14" s="534"/>
      <c r="AF14" s="534"/>
      <c r="AG14" s="535"/>
      <c r="AH14" s="533">
        <v>4.0999999999999996</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146</v>
      </c>
      <c r="CE14" s="542"/>
      <c r="CF14" s="542"/>
      <c r="CG14" s="542"/>
      <c r="CH14" s="542"/>
      <c r="CI14" s="542"/>
      <c r="CJ14" s="542"/>
      <c r="CK14" s="542"/>
      <c r="CL14" s="542"/>
      <c r="CM14" s="542"/>
      <c r="CN14" s="542"/>
      <c r="CO14" s="542"/>
      <c r="CP14" s="542"/>
      <c r="CQ14" s="542"/>
      <c r="CR14" s="542"/>
      <c r="CS14" s="543"/>
      <c r="CT14" s="544" t="s">
        <v>138</v>
      </c>
      <c r="CU14" s="545"/>
      <c r="CV14" s="545"/>
      <c r="CW14" s="545"/>
      <c r="CX14" s="545"/>
      <c r="CY14" s="545"/>
      <c r="CZ14" s="545"/>
      <c r="DA14" s="546"/>
      <c r="DB14" s="544" t="s">
        <v>138</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139</v>
      </c>
      <c r="N15" s="538"/>
      <c r="O15" s="538"/>
      <c r="P15" s="538"/>
      <c r="Q15" s="539"/>
      <c r="R15" s="530">
        <v>157442</v>
      </c>
      <c r="S15" s="531"/>
      <c r="T15" s="531"/>
      <c r="U15" s="531"/>
      <c r="V15" s="532"/>
      <c r="W15" s="462" t="s">
        <v>147</v>
      </c>
      <c r="X15" s="463"/>
      <c r="Y15" s="463"/>
      <c r="Z15" s="463"/>
      <c r="AA15" s="463"/>
      <c r="AB15" s="453"/>
      <c r="AC15" s="497">
        <v>22316</v>
      </c>
      <c r="AD15" s="498"/>
      <c r="AE15" s="498"/>
      <c r="AF15" s="498"/>
      <c r="AG15" s="540"/>
      <c r="AH15" s="497">
        <v>23127</v>
      </c>
      <c r="AI15" s="498"/>
      <c r="AJ15" s="498"/>
      <c r="AK15" s="498"/>
      <c r="AL15" s="499"/>
      <c r="AM15" s="475"/>
      <c r="AN15" s="476"/>
      <c r="AO15" s="476"/>
      <c r="AP15" s="476"/>
      <c r="AQ15" s="476"/>
      <c r="AR15" s="476"/>
      <c r="AS15" s="476"/>
      <c r="AT15" s="477"/>
      <c r="AU15" s="478"/>
      <c r="AV15" s="479"/>
      <c r="AW15" s="479"/>
      <c r="AX15" s="479"/>
      <c r="AY15" s="406" t="s">
        <v>148</v>
      </c>
      <c r="AZ15" s="407"/>
      <c r="BA15" s="407"/>
      <c r="BB15" s="407"/>
      <c r="BC15" s="407"/>
      <c r="BD15" s="407"/>
      <c r="BE15" s="407"/>
      <c r="BF15" s="407"/>
      <c r="BG15" s="407"/>
      <c r="BH15" s="407"/>
      <c r="BI15" s="407"/>
      <c r="BJ15" s="407"/>
      <c r="BK15" s="407"/>
      <c r="BL15" s="407"/>
      <c r="BM15" s="408"/>
      <c r="BN15" s="409">
        <v>19979123</v>
      </c>
      <c r="BO15" s="410"/>
      <c r="BP15" s="410"/>
      <c r="BQ15" s="410"/>
      <c r="BR15" s="410"/>
      <c r="BS15" s="410"/>
      <c r="BT15" s="410"/>
      <c r="BU15" s="411"/>
      <c r="BV15" s="409">
        <v>20680829</v>
      </c>
      <c r="BW15" s="410"/>
      <c r="BX15" s="410"/>
      <c r="BY15" s="410"/>
      <c r="BZ15" s="410"/>
      <c r="CA15" s="410"/>
      <c r="CB15" s="410"/>
      <c r="CC15" s="411"/>
      <c r="CD15" s="547" t="s">
        <v>149</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150</v>
      </c>
      <c r="M16" s="550"/>
      <c r="N16" s="550"/>
      <c r="O16" s="550"/>
      <c r="P16" s="550"/>
      <c r="Q16" s="551"/>
      <c r="R16" s="552" t="s">
        <v>151</v>
      </c>
      <c r="S16" s="553"/>
      <c r="T16" s="553"/>
      <c r="U16" s="553"/>
      <c r="V16" s="554"/>
      <c r="W16" s="436"/>
      <c r="X16" s="437"/>
      <c r="Y16" s="437"/>
      <c r="Z16" s="437"/>
      <c r="AA16" s="437"/>
      <c r="AB16" s="426"/>
      <c r="AC16" s="533">
        <v>29.8</v>
      </c>
      <c r="AD16" s="534"/>
      <c r="AE16" s="534"/>
      <c r="AF16" s="534"/>
      <c r="AG16" s="535"/>
      <c r="AH16" s="533">
        <v>30.2</v>
      </c>
      <c r="AI16" s="534"/>
      <c r="AJ16" s="534"/>
      <c r="AK16" s="534"/>
      <c r="AL16" s="536"/>
      <c r="AM16" s="475"/>
      <c r="AN16" s="476"/>
      <c r="AO16" s="476"/>
      <c r="AP16" s="476"/>
      <c r="AQ16" s="476"/>
      <c r="AR16" s="476"/>
      <c r="AS16" s="476"/>
      <c r="AT16" s="477"/>
      <c r="AU16" s="478"/>
      <c r="AV16" s="479"/>
      <c r="AW16" s="479"/>
      <c r="AX16" s="479"/>
      <c r="AY16" s="480" t="s">
        <v>152</v>
      </c>
      <c r="AZ16" s="481"/>
      <c r="BA16" s="481"/>
      <c r="BB16" s="481"/>
      <c r="BC16" s="481"/>
      <c r="BD16" s="481"/>
      <c r="BE16" s="481"/>
      <c r="BF16" s="481"/>
      <c r="BG16" s="481"/>
      <c r="BH16" s="481"/>
      <c r="BI16" s="481"/>
      <c r="BJ16" s="481"/>
      <c r="BK16" s="481"/>
      <c r="BL16" s="481"/>
      <c r="BM16" s="482"/>
      <c r="BN16" s="446">
        <v>35109509</v>
      </c>
      <c r="BO16" s="447"/>
      <c r="BP16" s="447"/>
      <c r="BQ16" s="447"/>
      <c r="BR16" s="447"/>
      <c r="BS16" s="447"/>
      <c r="BT16" s="447"/>
      <c r="BU16" s="448"/>
      <c r="BV16" s="446">
        <v>36200501</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153</v>
      </c>
      <c r="N17" s="558"/>
      <c r="O17" s="558"/>
      <c r="P17" s="558"/>
      <c r="Q17" s="559"/>
      <c r="R17" s="552" t="s">
        <v>151</v>
      </c>
      <c r="S17" s="553"/>
      <c r="T17" s="553"/>
      <c r="U17" s="553"/>
      <c r="V17" s="554"/>
      <c r="W17" s="462" t="s">
        <v>154</v>
      </c>
      <c r="X17" s="463"/>
      <c r="Y17" s="463"/>
      <c r="Z17" s="463"/>
      <c r="AA17" s="463"/>
      <c r="AB17" s="453"/>
      <c r="AC17" s="497">
        <v>49884</v>
      </c>
      <c r="AD17" s="498"/>
      <c r="AE17" s="498"/>
      <c r="AF17" s="498"/>
      <c r="AG17" s="540"/>
      <c r="AH17" s="497">
        <v>50332</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25250427</v>
      </c>
      <c r="BO17" s="447"/>
      <c r="BP17" s="447"/>
      <c r="BQ17" s="447"/>
      <c r="BR17" s="447"/>
      <c r="BS17" s="447"/>
      <c r="BT17" s="447"/>
      <c r="BU17" s="448"/>
      <c r="BV17" s="446">
        <v>26202250</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623.58000000000004</v>
      </c>
      <c r="M18" s="570"/>
      <c r="N18" s="570"/>
      <c r="O18" s="570"/>
      <c r="P18" s="570"/>
      <c r="Q18" s="570"/>
      <c r="R18" s="571"/>
      <c r="S18" s="571"/>
      <c r="T18" s="571"/>
      <c r="U18" s="571"/>
      <c r="V18" s="572"/>
      <c r="W18" s="464"/>
      <c r="X18" s="465"/>
      <c r="Y18" s="465"/>
      <c r="Z18" s="465"/>
      <c r="AA18" s="465"/>
      <c r="AB18" s="456"/>
      <c r="AC18" s="573">
        <v>66.7</v>
      </c>
      <c r="AD18" s="574"/>
      <c r="AE18" s="574"/>
      <c r="AF18" s="574"/>
      <c r="AG18" s="575"/>
      <c r="AH18" s="573">
        <v>65.7</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36169725</v>
      </c>
      <c r="BO18" s="447"/>
      <c r="BP18" s="447"/>
      <c r="BQ18" s="447"/>
      <c r="BR18" s="447"/>
      <c r="BS18" s="447"/>
      <c r="BT18" s="447"/>
      <c r="BU18" s="448"/>
      <c r="BV18" s="446">
        <v>35577883</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255</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51487836</v>
      </c>
      <c r="BO19" s="447"/>
      <c r="BP19" s="447"/>
      <c r="BQ19" s="447"/>
      <c r="BR19" s="447"/>
      <c r="BS19" s="447"/>
      <c r="BT19" s="447"/>
      <c r="BU19" s="448"/>
      <c r="BV19" s="446">
        <v>52828296</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65481</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45606181</v>
      </c>
      <c r="BO22" s="410"/>
      <c r="BP22" s="410"/>
      <c r="BQ22" s="410"/>
      <c r="BR22" s="410"/>
      <c r="BS22" s="410"/>
      <c r="BT22" s="410"/>
      <c r="BU22" s="411"/>
      <c r="BV22" s="409">
        <v>44043544</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28742375</v>
      </c>
      <c r="BO23" s="447"/>
      <c r="BP23" s="447"/>
      <c r="BQ23" s="447"/>
      <c r="BR23" s="447"/>
      <c r="BS23" s="447"/>
      <c r="BT23" s="447"/>
      <c r="BU23" s="448"/>
      <c r="BV23" s="446">
        <v>27665329</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9930</v>
      </c>
      <c r="R24" s="498"/>
      <c r="S24" s="498"/>
      <c r="T24" s="498"/>
      <c r="U24" s="498"/>
      <c r="V24" s="540"/>
      <c r="W24" s="592"/>
      <c r="X24" s="593"/>
      <c r="Y24" s="594"/>
      <c r="Z24" s="496" t="s">
        <v>171</v>
      </c>
      <c r="AA24" s="476"/>
      <c r="AB24" s="476"/>
      <c r="AC24" s="476"/>
      <c r="AD24" s="476"/>
      <c r="AE24" s="476"/>
      <c r="AF24" s="476"/>
      <c r="AG24" s="477"/>
      <c r="AH24" s="497">
        <v>1154</v>
      </c>
      <c r="AI24" s="498"/>
      <c r="AJ24" s="498"/>
      <c r="AK24" s="498"/>
      <c r="AL24" s="540"/>
      <c r="AM24" s="497">
        <v>3554320</v>
      </c>
      <c r="AN24" s="498"/>
      <c r="AO24" s="498"/>
      <c r="AP24" s="498"/>
      <c r="AQ24" s="498"/>
      <c r="AR24" s="540"/>
      <c r="AS24" s="497">
        <v>3080</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24314070</v>
      </c>
      <c r="BO24" s="447"/>
      <c r="BP24" s="447"/>
      <c r="BQ24" s="447"/>
      <c r="BR24" s="447"/>
      <c r="BS24" s="447"/>
      <c r="BT24" s="447"/>
      <c r="BU24" s="448"/>
      <c r="BV24" s="446">
        <v>23653353</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2</v>
      </c>
      <c r="M25" s="498"/>
      <c r="N25" s="498"/>
      <c r="O25" s="498"/>
      <c r="P25" s="540"/>
      <c r="Q25" s="497">
        <v>7700</v>
      </c>
      <c r="R25" s="498"/>
      <c r="S25" s="498"/>
      <c r="T25" s="498"/>
      <c r="U25" s="498"/>
      <c r="V25" s="540"/>
      <c r="W25" s="592"/>
      <c r="X25" s="593"/>
      <c r="Y25" s="594"/>
      <c r="Z25" s="496" t="s">
        <v>174</v>
      </c>
      <c r="AA25" s="476"/>
      <c r="AB25" s="476"/>
      <c r="AC25" s="476"/>
      <c r="AD25" s="476"/>
      <c r="AE25" s="476"/>
      <c r="AF25" s="476"/>
      <c r="AG25" s="477"/>
      <c r="AH25" s="497" t="s">
        <v>129</v>
      </c>
      <c r="AI25" s="498"/>
      <c r="AJ25" s="498"/>
      <c r="AK25" s="498"/>
      <c r="AL25" s="540"/>
      <c r="AM25" s="497" t="s">
        <v>138</v>
      </c>
      <c r="AN25" s="498"/>
      <c r="AO25" s="498"/>
      <c r="AP25" s="498"/>
      <c r="AQ25" s="498"/>
      <c r="AR25" s="540"/>
      <c r="AS25" s="497" t="s">
        <v>129</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12741300</v>
      </c>
      <c r="BO25" s="410"/>
      <c r="BP25" s="410"/>
      <c r="BQ25" s="410"/>
      <c r="BR25" s="410"/>
      <c r="BS25" s="410"/>
      <c r="BT25" s="410"/>
      <c r="BU25" s="411"/>
      <c r="BV25" s="409">
        <v>13664935</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6670</v>
      </c>
      <c r="R26" s="498"/>
      <c r="S26" s="498"/>
      <c r="T26" s="498"/>
      <c r="U26" s="498"/>
      <c r="V26" s="540"/>
      <c r="W26" s="592"/>
      <c r="X26" s="593"/>
      <c r="Y26" s="594"/>
      <c r="Z26" s="496" t="s">
        <v>177</v>
      </c>
      <c r="AA26" s="598"/>
      <c r="AB26" s="598"/>
      <c r="AC26" s="598"/>
      <c r="AD26" s="598"/>
      <c r="AE26" s="598"/>
      <c r="AF26" s="598"/>
      <c r="AG26" s="599"/>
      <c r="AH26" s="497">
        <v>157</v>
      </c>
      <c r="AI26" s="498"/>
      <c r="AJ26" s="498"/>
      <c r="AK26" s="498"/>
      <c r="AL26" s="540"/>
      <c r="AM26" s="497">
        <v>497690</v>
      </c>
      <c r="AN26" s="498"/>
      <c r="AO26" s="498"/>
      <c r="AP26" s="498"/>
      <c r="AQ26" s="498"/>
      <c r="AR26" s="540"/>
      <c r="AS26" s="497">
        <v>3170</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v>260000</v>
      </c>
      <c r="BO26" s="447"/>
      <c r="BP26" s="447"/>
      <c r="BQ26" s="447"/>
      <c r="BR26" s="447"/>
      <c r="BS26" s="447"/>
      <c r="BT26" s="447"/>
      <c r="BU26" s="448"/>
      <c r="BV26" s="446">
        <v>60000</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179</v>
      </c>
      <c r="F27" s="476"/>
      <c r="G27" s="476"/>
      <c r="H27" s="476"/>
      <c r="I27" s="476"/>
      <c r="J27" s="476"/>
      <c r="K27" s="477"/>
      <c r="L27" s="497">
        <v>1</v>
      </c>
      <c r="M27" s="498"/>
      <c r="N27" s="498"/>
      <c r="O27" s="498"/>
      <c r="P27" s="540"/>
      <c r="Q27" s="497">
        <v>5580</v>
      </c>
      <c r="R27" s="498"/>
      <c r="S27" s="498"/>
      <c r="T27" s="498"/>
      <c r="U27" s="498"/>
      <c r="V27" s="540"/>
      <c r="W27" s="592"/>
      <c r="X27" s="593"/>
      <c r="Y27" s="594"/>
      <c r="Z27" s="496" t="s">
        <v>180</v>
      </c>
      <c r="AA27" s="476"/>
      <c r="AB27" s="476"/>
      <c r="AC27" s="476"/>
      <c r="AD27" s="476"/>
      <c r="AE27" s="476"/>
      <c r="AF27" s="476"/>
      <c r="AG27" s="477"/>
      <c r="AH27" s="497">
        <v>85</v>
      </c>
      <c r="AI27" s="498"/>
      <c r="AJ27" s="498"/>
      <c r="AK27" s="498"/>
      <c r="AL27" s="540"/>
      <c r="AM27" s="497">
        <v>275860</v>
      </c>
      <c r="AN27" s="498"/>
      <c r="AO27" s="498"/>
      <c r="AP27" s="498"/>
      <c r="AQ27" s="498"/>
      <c r="AR27" s="540"/>
      <c r="AS27" s="497">
        <v>3245</v>
      </c>
      <c r="AT27" s="498"/>
      <c r="AU27" s="498"/>
      <c r="AV27" s="498"/>
      <c r="AW27" s="498"/>
      <c r="AX27" s="499"/>
      <c r="AY27" s="541" t="s">
        <v>181</v>
      </c>
      <c r="AZ27" s="542"/>
      <c r="BA27" s="542"/>
      <c r="BB27" s="542"/>
      <c r="BC27" s="542"/>
      <c r="BD27" s="542"/>
      <c r="BE27" s="542"/>
      <c r="BF27" s="542"/>
      <c r="BG27" s="542"/>
      <c r="BH27" s="542"/>
      <c r="BI27" s="542"/>
      <c r="BJ27" s="542"/>
      <c r="BK27" s="542"/>
      <c r="BL27" s="542"/>
      <c r="BM27" s="543"/>
      <c r="BN27" s="565">
        <v>1523246</v>
      </c>
      <c r="BO27" s="566"/>
      <c r="BP27" s="566"/>
      <c r="BQ27" s="566"/>
      <c r="BR27" s="566"/>
      <c r="BS27" s="566"/>
      <c r="BT27" s="566"/>
      <c r="BU27" s="567"/>
      <c r="BV27" s="565">
        <v>1523037</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182</v>
      </c>
      <c r="F28" s="476"/>
      <c r="G28" s="476"/>
      <c r="H28" s="476"/>
      <c r="I28" s="476"/>
      <c r="J28" s="476"/>
      <c r="K28" s="477"/>
      <c r="L28" s="497">
        <v>1</v>
      </c>
      <c r="M28" s="498"/>
      <c r="N28" s="498"/>
      <c r="O28" s="498"/>
      <c r="P28" s="540"/>
      <c r="Q28" s="497">
        <v>4980</v>
      </c>
      <c r="R28" s="498"/>
      <c r="S28" s="498"/>
      <c r="T28" s="498"/>
      <c r="U28" s="498"/>
      <c r="V28" s="540"/>
      <c r="W28" s="592"/>
      <c r="X28" s="593"/>
      <c r="Y28" s="594"/>
      <c r="Z28" s="496" t="s">
        <v>183</v>
      </c>
      <c r="AA28" s="476"/>
      <c r="AB28" s="476"/>
      <c r="AC28" s="476"/>
      <c r="AD28" s="476"/>
      <c r="AE28" s="476"/>
      <c r="AF28" s="476"/>
      <c r="AG28" s="477"/>
      <c r="AH28" s="497" t="s">
        <v>184</v>
      </c>
      <c r="AI28" s="498"/>
      <c r="AJ28" s="498"/>
      <c r="AK28" s="498"/>
      <c r="AL28" s="540"/>
      <c r="AM28" s="497" t="s">
        <v>129</v>
      </c>
      <c r="AN28" s="498"/>
      <c r="AO28" s="498"/>
      <c r="AP28" s="498"/>
      <c r="AQ28" s="498"/>
      <c r="AR28" s="540"/>
      <c r="AS28" s="497" t="s">
        <v>185</v>
      </c>
      <c r="AT28" s="498"/>
      <c r="AU28" s="498"/>
      <c r="AV28" s="498"/>
      <c r="AW28" s="498"/>
      <c r="AX28" s="499"/>
      <c r="AY28" s="600" t="s">
        <v>186</v>
      </c>
      <c r="AZ28" s="601"/>
      <c r="BA28" s="601"/>
      <c r="BB28" s="602"/>
      <c r="BC28" s="406" t="s">
        <v>48</v>
      </c>
      <c r="BD28" s="407"/>
      <c r="BE28" s="407"/>
      <c r="BF28" s="407"/>
      <c r="BG28" s="407"/>
      <c r="BH28" s="407"/>
      <c r="BI28" s="407"/>
      <c r="BJ28" s="407"/>
      <c r="BK28" s="407"/>
      <c r="BL28" s="407"/>
      <c r="BM28" s="408"/>
      <c r="BN28" s="409">
        <v>11311362</v>
      </c>
      <c r="BO28" s="410"/>
      <c r="BP28" s="410"/>
      <c r="BQ28" s="410"/>
      <c r="BR28" s="410"/>
      <c r="BS28" s="410"/>
      <c r="BT28" s="410"/>
      <c r="BU28" s="411"/>
      <c r="BV28" s="409">
        <v>7902185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187</v>
      </c>
      <c r="F29" s="476"/>
      <c r="G29" s="476"/>
      <c r="H29" s="476"/>
      <c r="I29" s="476"/>
      <c r="J29" s="476"/>
      <c r="K29" s="477"/>
      <c r="L29" s="497">
        <v>26</v>
      </c>
      <c r="M29" s="498"/>
      <c r="N29" s="498"/>
      <c r="O29" s="498"/>
      <c r="P29" s="540"/>
      <c r="Q29" s="497">
        <v>4400</v>
      </c>
      <c r="R29" s="498"/>
      <c r="S29" s="498"/>
      <c r="T29" s="498"/>
      <c r="U29" s="498"/>
      <c r="V29" s="540"/>
      <c r="W29" s="595"/>
      <c r="X29" s="596"/>
      <c r="Y29" s="597"/>
      <c r="Z29" s="496" t="s">
        <v>188</v>
      </c>
      <c r="AA29" s="476"/>
      <c r="AB29" s="476"/>
      <c r="AC29" s="476"/>
      <c r="AD29" s="476"/>
      <c r="AE29" s="476"/>
      <c r="AF29" s="476"/>
      <c r="AG29" s="477"/>
      <c r="AH29" s="497">
        <v>1239</v>
      </c>
      <c r="AI29" s="498"/>
      <c r="AJ29" s="498"/>
      <c r="AK29" s="498"/>
      <c r="AL29" s="540"/>
      <c r="AM29" s="497">
        <v>3830180</v>
      </c>
      <c r="AN29" s="498"/>
      <c r="AO29" s="498"/>
      <c r="AP29" s="498"/>
      <c r="AQ29" s="498"/>
      <c r="AR29" s="540"/>
      <c r="AS29" s="497">
        <v>3091</v>
      </c>
      <c r="AT29" s="498"/>
      <c r="AU29" s="498"/>
      <c r="AV29" s="498"/>
      <c r="AW29" s="498"/>
      <c r="AX29" s="499"/>
      <c r="AY29" s="603"/>
      <c r="AZ29" s="604"/>
      <c r="BA29" s="604"/>
      <c r="BB29" s="605"/>
      <c r="BC29" s="480" t="s">
        <v>189</v>
      </c>
      <c r="BD29" s="481"/>
      <c r="BE29" s="481"/>
      <c r="BF29" s="481"/>
      <c r="BG29" s="481"/>
      <c r="BH29" s="481"/>
      <c r="BI29" s="481"/>
      <c r="BJ29" s="481"/>
      <c r="BK29" s="481"/>
      <c r="BL29" s="481"/>
      <c r="BM29" s="482"/>
      <c r="BN29" s="446">
        <v>177004</v>
      </c>
      <c r="BO29" s="447"/>
      <c r="BP29" s="447"/>
      <c r="BQ29" s="447"/>
      <c r="BR29" s="447"/>
      <c r="BS29" s="447"/>
      <c r="BT29" s="447"/>
      <c r="BU29" s="448"/>
      <c r="BV29" s="446">
        <v>170719</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190</v>
      </c>
      <c r="X30" s="614"/>
      <c r="Y30" s="614"/>
      <c r="Z30" s="614"/>
      <c r="AA30" s="614"/>
      <c r="AB30" s="614"/>
      <c r="AC30" s="614"/>
      <c r="AD30" s="614"/>
      <c r="AE30" s="614"/>
      <c r="AF30" s="614"/>
      <c r="AG30" s="615"/>
      <c r="AH30" s="573">
        <v>98.7</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7185380</v>
      </c>
      <c r="BO30" s="566"/>
      <c r="BP30" s="566"/>
      <c r="BQ30" s="566"/>
      <c r="BR30" s="566"/>
      <c r="BS30" s="566"/>
      <c r="BT30" s="566"/>
      <c r="BU30" s="567"/>
      <c r="BV30" s="565">
        <v>4758432</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191</v>
      </c>
      <c r="D32" s="609"/>
      <c r="E32" s="609"/>
      <c r="F32" s="609"/>
      <c r="G32" s="609"/>
      <c r="H32" s="609"/>
      <c r="I32" s="609"/>
      <c r="J32" s="609"/>
      <c r="K32" s="609"/>
      <c r="L32" s="609"/>
      <c r="M32" s="609"/>
      <c r="N32" s="609"/>
      <c r="O32" s="609"/>
      <c r="P32" s="609"/>
      <c r="Q32" s="609"/>
      <c r="R32" s="609"/>
      <c r="S32" s="609"/>
      <c r="U32" s="450" t="s">
        <v>192</v>
      </c>
      <c r="V32" s="450"/>
      <c r="W32" s="450"/>
      <c r="X32" s="450"/>
      <c r="Y32" s="450"/>
      <c r="Z32" s="450"/>
      <c r="AA32" s="450"/>
      <c r="AB32" s="450"/>
      <c r="AC32" s="450"/>
      <c r="AD32" s="450"/>
      <c r="AE32" s="450"/>
      <c r="AF32" s="450"/>
      <c r="AG32" s="450"/>
      <c r="AH32" s="450"/>
      <c r="AI32" s="450"/>
      <c r="AJ32" s="450"/>
      <c r="AK32" s="450"/>
      <c r="AM32" s="450" t="s">
        <v>193</v>
      </c>
      <c r="AN32" s="450"/>
      <c r="AO32" s="450"/>
      <c r="AP32" s="450"/>
      <c r="AQ32" s="450"/>
      <c r="AR32" s="450"/>
      <c r="AS32" s="450"/>
      <c r="AT32" s="450"/>
      <c r="AU32" s="450"/>
      <c r="AV32" s="450"/>
      <c r="AW32" s="450"/>
      <c r="AX32" s="450"/>
      <c r="AY32" s="450"/>
      <c r="AZ32" s="450"/>
      <c r="BA32" s="450"/>
      <c r="BB32" s="450"/>
      <c r="BC32" s="450"/>
      <c r="BE32" s="450" t="s">
        <v>194</v>
      </c>
      <c r="BF32" s="450"/>
      <c r="BG32" s="450"/>
      <c r="BH32" s="450"/>
      <c r="BI32" s="450"/>
      <c r="BJ32" s="450"/>
      <c r="BK32" s="450"/>
      <c r="BL32" s="450"/>
      <c r="BM32" s="450"/>
      <c r="BN32" s="450"/>
      <c r="BO32" s="450"/>
      <c r="BP32" s="450"/>
      <c r="BQ32" s="450"/>
      <c r="BR32" s="450"/>
      <c r="BS32" s="450"/>
      <c r="BT32" s="450"/>
      <c r="BU32" s="450"/>
      <c r="BW32" s="450" t="s">
        <v>195</v>
      </c>
      <c r="BX32" s="450"/>
      <c r="BY32" s="450"/>
      <c r="BZ32" s="450"/>
      <c r="CA32" s="450"/>
      <c r="CB32" s="450"/>
      <c r="CC32" s="450"/>
      <c r="CD32" s="450"/>
      <c r="CE32" s="450"/>
      <c r="CF32" s="450"/>
      <c r="CG32" s="450"/>
      <c r="CH32" s="450"/>
      <c r="CI32" s="450"/>
      <c r="CJ32" s="450"/>
      <c r="CK32" s="450"/>
      <c r="CL32" s="450"/>
      <c r="CM32" s="450"/>
      <c r="CO32" s="450" t="s">
        <v>196</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197</v>
      </c>
      <c r="D33" s="470"/>
      <c r="E33" s="435" t="s">
        <v>198</v>
      </c>
      <c r="F33" s="435"/>
      <c r="G33" s="435"/>
      <c r="H33" s="435"/>
      <c r="I33" s="435"/>
      <c r="J33" s="435"/>
      <c r="K33" s="435"/>
      <c r="L33" s="435"/>
      <c r="M33" s="435"/>
      <c r="N33" s="435"/>
      <c r="O33" s="435"/>
      <c r="P33" s="435"/>
      <c r="Q33" s="435"/>
      <c r="R33" s="435"/>
      <c r="S33" s="435"/>
      <c r="T33" s="203"/>
      <c r="U33" s="470" t="s">
        <v>197</v>
      </c>
      <c r="V33" s="470"/>
      <c r="W33" s="435" t="s">
        <v>199</v>
      </c>
      <c r="X33" s="435"/>
      <c r="Y33" s="435"/>
      <c r="Z33" s="435"/>
      <c r="AA33" s="435"/>
      <c r="AB33" s="435"/>
      <c r="AC33" s="435"/>
      <c r="AD33" s="435"/>
      <c r="AE33" s="435"/>
      <c r="AF33" s="435"/>
      <c r="AG33" s="435"/>
      <c r="AH33" s="435"/>
      <c r="AI33" s="435"/>
      <c r="AJ33" s="435"/>
      <c r="AK33" s="435"/>
      <c r="AL33" s="203"/>
      <c r="AM33" s="470" t="s">
        <v>197</v>
      </c>
      <c r="AN33" s="470"/>
      <c r="AO33" s="435" t="s">
        <v>200</v>
      </c>
      <c r="AP33" s="435"/>
      <c r="AQ33" s="435"/>
      <c r="AR33" s="435"/>
      <c r="AS33" s="435"/>
      <c r="AT33" s="435"/>
      <c r="AU33" s="435"/>
      <c r="AV33" s="435"/>
      <c r="AW33" s="435"/>
      <c r="AX33" s="435"/>
      <c r="AY33" s="435"/>
      <c r="AZ33" s="435"/>
      <c r="BA33" s="435"/>
      <c r="BB33" s="435"/>
      <c r="BC33" s="435"/>
      <c r="BD33" s="204"/>
      <c r="BE33" s="435" t="s">
        <v>201</v>
      </c>
      <c r="BF33" s="435"/>
      <c r="BG33" s="435" t="s">
        <v>202</v>
      </c>
      <c r="BH33" s="435"/>
      <c r="BI33" s="435"/>
      <c r="BJ33" s="435"/>
      <c r="BK33" s="435"/>
      <c r="BL33" s="435"/>
      <c r="BM33" s="435"/>
      <c r="BN33" s="435"/>
      <c r="BO33" s="435"/>
      <c r="BP33" s="435"/>
      <c r="BQ33" s="435"/>
      <c r="BR33" s="435"/>
      <c r="BS33" s="435"/>
      <c r="BT33" s="435"/>
      <c r="BU33" s="435"/>
      <c r="BV33" s="204"/>
      <c r="BW33" s="470" t="s">
        <v>201</v>
      </c>
      <c r="BX33" s="470"/>
      <c r="BY33" s="435" t="s">
        <v>203</v>
      </c>
      <c r="BZ33" s="435"/>
      <c r="CA33" s="435"/>
      <c r="CB33" s="435"/>
      <c r="CC33" s="435"/>
      <c r="CD33" s="435"/>
      <c r="CE33" s="435"/>
      <c r="CF33" s="435"/>
      <c r="CG33" s="435"/>
      <c r="CH33" s="435"/>
      <c r="CI33" s="435"/>
      <c r="CJ33" s="435"/>
      <c r="CK33" s="435"/>
      <c r="CL33" s="435"/>
      <c r="CM33" s="435"/>
      <c r="CN33" s="203"/>
      <c r="CO33" s="470" t="s">
        <v>197</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競輪事業特別会計</v>
      </c>
      <c r="X34" s="637"/>
      <c r="Y34" s="637"/>
      <c r="Z34" s="637"/>
      <c r="AA34" s="637"/>
      <c r="AB34" s="637"/>
      <c r="AC34" s="637"/>
      <c r="AD34" s="637"/>
      <c r="AE34" s="637"/>
      <c r="AF34" s="637"/>
      <c r="AG34" s="637"/>
      <c r="AH34" s="637"/>
      <c r="AI34" s="637"/>
      <c r="AJ34" s="637"/>
      <c r="AK34" s="637"/>
      <c r="AL34" s="178"/>
      <c r="AM34" s="636">
        <f>IF(AO34="","",MAX(C34:D43,U34:V43)+1)</f>
        <v>7</v>
      </c>
      <c r="AN34" s="636"/>
      <c r="AO34" s="637" t="str">
        <f>IF('各会計、関係団体の財政状況及び健全化判断比率'!B32="","",'各会計、関係団体の財政状況及び健全化判断比率'!B32)</f>
        <v>水道事業会計</v>
      </c>
      <c r="AP34" s="637"/>
      <c r="AQ34" s="637"/>
      <c r="AR34" s="637"/>
      <c r="AS34" s="637"/>
      <c r="AT34" s="637"/>
      <c r="AU34" s="637"/>
      <c r="AV34" s="637"/>
      <c r="AW34" s="637"/>
      <c r="AX34" s="637"/>
      <c r="AY34" s="637"/>
      <c r="AZ34" s="637"/>
      <c r="BA34" s="637"/>
      <c r="BB34" s="637"/>
      <c r="BC34" s="637"/>
      <c r="BD34" s="178"/>
      <c r="BE34" s="636">
        <f>IF(BG34="","",MAX(C34:D43,U34:V43,AM34:AN43)+1)</f>
        <v>10</v>
      </c>
      <c r="BF34" s="636"/>
      <c r="BG34" s="637" t="str">
        <f>IF('各会計、関係団体の財政状況及び健全化判断比率'!B35="","",'各会計、関係団体の財政状況及び健全化判断比率'!B35)</f>
        <v>簡易水道事業特別会計</v>
      </c>
      <c r="BH34" s="637"/>
      <c r="BI34" s="637"/>
      <c r="BJ34" s="637"/>
      <c r="BK34" s="637"/>
      <c r="BL34" s="637"/>
      <c r="BM34" s="637"/>
      <c r="BN34" s="637"/>
      <c r="BO34" s="637"/>
      <c r="BP34" s="637"/>
      <c r="BQ34" s="637"/>
      <c r="BR34" s="637"/>
      <c r="BS34" s="637"/>
      <c r="BT34" s="637"/>
      <c r="BU34" s="637"/>
      <c r="BV34" s="178"/>
      <c r="BW34" s="636">
        <f>IF(BY34="","",MAX(C34:D43,U34:V43,AM34:AN43,BE34:BF43)+1)</f>
        <v>13</v>
      </c>
      <c r="BX34" s="636"/>
      <c r="BY34" s="637" t="str">
        <f>IF('各会計、関係団体の財政状況及び健全化判断比率'!B68="","",'各会計、関係団体の財政状況及び健全化判断比率'!B68)</f>
        <v>三重県多気郡多気町松阪市学校組合</v>
      </c>
      <c r="BZ34" s="637"/>
      <c r="CA34" s="637"/>
      <c r="CB34" s="637"/>
      <c r="CC34" s="637"/>
      <c r="CD34" s="637"/>
      <c r="CE34" s="637"/>
      <c r="CF34" s="637"/>
      <c r="CG34" s="637"/>
      <c r="CH34" s="637"/>
      <c r="CI34" s="637"/>
      <c r="CJ34" s="637"/>
      <c r="CK34" s="637"/>
      <c r="CL34" s="637"/>
      <c r="CM34" s="637"/>
      <c r="CN34" s="178"/>
      <c r="CO34" s="636">
        <f>IF(CQ34="","",MAX(C34:D43,U34:V43,AM34:AN43,BE34:BF43,BW34:BX43)+1)</f>
        <v>23</v>
      </c>
      <c r="CP34" s="636"/>
      <c r="CQ34" s="637" t="str">
        <f>IF('各会計、関係団体の財政状況及び健全化判断比率'!BS7="","",'各会計、関係団体の財政状況及び健全化判断比率'!BS7)</f>
        <v>松阪市勤労者サービスセンター</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住宅新築資金等貸付事業特別会計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国民健康保険事業特別会計</v>
      </c>
      <c r="X35" s="637"/>
      <c r="Y35" s="637"/>
      <c r="Z35" s="637"/>
      <c r="AA35" s="637"/>
      <c r="AB35" s="637"/>
      <c r="AC35" s="637"/>
      <c r="AD35" s="637"/>
      <c r="AE35" s="637"/>
      <c r="AF35" s="637"/>
      <c r="AG35" s="637"/>
      <c r="AH35" s="637"/>
      <c r="AI35" s="637"/>
      <c r="AJ35" s="637"/>
      <c r="AK35" s="637"/>
      <c r="AL35" s="178"/>
      <c r="AM35" s="636">
        <f t="shared" ref="AM35:AM43" si="0">IF(AO35="","",AM34+1)</f>
        <v>8</v>
      </c>
      <c r="AN35" s="636"/>
      <c r="AO35" s="637" t="str">
        <f>IF('各会計、関係団体の財政状況及び健全化判断比率'!B33="","",'各会計、関係団体の財政状況及び健全化判断比率'!B33)</f>
        <v>公共下水道事業会計</v>
      </c>
      <c r="AP35" s="637"/>
      <c r="AQ35" s="637"/>
      <c r="AR35" s="637"/>
      <c r="AS35" s="637"/>
      <c r="AT35" s="637"/>
      <c r="AU35" s="637"/>
      <c r="AV35" s="637"/>
      <c r="AW35" s="637"/>
      <c r="AX35" s="637"/>
      <c r="AY35" s="637"/>
      <c r="AZ35" s="637"/>
      <c r="BA35" s="637"/>
      <c r="BB35" s="637"/>
      <c r="BC35" s="637"/>
      <c r="BD35" s="178"/>
      <c r="BE35" s="636">
        <f t="shared" ref="BE35:BE43" si="1">IF(BG35="","",BE34+1)</f>
        <v>11</v>
      </c>
      <c r="BF35" s="636"/>
      <c r="BG35" s="637" t="str">
        <f>IF('各会計、関係団体の財政状況及び健全化判断比率'!B36="","",'各会計、関係団体の財政状況及び健全化判断比率'!B36)</f>
        <v>戸別合併処理浄化槽整備事業特別会計</v>
      </c>
      <c r="BH35" s="637"/>
      <c r="BI35" s="637"/>
      <c r="BJ35" s="637"/>
      <c r="BK35" s="637"/>
      <c r="BL35" s="637"/>
      <c r="BM35" s="637"/>
      <c r="BN35" s="637"/>
      <c r="BO35" s="637"/>
      <c r="BP35" s="637"/>
      <c r="BQ35" s="637"/>
      <c r="BR35" s="637"/>
      <c r="BS35" s="637"/>
      <c r="BT35" s="637"/>
      <c r="BU35" s="637"/>
      <c r="BV35" s="178"/>
      <c r="BW35" s="636">
        <f t="shared" ref="BW35:BW43" si="2">IF(BY35="","",BW34+1)</f>
        <v>14</v>
      </c>
      <c r="BX35" s="636"/>
      <c r="BY35" s="637" t="str">
        <f>IF('各会計、関係団体の財政状況及び健全化判断比率'!B69="","",'各会計、関係団体の財政状況及び健全化判断比率'!B69)</f>
        <v>宮川福祉施設組合　一般会計</v>
      </c>
      <c r="BZ35" s="637"/>
      <c r="CA35" s="637"/>
      <c r="CB35" s="637"/>
      <c r="CC35" s="637"/>
      <c r="CD35" s="637"/>
      <c r="CE35" s="637"/>
      <c r="CF35" s="637"/>
      <c r="CG35" s="637"/>
      <c r="CH35" s="637"/>
      <c r="CI35" s="637"/>
      <c r="CJ35" s="637"/>
      <c r="CK35" s="637"/>
      <c r="CL35" s="637"/>
      <c r="CM35" s="637"/>
      <c r="CN35" s="178"/>
      <c r="CO35" s="636">
        <f t="shared" ref="CO35:CO43" si="3">IF(CQ35="","",CO34+1)</f>
        <v>24</v>
      </c>
      <c r="CP35" s="636"/>
      <c r="CQ35" s="637" t="str">
        <f>IF('各会計、関係団体の財政状況及び健全化判断比率'!BS8="","",'各会計、関係団体の財政状況及び健全化判断比率'!BS8)</f>
        <v>松阪スポーツ振興研修センター</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介護保険事業特別会計</v>
      </c>
      <c r="X36" s="637"/>
      <c r="Y36" s="637"/>
      <c r="Z36" s="637"/>
      <c r="AA36" s="637"/>
      <c r="AB36" s="637"/>
      <c r="AC36" s="637"/>
      <c r="AD36" s="637"/>
      <c r="AE36" s="637"/>
      <c r="AF36" s="637"/>
      <c r="AG36" s="637"/>
      <c r="AH36" s="637"/>
      <c r="AI36" s="637"/>
      <c r="AJ36" s="637"/>
      <c r="AK36" s="637"/>
      <c r="AL36" s="178"/>
      <c r="AM36" s="636">
        <f t="shared" si="0"/>
        <v>9</v>
      </c>
      <c r="AN36" s="636"/>
      <c r="AO36" s="637" t="str">
        <f>IF('各会計、関係団体の財政状況及び健全化判断比率'!B34="","",'各会計、関係団体の財政状況及び健全化判断比率'!B34)</f>
        <v>松阪市民病院事業会計</v>
      </c>
      <c r="AP36" s="637"/>
      <c r="AQ36" s="637"/>
      <c r="AR36" s="637"/>
      <c r="AS36" s="637"/>
      <c r="AT36" s="637"/>
      <c r="AU36" s="637"/>
      <c r="AV36" s="637"/>
      <c r="AW36" s="637"/>
      <c r="AX36" s="637"/>
      <c r="AY36" s="637"/>
      <c r="AZ36" s="637"/>
      <c r="BA36" s="637"/>
      <c r="BB36" s="637"/>
      <c r="BC36" s="637"/>
      <c r="BD36" s="178"/>
      <c r="BE36" s="636">
        <f t="shared" si="1"/>
        <v>12</v>
      </c>
      <c r="BF36" s="636"/>
      <c r="BG36" s="637" t="str">
        <f>IF('各会計、関係団体の財政状況及び健全化判断比率'!B37="","",'各会計、関係団体の財政状況及び健全化判断比率'!B37)</f>
        <v>農業集落排水事業特別会計</v>
      </c>
      <c r="BH36" s="637"/>
      <c r="BI36" s="637"/>
      <c r="BJ36" s="637"/>
      <c r="BK36" s="637"/>
      <c r="BL36" s="637"/>
      <c r="BM36" s="637"/>
      <c r="BN36" s="637"/>
      <c r="BO36" s="637"/>
      <c r="BP36" s="637"/>
      <c r="BQ36" s="637"/>
      <c r="BR36" s="637"/>
      <c r="BS36" s="637"/>
      <c r="BT36" s="637"/>
      <c r="BU36" s="637"/>
      <c r="BV36" s="178"/>
      <c r="BW36" s="636">
        <f t="shared" si="2"/>
        <v>15</v>
      </c>
      <c r="BX36" s="636"/>
      <c r="BY36" s="637" t="str">
        <f>IF('各会計、関係団体の財政状況及び健全化判断比率'!B70="","",'各会計、関係団体の財政状況及び健全化判断比率'!B70)</f>
        <v>宮川福祉施設組合　介護サービス事業特別会計</v>
      </c>
      <c r="BZ36" s="637"/>
      <c r="CA36" s="637"/>
      <c r="CB36" s="637"/>
      <c r="CC36" s="637"/>
      <c r="CD36" s="637"/>
      <c r="CE36" s="637"/>
      <c r="CF36" s="637"/>
      <c r="CG36" s="637"/>
      <c r="CH36" s="637"/>
      <c r="CI36" s="637"/>
      <c r="CJ36" s="637"/>
      <c r="CK36" s="637"/>
      <c r="CL36" s="637"/>
      <c r="CM36" s="637"/>
      <c r="CN36" s="178"/>
      <c r="CO36" s="636">
        <f t="shared" si="3"/>
        <v>25</v>
      </c>
      <c r="CP36" s="636"/>
      <c r="CQ36" s="637" t="str">
        <f>IF('各会計、関係団体の財政状況及び健全化判断比率'!BS9="","",'各会計、関係団体の財政状況及び健全化判断比率'!BS9)</f>
        <v>松阪街づくり公社</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6</v>
      </c>
      <c r="V37" s="636"/>
      <c r="W37" s="637" t="str">
        <f>IF('各会計、関係団体の財政状況及び健全化判断比率'!B31="","",'各会計、関係団体の財政状況及び健全化判断比率'!B31)</f>
        <v>後期高齢者医療事業特別会計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16</v>
      </c>
      <c r="BX37" s="636"/>
      <c r="BY37" s="637" t="str">
        <f>IF('各会計、関係団体の財政状況及び健全化判断比率'!B71="","",'各会計、関係団体の財政状況及び健全化判断比率'!B71)</f>
        <v>松阪地区広域衛生組合</v>
      </c>
      <c r="BZ37" s="637"/>
      <c r="CA37" s="637"/>
      <c r="CB37" s="637"/>
      <c r="CC37" s="637"/>
      <c r="CD37" s="637"/>
      <c r="CE37" s="637"/>
      <c r="CF37" s="637"/>
      <c r="CG37" s="637"/>
      <c r="CH37" s="637"/>
      <c r="CI37" s="637"/>
      <c r="CJ37" s="637"/>
      <c r="CK37" s="637"/>
      <c r="CL37" s="637"/>
      <c r="CM37" s="637"/>
      <c r="CN37" s="178"/>
      <c r="CO37" s="636">
        <f t="shared" si="3"/>
        <v>26</v>
      </c>
      <c r="CP37" s="636"/>
      <c r="CQ37" s="637" t="str">
        <f>IF('各会計、関係団体の財政状況及び健全化判断比率'!BS10="","",'各会計、関係団体の財政状況及び健全化判断比率'!BS10)</f>
        <v>松阪土地開発公社</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17</v>
      </c>
      <c r="BX38" s="636"/>
      <c r="BY38" s="637" t="str">
        <f>IF('各会計、関係団体の財政状況及び健全化判断比率'!B72="","",'各会計、関係団体の財政状況及び健全化判断比率'!B72)</f>
        <v>松阪地区広域消防組合</v>
      </c>
      <c r="BZ38" s="637"/>
      <c r="CA38" s="637"/>
      <c r="CB38" s="637"/>
      <c r="CC38" s="637"/>
      <c r="CD38" s="637"/>
      <c r="CE38" s="637"/>
      <c r="CF38" s="637"/>
      <c r="CG38" s="637"/>
      <c r="CH38" s="637"/>
      <c r="CI38" s="637"/>
      <c r="CJ38" s="637"/>
      <c r="CK38" s="637"/>
      <c r="CL38" s="637"/>
      <c r="CM38" s="637"/>
      <c r="CN38" s="178"/>
      <c r="CO38" s="636">
        <f t="shared" si="3"/>
        <v>27</v>
      </c>
      <c r="CP38" s="636"/>
      <c r="CQ38" s="637" t="str">
        <f>IF('各会計、関係団体の財政状況及び健全化判断比率'!BS11="","",'各会計、関係団体の財政状況及び健全化判断比率'!BS11)</f>
        <v>飯高駅</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18</v>
      </c>
      <c r="BX39" s="636"/>
      <c r="BY39" s="637" t="str">
        <f>IF('各会計、関係団体の財政状況及び健全化判断比率'!B73="","",'各会計、関係団体の財政状況及び健全化判断比率'!B73)</f>
        <v>三重県市町総合事務組合　一般会計</v>
      </c>
      <c r="BZ39" s="637"/>
      <c r="CA39" s="637"/>
      <c r="CB39" s="637"/>
      <c r="CC39" s="637"/>
      <c r="CD39" s="637"/>
      <c r="CE39" s="637"/>
      <c r="CF39" s="637"/>
      <c r="CG39" s="637"/>
      <c r="CH39" s="637"/>
      <c r="CI39" s="637"/>
      <c r="CJ39" s="637"/>
      <c r="CK39" s="637"/>
      <c r="CL39" s="637"/>
      <c r="CM39" s="637"/>
      <c r="CN39" s="178"/>
      <c r="CO39" s="636">
        <f t="shared" si="3"/>
        <v>28</v>
      </c>
      <c r="CP39" s="636"/>
      <c r="CQ39" s="637" t="str">
        <f>IF('各会計、関係団体の財政状況及び健全化判断比率'!BS12="","",'各会計、関係団体の財政状況及び健全化判断比率'!BS12)</f>
        <v>松阪新電力</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19</v>
      </c>
      <c r="BX40" s="636"/>
      <c r="BY40" s="637" t="str">
        <f>IF('各会計、関係団体の財政状況及び健全化判断比率'!B74="","",'各会計、関係団体の財政状況及び健全化判断比率'!B74)</f>
        <v>三重県市町総合事務組合  共同研修特別会計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20</v>
      </c>
      <c r="BX41" s="636"/>
      <c r="BY41" s="637" t="str">
        <f>IF('各会計、関係団体の財政状況及び健全化判断比率'!B75="","",'各会計、関係団体の財政状況及び健全化判断比率'!B75)</f>
        <v>三重県市町総合事務組合　デジタル地図特別会計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21</v>
      </c>
      <c r="BX42" s="636"/>
      <c r="BY42" s="637" t="str">
        <f>IF('各会計、関係団体の財政状況及び健全化判断比率'!B76="","",'各会計、関係団体の財政状況及び健全化判断比率'!B76)</f>
        <v>三重県市町総合事務組合　物品特別会計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22</v>
      </c>
      <c r="BX43" s="636"/>
      <c r="BY43" s="637" t="str">
        <f>IF('各会計、関係団体の財政状況及び健全化判断比率'!B77="","",'各会計、関係団体の財政状況及び健全化判断比率'!B77)</f>
        <v>三重県市町総合事務組合  退職手当特別会計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634</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15" t="s">
        <v>564</v>
      </c>
      <c r="D34" s="1215"/>
      <c r="E34" s="1216"/>
      <c r="F34" s="32">
        <v>6.56</v>
      </c>
      <c r="G34" s="33">
        <v>6.61</v>
      </c>
      <c r="H34" s="33">
        <v>6.55</v>
      </c>
      <c r="I34" s="33">
        <v>8.56</v>
      </c>
      <c r="J34" s="34">
        <v>11.91</v>
      </c>
      <c r="K34" s="22"/>
      <c r="L34" s="22"/>
      <c r="M34" s="22"/>
      <c r="N34" s="22"/>
      <c r="O34" s="22"/>
      <c r="P34" s="22"/>
    </row>
    <row r="35" spans="1:16" ht="39" customHeight="1" x14ac:dyDescent="0.2">
      <c r="A35" s="22"/>
      <c r="B35" s="35"/>
      <c r="C35" s="1209" t="s">
        <v>565</v>
      </c>
      <c r="D35" s="1210"/>
      <c r="E35" s="1211"/>
      <c r="F35" s="36">
        <v>8.19</v>
      </c>
      <c r="G35" s="37">
        <v>8.4</v>
      </c>
      <c r="H35" s="37">
        <v>8.7899999999999991</v>
      </c>
      <c r="I35" s="37">
        <v>9.0399999999999991</v>
      </c>
      <c r="J35" s="38">
        <v>9.98</v>
      </c>
      <c r="K35" s="22"/>
      <c r="L35" s="22"/>
      <c r="M35" s="22"/>
      <c r="N35" s="22"/>
      <c r="O35" s="22"/>
      <c r="P35" s="22"/>
    </row>
    <row r="36" spans="1:16" ht="39" customHeight="1" x14ac:dyDescent="0.2">
      <c r="A36" s="22"/>
      <c r="B36" s="35"/>
      <c r="C36" s="1209" t="s">
        <v>566</v>
      </c>
      <c r="D36" s="1210"/>
      <c r="E36" s="1211"/>
      <c r="F36" s="36">
        <v>4.04</v>
      </c>
      <c r="G36" s="37">
        <v>5.75</v>
      </c>
      <c r="H36" s="37">
        <v>4.79</v>
      </c>
      <c r="I36" s="37">
        <v>6.19</v>
      </c>
      <c r="J36" s="38">
        <v>4.74</v>
      </c>
      <c r="K36" s="22"/>
      <c r="L36" s="22"/>
      <c r="M36" s="22"/>
      <c r="N36" s="22"/>
      <c r="O36" s="22"/>
      <c r="P36" s="22"/>
    </row>
    <row r="37" spans="1:16" ht="39" customHeight="1" x14ac:dyDescent="0.2">
      <c r="A37" s="22"/>
      <c r="B37" s="35"/>
      <c r="C37" s="1209" t="s">
        <v>567</v>
      </c>
      <c r="D37" s="1210"/>
      <c r="E37" s="1211"/>
      <c r="F37" s="36">
        <v>0.77</v>
      </c>
      <c r="G37" s="37">
        <v>1.08</v>
      </c>
      <c r="H37" s="37">
        <v>1.57</v>
      </c>
      <c r="I37" s="37">
        <v>2.52</v>
      </c>
      <c r="J37" s="38">
        <v>2.9</v>
      </c>
      <c r="K37" s="22"/>
      <c r="L37" s="22"/>
      <c r="M37" s="22"/>
      <c r="N37" s="22"/>
      <c r="O37" s="22"/>
      <c r="P37" s="22"/>
    </row>
    <row r="38" spans="1:16" ht="39" customHeight="1" x14ac:dyDescent="0.2">
      <c r="A38" s="22"/>
      <c r="B38" s="35"/>
      <c r="C38" s="1209" t="s">
        <v>568</v>
      </c>
      <c r="D38" s="1210"/>
      <c r="E38" s="1211"/>
      <c r="F38" s="36">
        <v>1.62</v>
      </c>
      <c r="G38" s="37">
        <v>2.25</v>
      </c>
      <c r="H38" s="37">
        <v>1.9</v>
      </c>
      <c r="I38" s="37">
        <v>1.66</v>
      </c>
      <c r="J38" s="38">
        <v>1.94</v>
      </c>
      <c r="K38" s="22"/>
      <c r="L38" s="22"/>
      <c r="M38" s="22"/>
      <c r="N38" s="22"/>
      <c r="O38" s="22"/>
      <c r="P38" s="22"/>
    </row>
    <row r="39" spans="1:16" ht="39" customHeight="1" x14ac:dyDescent="0.2">
      <c r="A39" s="22"/>
      <c r="B39" s="35"/>
      <c r="C39" s="1209" t="s">
        <v>569</v>
      </c>
      <c r="D39" s="1210"/>
      <c r="E39" s="1211"/>
      <c r="F39" s="36">
        <v>0.74</v>
      </c>
      <c r="G39" s="37">
        <v>1.29</v>
      </c>
      <c r="H39" s="37">
        <v>1.01</v>
      </c>
      <c r="I39" s="37">
        <v>0.81</v>
      </c>
      <c r="J39" s="38">
        <v>1.23</v>
      </c>
      <c r="K39" s="22"/>
      <c r="L39" s="22"/>
      <c r="M39" s="22"/>
      <c r="N39" s="22"/>
      <c r="O39" s="22"/>
      <c r="P39" s="22"/>
    </row>
    <row r="40" spans="1:16" ht="39" customHeight="1" x14ac:dyDescent="0.2">
      <c r="A40" s="22"/>
      <c r="B40" s="35"/>
      <c r="C40" s="1209" t="s">
        <v>570</v>
      </c>
      <c r="D40" s="1210"/>
      <c r="E40" s="1211"/>
      <c r="F40" s="36">
        <v>3.15</v>
      </c>
      <c r="G40" s="37">
        <v>0.87</v>
      </c>
      <c r="H40" s="37">
        <v>1.36</v>
      </c>
      <c r="I40" s="37">
        <v>2.0699999999999998</v>
      </c>
      <c r="J40" s="38">
        <v>1.03</v>
      </c>
      <c r="K40" s="22"/>
      <c r="L40" s="22"/>
      <c r="M40" s="22"/>
      <c r="N40" s="22"/>
      <c r="O40" s="22"/>
      <c r="P40" s="22"/>
    </row>
    <row r="41" spans="1:16" ht="39" customHeight="1" x14ac:dyDescent="0.2">
      <c r="A41" s="22"/>
      <c r="B41" s="35"/>
      <c r="C41" s="1209" t="s">
        <v>571</v>
      </c>
      <c r="D41" s="1210"/>
      <c r="E41" s="1211"/>
      <c r="F41" s="36">
        <v>0.1</v>
      </c>
      <c r="G41" s="37">
        <v>0.09</v>
      </c>
      <c r="H41" s="37">
        <v>0.08</v>
      </c>
      <c r="I41" s="37">
        <v>7.0000000000000007E-2</v>
      </c>
      <c r="J41" s="38">
        <v>0.1</v>
      </c>
      <c r="K41" s="22"/>
      <c r="L41" s="22"/>
      <c r="M41" s="22"/>
      <c r="N41" s="22"/>
      <c r="O41" s="22"/>
      <c r="P41" s="22"/>
    </row>
    <row r="42" spans="1:16" ht="39" customHeight="1" x14ac:dyDescent="0.2">
      <c r="A42" s="22"/>
      <c r="B42" s="39"/>
      <c r="C42" s="1209" t="s">
        <v>572</v>
      </c>
      <c r="D42" s="1210"/>
      <c r="E42" s="1211"/>
      <c r="F42" s="36" t="s">
        <v>517</v>
      </c>
      <c r="G42" s="37" t="s">
        <v>517</v>
      </c>
      <c r="H42" s="37" t="s">
        <v>517</v>
      </c>
      <c r="I42" s="37" t="s">
        <v>517</v>
      </c>
      <c r="J42" s="38" t="s">
        <v>517</v>
      </c>
      <c r="K42" s="22"/>
      <c r="L42" s="22"/>
      <c r="M42" s="22"/>
      <c r="N42" s="22"/>
      <c r="O42" s="22"/>
      <c r="P42" s="22"/>
    </row>
    <row r="43" spans="1:16" ht="39" customHeight="1" thickBot="1" x14ac:dyDescent="0.25">
      <c r="A43" s="22"/>
      <c r="B43" s="40"/>
      <c r="C43" s="1212" t="s">
        <v>573</v>
      </c>
      <c r="D43" s="1213"/>
      <c r="E43" s="1214"/>
      <c r="F43" s="41">
        <v>0.02</v>
      </c>
      <c r="G43" s="42">
        <v>0.02</v>
      </c>
      <c r="H43" s="42">
        <v>0.01</v>
      </c>
      <c r="I43" s="42">
        <v>0.01</v>
      </c>
      <c r="J43" s="43">
        <v>0.02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u2SjOklZ6PzP8J9aNsD471mhJg1R5m4KQ047ldsjaGm+iGGj1RlG11cv22Gn9vXjJeq6sVfgYhz5bM1qJlh4Q==" saltValue="Bn8WPsrvVfIxjsHor2ik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4715</v>
      </c>
      <c r="L45" s="60">
        <v>5774</v>
      </c>
      <c r="M45" s="60">
        <v>8775</v>
      </c>
      <c r="N45" s="60">
        <v>9569</v>
      </c>
      <c r="O45" s="61">
        <v>5917</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517</v>
      </c>
      <c r="L46" s="64" t="s">
        <v>517</v>
      </c>
      <c r="M46" s="64" t="s">
        <v>517</v>
      </c>
      <c r="N46" s="64" t="s">
        <v>517</v>
      </c>
      <c r="O46" s="65" t="s">
        <v>517</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517</v>
      </c>
      <c r="L47" s="64" t="s">
        <v>517</v>
      </c>
      <c r="M47" s="64" t="s">
        <v>517</v>
      </c>
      <c r="N47" s="64" t="s">
        <v>517</v>
      </c>
      <c r="O47" s="65" t="s">
        <v>517</v>
      </c>
      <c r="P47" s="48"/>
      <c r="Q47" s="48"/>
      <c r="R47" s="48"/>
      <c r="S47" s="48"/>
      <c r="T47" s="48"/>
      <c r="U47" s="48"/>
    </row>
    <row r="48" spans="1:21" ht="30.75" customHeight="1" x14ac:dyDescent="0.2">
      <c r="A48" s="48"/>
      <c r="B48" s="1219"/>
      <c r="C48" s="1220"/>
      <c r="D48" s="62"/>
      <c r="E48" s="1225" t="s">
        <v>15</v>
      </c>
      <c r="F48" s="1225"/>
      <c r="G48" s="1225"/>
      <c r="H48" s="1225"/>
      <c r="I48" s="1225"/>
      <c r="J48" s="1226"/>
      <c r="K48" s="63">
        <v>2765</v>
      </c>
      <c r="L48" s="64">
        <v>2977</v>
      </c>
      <c r="M48" s="64">
        <v>2935</v>
      </c>
      <c r="N48" s="64">
        <v>2621</v>
      </c>
      <c r="O48" s="65">
        <v>2728</v>
      </c>
      <c r="P48" s="48"/>
      <c r="Q48" s="48"/>
      <c r="R48" s="48"/>
      <c r="S48" s="48"/>
      <c r="T48" s="48"/>
      <c r="U48" s="48"/>
    </row>
    <row r="49" spans="1:21" ht="30.75" customHeight="1" x14ac:dyDescent="0.2">
      <c r="A49" s="48"/>
      <c r="B49" s="1219"/>
      <c r="C49" s="1220"/>
      <c r="D49" s="62"/>
      <c r="E49" s="1225" t="s">
        <v>16</v>
      </c>
      <c r="F49" s="1225"/>
      <c r="G49" s="1225"/>
      <c r="H49" s="1225"/>
      <c r="I49" s="1225"/>
      <c r="J49" s="1226"/>
      <c r="K49" s="63">
        <v>75</v>
      </c>
      <c r="L49" s="64">
        <v>79</v>
      </c>
      <c r="M49" s="64">
        <v>84</v>
      </c>
      <c r="N49" s="64">
        <v>84</v>
      </c>
      <c r="O49" s="65">
        <v>92</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517</v>
      </c>
      <c r="L50" s="64" t="s">
        <v>517</v>
      </c>
      <c r="M50" s="64" t="s">
        <v>517</v>
      </c>
      <c r="N50" s="64" t="s">
        <v>517</v>
      </c>
      <c r="O50" s="65" t="s">
        <v>517</v>
      </c>
      <c r="P50" s="48"/>
      <c r="Q50" s="48"/>
      <c r="R50" s="48"/>
      <c r="S50" s="48"/>
      <c r="T50" s="48"/>
      <c r="U50" s="48"/>
    </row>
    <row r="51" spans="1:21" ht="30.75" customHeight="1" x14ac:dyDescent="0.2">
      <c r="A51" s="48"/>
      <c r="B51" s="1221"/>
      <c r="C51" s="1222"/>
      <c r="D51" s="66"/>
      <c r="E51" s="1225" t="s">
        <v>18</v>
      </c>
      <c r="F51" s="1225"/>
      <c r="G51" s="1225"/>
      <c r="H51" s="1225"/>
      <c r="I51" s="1225"/>
      <c r="J51" s="1226"/>
      <c r="K51" s="63" t="s">
        <v>517</v>
      </c>
      <c r="L51" s="64" t="s">
        <v>517</v>
      </c>
      <c r="M51" s="64" t="s">
        <v>517</v>
      </c>
      <c r="N51" s="64" t="s">
        <v>517</v>
      </c>
      <c r="O51" s="65" t="s">
        <v>517</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7014</v>
      </c>
      <c r="L52" s="64">
        <v>7918</v>
      </c>
      <c r="M52" s="64">
        <v>10083</v>
      </c>
      <c r="N52" s="64">
        <v>10831</v>
      </c>
      <c r="O52" s="65">
        <v>8242</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541</v>
      </c>
      <c r="L53" s="69">
        <v>912</v>
      </c>
      <c r="M53" s="69">
        <v>1711</v>
      </c>
      <c r="N53" s="69">
        <v>1443</v>
      </c>
      <c r="O53" s="70">
        <v>495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n7lYYHg/RRDUJC0WdrklubJNHoKk0ICt84CrtsBobNnZ9lAuusQSu2TiTHRJVsm3sOad1goZpIjF/7sITe5eg==" saltValue="Xf+3S0/qZnUULCUCQXiR5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558</v>
      </c>
      <c r="J40" s="100" t="s">
        <v>559</v>
      </c>
      <c r="K40" s="100" t="s">
        <v>560</v>
      </c>
      <c r="L40" s="100" t="s">
        <v>561</v>
      </c>
      <c r="M40" s="101" t="s">
        <v>562</v>
      </c>
    </row>
    <row r="41" spans="2:13" ht="27.75" customHeight="1" x14ac:dyDescent="0.2">
      <c r="B41" s="1243" t="s">
        <v>30</v>
      </c>
      <c r="C41" s="1244"/>
      <c r="D41" s="102"/>
      <c r="E41" s="1249" t="s">
        <v>31</v>
      </c>
      <c r="F41" s="1249"/>
      <c r="G41" s="1249"/>
      <c r="H41" s="1250"/>
      <c r="I41" s="351">
        <v>45829</v>
      </c>
      <c r="J41" s="352">
        <v>47692</v>
      </c>
      <c r="K41" s="352">
        <v>47601</v>
      </c>
      <c r="L41" s="352">
        <v>44044</v>
      </c>
      <c r="M41" s="353">
        <v>45606</v>
      </c>
    </row>
    <row r="42" spans="2:13" ht="27.75" customHeight="1" x14ac:dyDescent="0.2">
      <c r="B42" s="1245"/>
      <c r="C42" s="1246"/>
      <c r="D42" s="103"/>
      <c r="E42" s="1251" t="s">
        <v>32</v>
      </c>
      <c r="F42" s="1251"/>
      <c r="G42" s="1251"/>
      <c r="H42" s="1252"/>
      <c r="I42" s="354" t="s">
        <v>517</v>
      </c>
      <c r="J42" s="355" t="s">
        <v>517</v>
      </c>
      <c r="K42" s="355" t="s">
        <v>517</v>
      </c>
      <c r="L42" s="355" t="s">
        <v>517</v>
      </c>
      <c r="M42" s="356" t="s">
        <v>517</v>
      </c>
    </row>
    <row r="43" spans="2:13" ht="27.75" customHeight="1" x14ac:dyDescent="0.2">
      <c r="B43" s="1245"/>
      <c r="C43" s="1246"/>
      <c r="D43" s="103"/>
      <c r="E43" s="1251" t="s">
        <v>33</v>
      </c>
      <c r="F43" s="1251"/>
      <c r="G43" s="1251"/>
      <c r="H43" s="1252"/>
      <c r="I43" s="354">
        <v>34833</v>
      </c>
      <c r="J43" s="355">
        <v>38395</v>
      </c>
      <c r="K43" s="355">
        <v>36959</v>
      </c>
      <c r="L43" s="355">
        <v>35500</v>
      </c>
      <c r="M43" s="356">
        <v>31974</v>
      </c>
    </row>
    <row r="44" spans="2:13" ht="27.75" customHeight="1" x14ac:dyDescent="0.2">
      <c r="B44" s="1245"/>
      <c r="C44" s="1246"/>
      <c r="D44" s="103"/>
      <c r="E44" s="1251" t="s">
        <v>34</v>
      </c>
      <c r="F44" s="1251"/>
      <c r="G44" s="1251"/>
      <c r="H44" s="1252"/>
      <c r="I44" s="354">
        <v>573</v>
      </c>
      <c r="J44" s="355">
        <v>602</v>
      </c>
      <c r="K44" s="355">
        <v>557</v>
      </c>
      <c r="L44" s="355">
        <v>482</v>
      </c>
      <c r="M44" s="356">
        <v>508</v>
      </c>
    </row>
    <row r="45" spans="2:13" ht="27.75" customHeight="1" x14ac:dyDescent="0.2">
      <c r="B45" s="1245"/>
      <c r="C45" s="1246"/>
      <c r="D45" s="103"/>
      <c r="E45" s="1251" t="s">
        <v>35</v>
      </c>
      <c r="F45" s="1251"/>
      <c r="G45" s="1251"/>
      <c r="H45" s="1252"/>
      <c r="I45" s="354">
        <v>12090</v>
      </c>
      <c r="J45" s="355">
        <v>11447</v>
      </c>
      <c r="K45" s="355">
        <v>10128</v>
      </c>
      <c r="L45" s="355">
        <v>10019</v>
      </c>
      <c r="M45" s="356">
        <v>9952</v>
      </c>
    </row>
    <row r="46" spans="2:13" ht="27.75" customHeight="1" x14ac:dyDescent="0.2">
      <c r="B46" s="1245"/>
      <c r="C46" s="1246"/>
      <c r="D46" s="104"/>
      <c r="E46" s="1251" t="s">
        <v>36</v>
      </c>
      <c r="F46" s="1251"/>
      <c r="G46" s="1251"/>
      <c r="H46" s="1252"/>
      <c r="I46" s="354" t="s">
        <v>517</v>
      </c>
      <c r="J46" s="355" t="s">
        <v>517</v>
      </c>
      <c r="K46" s="355" t="s">
        <v>517</v>
      </c>
      <c r="L46" s="355" t="s">
        <v>517</v>
      </c>
      <c r="M46" s="356" t="s">
        <v>517</v>
      </c>
    </row>
    <row r="47" spans="2:13" ht="27.75" customHeight="1" x14ac:dyDescent="0.2">
      <c r="B47" s="1245"/>
      <c r="C47" s="1246"/>
      <c r="D47" s="105"/>
      <c r="E47" s="1253" t="s">
        <v>37</v>
      </c>
      <c r="F47" s="1254"/>
      <c r="G47" s="1254"/>
      <c r="H47" s="1255"/>
      <c r="I47" s="354" t="s">
        <v>517</v>
      </c>
      <c r="J47" s="355" t="s">
        <v>517</v>
      </c>
      <c r="K47" s="355" t="s">
        <v>517</v>
      </c>
      <c r="L47" s="355" t="s">
        <v>517</v>
      </c>
      <c r="M47" s="356" t="s">
        <v>517</v>
      </c>
    </row>
    <row r="48" spans="2:13" ht="27.75" customHeight="1" x14ac:dyDescent="0.2">
      <c r="B48" s="1245"/>
      <c r="C48" s="1246"/>
      <c r="D48" s="103"/>
      <c r="E48" s="1251" t="s">
        <v>38</v>
      </c>
      <c r="F48" s="1251"/>
      <c r="G48" s="1251"/>
      <c r="H48" s="1252"/>
      <c r="I48" s="354" t="s">
        <v>517</v>
      </c>
      <c r="J48" s="355" t="s">
        <v>517</v>
      </c>
      <c r="K48" s="355" t="s">
        <v>517</v>
      </c>
      <c r="L48" s="355" t="s">
        <v>517</v>
      </c>
      <c r="M48" s="356" t="s">
        <v>517</v>
      </c>
    </row>
    <row r="49" spans="2:13" ht="27.75" customHeight="1" x14ac:dyDescent="0.2">
      <c r="B49" s="1247"/>
      <c r="C49" s="1248"/>
      <c r="D49" s="103"/>
      <c r="E49" s="1251" t="s">
        <v>39</v>
      </c>
      <c r="F49" s="1251"/>
      <c r="G49" s="1251"/>
      <c r="H49" s="1252"/>
      <c r="I49" s="354" t="s">
        <v>517</v>
      </c>
      <c r="J49" s="355" t="s">
        <v>517</v>
      </c>
      <c r="K49" s="355" t="s">
        <v>517</v>
      </c>
      <c r="L49" s="355" t="s">
        <v>517</v>
      </c>
      <c r="M49" s="356" t="s">
        <v>517</v>
      </c>
    </row>
    <row r="50" spans="2:13" ht="27.75" customHeight="1" x14ac:dyDescent="0.2">
      <c r="B50" s="1256" t="s">
        <v>40</v>
      </c>
      <c r="C50" s="1257"/>
      <c r="D50" s="106"/>
      <c r="E50" s="1251" t="s">
        <v>41</v>
      </c>
      <c r="F50" s="1251"/>
      <c r="G50" s="1251"/>
      <c r="H50" s="1252"/>
      <c r="I50" s="354">
        <v>16556</v>
      </c>
      <c r="J50" s="355">
        <v>17220</v>
      </c>
      <c r="K50" s="355">
        <v>15740</v>
      </c>
      <c r="L50" s="355">
        <v>16305</v>
      </c>
      <c r="M50" s="356">
        <v>21078</v>
      </c>
    </row>
    <row r="51" spans="2:13" ht="27.75" customHeight="1" x14ac:dyDescent="0.2">
      <c r="B51" s="1245"/>
      <c r="C51" s="1246"/>
      <c r="D51" s="103"/>
      <c r="E51" s="1251" t="s">
        <v>42</v>
      </c>
      <c r="F51" s="1251"/>
      <c r="G51" s="1251"/>
      <c r="H51" s="1252"/>
      <c r="I51" s="354">
        <v>12761</v>
      </c>
      <c r="J51" s="355">
        <v>13948</v>
      </c>
      <c r="K51" s="355">
        <v>13315</v>
      </c>
      <c r="L51" s="355">
        <v>12912</v>
      </c>
      <c r="M51" s="356">
        <v>11407</v>
      </c>
    </row>
    <row r="52" spans="2:13" ht="27.75" customHeight="1" x14ac:dyDescent="0.2">
      <c r="B52" s="1247"/>
      <c r="C52" s="1248"/>
      <c r="D52" s="103"/>
      <c r="E52" s="1251" t="s">
        <v>43</v>
      </c>
      <c r="F52" s="1251"/>
      <c r="G52" s="1251"/>
      <c r="H52" s="1252"/>
      <c r="I52" s="354">
        <v>72197</v>
      </c>
      <c r="J52" s="355">
        <v>72572</v>
      </c>
      <c r="K52" s="355">
        <v>72024</v>
      </c>
      <c r="L52" s="355">
        <v>68287</v>
      </c>
      <c r="M52" s="356">
        <v>66830</v>
      </c>
    </row>
    <row r="53" spans="2:13" ht="27.75" customHeight="1" thickBot="1" x14ac:dyDescent="0.25">
      <c r="B53" s="1258" t="s">
        <v>44</v>
      </c>
      <c r="C53" s="1259"/>
      <c r="D53" s="107"/>
      <c r="E53" s="1260" t="s">
        <v>45</v>
      </c>
      <c r="F53" s="1260"/>
      <c r="G53" s="1260"/>
      <c r="H53" s="1261"/>
      <c r="I53" s="357">
        <v>-8190</v>
      </c>
      <c r="J53" s="358">
        <v>-5605</v>
      </c>
      <c r="K53" s="358">
        <v>-5834</v>
      </c>
      <c r="L53" s="358">
        <v>-7459</v>
      </c>
      <c r="M53" s="359">
        <v>-11275</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g1g9RwTV148m0sBoSqnWVtaHsN/6qXnc+kcTJGBtxGqIu59dKPoGl0+EhqwfSUXS8poYTwJfYzoz54txjfqRQ==" saltValue="Yr1VBcK4FzF3AWwHt9NM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560</v>
      </c>
      <c r="G54" s="116" t="s">
        <v>561</v>
      </c>
      <c r="H54" s="117" t="s">
        <v>562</v>
      </c>
    </row>
    <row r="55" spans="2:8" ht="52.5" customHeight="1" x14ac:dyDescent="0.2">
      <c r="B55" s="118"/>
      <c r="C55" s="1270" t="s">
        <v>48</v>
      </c>
      <c r="D55" s="1270"/>
      <c r="E55" s="1271"/>
      <c r="F55" s="119">
        <v>8383</v>
      </c>
      <c r="G55" s="119">
        <v>7902</v>
      </c>
      <c r="H55" s="120">
        <v>11311</v>
      </c>
    </row>
    <row r="56" spans="2:8" ht="52.5" customHeight="1" x14ac:dyDescent="0.2">
      <c r="B56" s="121"/>
      <c r="C56" s="1272" t="s">
        <v>49</v>
      </c>
      <c r="D56" s="1272"/>
      <c r="E56" s="1273"/>
      <c r="F56" s="122">
        <v>172</v>
      </c>
      <c r="G56" s="122">
        <v>171</v>
      </c>
      <c r="H56" s="123">
        <v>177</v>
      </c>
    </row>
    <row r="57" spans="2:8" ht="53.25" customHeight="1" x14ac:dyDescent="0.2">
      <c r="B57" s="121"/>
      <c r="C57" s="1274" t="s">
        <v>50</v>
      </c>
      <c r="D57" s="1274"/>
      <c r="E57" s="1275"/>
      <c r="F57" s="124">
        <v>4001</v>
      </c>
      <c r="G57" s="124">
        <v>4758</v>
      </c>
      <c r="H57" s="125">
        <v>7185</v>
      </c>
    </row>
    <row r="58" spans="2:8" ht="45.75" customHeight="1" x14ac:dyDescent="0.2">
      <c r="B58" s="126"/>
      <c r="C58" s="1262" t="s">
        <v>622</v>
      </c>
      <c r="D58" s="1263"/>
      <c r="E58" s="1264"/>
      <c r="F58" s="127">
        <v>2202</v>
      </c>
      <c r="G58" s="127">
        <v>2253</v>
      </c>
      <c r="H58" s="128">
        <v>2307</v>
      </c>
    </row>
    <row r="59" spans="2:8" ht="45.75" customHeight="1" x14ac:dyDescent="0.2">
      <c r="B59" s="126"/>
      <c r="C59" s="1262" t="s">
        <v>623</v>
      </c>
      <c r="D59" s="1263"/>
      <c r="E59" s="1264"/>
      <c r="F59" s="127" t="s">
        <v>627</v>
      </c>
      <c r="G59" s="127" t="s">
        <v>629</v>
      </c>
      <c r="H59" s="128">
        <v>2000</v>
      </c>
    </row>
    <row r="60" spans="2:8" ht="45.75" customHeight="1" x14ac:dyDescent="0.2">
      <c r="B60" s="126"/>
      <c r="C60" s="1262" t="s">
        <v>624</v>
      </c>
      <c r="D60" s="1263"/>
      <c r="E60" s="1264"/>
      <c r="F60" s="127">
        <v>835</v>
      </c>
      <c r="G60" s="127">
        <v>918</v>
      </c>
      <c r="H60" s="128">
        <v>849</v>
      </c>
    </row>
    <row r="61" spans="2:8" ht="45.75" customHeight="1" x14ac:dyDescent="0.2">
      <c r="B61" s="126"/>
      <c r="C61" s="1262" t="s">
        <v>625</v>
      </c>
      <c r="D61" s="1263"/>
      <c r="E61" s="1264"/>
      <c r="F61" s="127">
        <v>50</v>
      </c>
      <c r="G61" s="127">
        <v>559</v>
      </c>
      <c r="H61" s="128">
        <v>682</v>
      </c>
    </row>
    <row r="62" spans="2:8" ht="45.75" customHeight="1" thickBot="1" x14ac:dyDescent="0.25">
      <c r="B62" s="129"/>
      <c r="C62" s="1265" t="s">
        <v>626</v>
      </c>
      <c r="D62" s="1266"/>
      <c r="E62" s="1267"/>
      <c r="F62" s="130" t="s">
        <v>628</v>
      </c>
      <c r="G62" s="130">
        <v>81</v>
      </c>
      <c r="H62" s="131">
        <v>314</v>
      </c>
    </row>
    <row r="63" spans="2:8" ht="52.5" customHeight="1" thickBot="1" x14ac:dyDescent="0.25">
      <c r="B63" s="132"/>
      <c r="C63" s="1268" t="s">
        <v>51</v>
      </c>
      <c r="D63" s="1268"/>
      <c r="E63" s="1269"/>
      <c r="F63" s="133">
        <v>12556</v>
      </c>
      <c r="G63" s="133">
        <v>12831</v>
      </c>
      <c r="H63" s="134">
        <v>18674</v>
      </c>
    </row>
    <row r="64" spans="2:8" ht="13.2" x14ac:dyDescent="0.2"/>
  </sheetData>
  <sheetProtection algorithmName="SHA-512" hashValue="aRzX/fwWWVroI/AS90dq5J1u2a1OFvMx8shoZVXBKvksxf8k6URR7e2XnPnHPH5aV1Ro7CvuoAT0ZoU+BiHefg==" saltValue="P/Sx7a2Eig+TOLqcHcHu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635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636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4" t="s">
        <v>648</v>
      </c>
      <c r="AO43" s="1298"/>
      <c r="AP43" s="1298"/>
      <c r="AQ43" s="1298"/>
      <c r="AR43" s="1298"/>
      <c r="AS43" s="1298"/>
      <c r="AT43" s="1298"/>
      <c r="AU43" s="1298"/>
      <c r="AV43" s="1298"/>
      <c r="AW43" s="1298"/>
      <c r="AX43" s="1298"/>
      <c r="AY43" s="1298"/>
      <c r="AZ43" s="1298"/>
      <c r="BA43" s="1298"/>
      <c r="BB43" s="1298"/>
      <c r="BC43" s="1298"/>
      <c r="BD43" s="1298"/>
      <c r="BE43" s="1298"/>
      <c r="BF43" s="1298"/>
      <c r="BG43" s="1298"/>
      <c r="BH43" s="1298"/>
      <c r="BI43" s="1298"/>
      <c r="BJ43" s="1298"/>
      <c r="BK43" s="1298"/>
      <c r="BL43" s="1298"/>
      <c r="BM43" s="1298"/>
      <c r="BN43" s="1298"/>
      <c r="BO43" s="1298"/>
      <c r="BP43" s="1298"/>
      <c r="BQ43" s="1298"/>
      <c r="BR43" s="1298"/>
      <c r="BS43" s="1298"/>
      <c r="BT43" s="1298"/>
      <c r="BU43" s="1298"/>
      <c r="BV43" s="1298"/>
      <c r="BW43" s="1298"/>
      <c r="BX43" s="1298"/>
      <c r="BY43" s="1298"/>
      <c r="BZ43" s="1298"/>
      <c r="CA43" s="1298"/>
      <c r="CB43" s="1298"/>
      <c r="CC43" s="1298"/>
      <c r="CD43" s="1298"/>
      <c r="CE43" s="1298"/>
      <c r="CF43" s="1298"/>
      <c r="CG43" s="1298"/>
      <c r="CH43" s="1298"/>
      <c r="CI43" s="1298"/>
      <c r="CJ43" s="1298"/>
      <c r="CK43" s="1298"/>
      <c r="CL43" s="1298"/>
      <c r="CM43" s="1298"/>
      <c r="CN43" s="1298"/>
      <c r="CO43" s="1298"/>
      <c r="CP43" s="1298"/>
      <c r="CQ43" s="1298"/>
      <c r="CR43" s="1298"/>
      <c r="CS43" s="1298"/>
      <c r="CT43" s="1298"/>
      <c r="CU43" s="1298"/>
      <c r="CV43" s="1298"/>
      <c r="CW43" s="1298"/>
      <c r="CX43" s="1298"/>
      <c r="CY43" s="1298"/>
      <c r="CZ43" s="1298"/>
      <c r="DA43" s="1298"/>
      <c r="DB43" s="1298"/>
      <c r="DC43" s="1299"/>
    </row>
    <row r="44" spans="2:109" ht="13.2" x14ac:dyDescent="0.2">
      <c r="B44" s="375"/>
      <c r="AN44" s="1300"/>
      <c r="AO44" s="1301"/>
      <c r="AP44" s="1301"/>
      <c r="AQ44" s="1301"/>
      <c r="AR44" s="1301"/>
      <c r="AS44" s="1301"/>
      <c r="AT44" s="1301"/>
      <c r="AU44" s="1301"/>
      <c r="AV44" s="1301"/>
      <c r="AW44" s="1301"/>
      <c r="AX44" s="1301"/>
      <c r="AY44" s="1301"/>
      <c r="AZ44" s="1301"/>
      <c r="BA44" s="1301"/>
      <c r="BB44" s="1301"/>
      <c r="BC44" s="1301"/>
      <c r="BD44" s="1301"/>
      <c r="BE44" s="1301"/>
      <c r="BF44" s="1301"/>
      <c r="BG44" s="1301"/>
      <c r="BH44" s="1301"/>
      <c r="BI44" s="1301"/>
      <c r="BJ44" s="1301"/>
      <c r="BK44" s="1301"/>
      <c r="BL44" s="1301"/>
      <c r="BM44" s="1301"/>
      <c r="BN44" s="1301"/>
      <c r="BO44" s="1301"/>
      <c r="BP44" s="1301"/>
      <c r="BQ44" s="1301"/>
      <c r="BR44" s="1301"/>
      <c r="BS44" s="1301"/>
      <c r="BT44" s="1301"/>
      <c r="BU44" s="1301"/>
      <c r="BV44" s="1301"/>
      <c r="BW44" s="1301"/>
      <c r="BX44" s="1301"/>
      <c r="BY44" s="1301"/>
      <c r="BZ44" s="1301"/>
      <c r="CA44" s="1301"/>
      <c r="CB44" s="1301"/>
      <c r="CC44" s="1301"/>
      <c r="CD44" s="1301"/>
      <c r="CE44" s="1301"/>
      <c r="CF44" s="1301"/>
      <c r="CG44" s="1301"/>
      <c r="CH44" s="1301"/>
      <c r="CI44" s="1301"/>
      <c r="CJ44" s="1301"/>
      <c r="CK44" s="1301"/>
      <c r="CL44" s="1301"/>
      <c r="CM44" s="1301"/>
      <c r="CN44" s="1301"/>
      <c r="CO44" s="1301"/>
      <c r="CP44" s="1301"/>
      <c r="CQ44" s="1301"/>
      <c r="CR44" s="1301"/>
      <c r="CS44" s="1301"/>
      <c r="CT44" s="1301"/>
      <c r="CU44" s="1301"/>
      <c r="CV44" s="1301"/>
      <c r="CW44" s="1301"/>
      <c r="CX44" s="1301"/>
      <c r="CY44" s="1301"/>
      <c r="CZ44" s="1301"/>
      <c r="DA44" s="1301"/>
      <c r="DB44" s="1301"/>
      <c r="DC44" s="1302"/>
    </row>
    <row r="45" spans="2:109" ht="13.2" x14ac:dyDescent="0.2">
      <c r="B45" s="375"/>
      <c r="AN45" s="1300"/>
      <c r="AO45" s="1301"/>
      <c r="AP45" s="1301"/>
      <c r="AQ45" s="1301"/>
      <c r="AR45" s="1301"/>
      <c r="AS45" s="1301"/>
      <c r="AT45" s="1301"/>
      <c r="AU45" s="1301"/>
      <c r="AV45" s="1301"/>
      <c r="AW45" s="1301"/>
      <c r="AX45" s="1301"/>
      <c r="AY45" s="1301"/>
      <c r="AZ45" s="1301"/>
      <c r="BA45" s="1301"/>
      <c r="BB45" s="1301"/>
      <c r="BC45" s="1301"/>
      <c r="BD45" s="1301"/>
      <c r="BE45" s="1301"/>
      <c r="BF45" s="1301"/>
      <c r="BG45" s="1301"/>
      <c r="BH45" s="1301"/>
      <c r="BI45" s="1301"/>
      <c r="BJ45" s="1301"/>
      <c r="BK45" s="1301"/>
      <c r="BL45" s="1301"/>
      <c r="BM45" s="1301"/>
      <c r="BN45" s="1301"/>
      <c r="BO45" s="1301"/>
      <c r="BP45" s="1301"/>
      <c r="BQ45" s="1301"/>
      <c r="BR45" s="1301"/>
      <c r="BS45" s="1301"/>
      <c r="BT45" s="1301"/>
      <c r="BU45" s="1301"/>
      <c r="BV45" s="1301"/>
      <c r="BW45" s="1301"/>
      <c r="BX45" s="1301"/>
      <c r="BY45" s="1301"/>
      <c r="BZ45" s="1301"/>
      <c r="CA45" s="1301"/>
      <c r="CB45" s="1301"/>
      <c r="CC45" s="1301"/>
      <c r="CD45" s="1301"/>
      <c r="CE45" s="1301"/>
      <c r="CF45" s="1301"/>
      <c r="CG45" s="1301"/>
      <c r="CH45" s="1301"/>
      <c r="CI45" s="1301"/>
      <c r="CJ45" s="1301"/>
      <c r="CK45" s="1301"/>
      <c r="CL45" s="1301"/>
      <c r="CM45" s="1301"/>
      <c r="CN45" s="1301"/>
      <c r="CO45" s="1301"/>
      <c r="CP45" s="1301"/>
      <c r="CQ45" s="1301"/>
      <c r="CR45" s="1301"/>
      <c r="CS45" s="1301"/>
      <c r="CT45" s="1301"/>
      <c r="CU45" s="1301"/>
      <c r="CV45" s="1301"/>
      <c r="CW45" s="1301"/>
      <c r="CX45" s="1301"/>
      <c r="CY45" s="1301"/>
      <c r="CZ45" s="1301"/>
      <c r="DA45" s="1301"/>
      <c r="DB45" s="1301"/>
      <c r="DC45" s="1302"/>
    </row>
    <row r="46" spans="2:109" ht="13.2" x14ac:dyDescent="0.2">
      <c r="B46" s="375"/>
      <c r="AN46" s="1300"/>
      <c r="AO46" s="1301"/>
      <c r="AP46" s="1301"/>
      <c r="AQ46" s="1301"/>
      <c r="AR46" s="1301"/>
      <c r="AS46" s="1301"/>
      <c r="AT46" s="1301"/>
      <c r="AU46" s="1301"/>
      <c r="AV46" s="1301"/>
      <c r="AW46" s="1301"/>
      <c r="AX46" s="1301"/>
      <c r="AY46" s="1301"/>
      <c r="AZ46" s="1301"/>
      <c r="BA46" s="1301"/>
      <c r="BB46" s="1301"/>
      <c r="BC46" s="1301"/>
      <c r="BD46" s="1301"/>
      <c r="BE46" s="1301"/>
      <c r="BF46" s="1301"/>
      <c r="BG46" s="1301"/>
      <c r="BH46" s="1301"/>
      <c r="BI46" s="1301"/>
      <c r="BJ46" s="1301"/>
      <c r="BK46" s="1301"/>
      <c r="BL46" s="1301"/>
      <c r="BM46" s="1301"/>
      <c r="BN46" s="1301"/>
      <c r="BO46" s="1301"/>
      <c r="BP46" s="1301"/>
      <c r="BQ46" s="1301"/>
      <c r="BR46" s="1301"/>
      <c r="BS46" s="1301"/>
      <c r="BT46" s="1301"/>
      <c r="BU46" s="1301"/>
      <c r="BV46" s="1301"/>
      <c r="BW46" s="1301"/>
      <c r="BX46" s="1301"/>
      <c r="BY46" s="1301"/>
      <c r="BZ46" s="1301"/>
      <c r="CA46" s="1301"/>
      <c r="CB46" s="1301"/>
      <c r="CC46" s="1301"/>
      <c r="CD46" s="1301"/>
      <c r="CE46" s="1301"/>
      <c r="CF46" s="1301"/>
      <c r="CG46" s="1301"/>
      <c r="CH46" s="1301"/>
      <c r="CI46" s="1301"/>
      <c r="CJ46" s="1301"/>
      <c r="CK46" s="1301"/>
      <c r="CL46" s="1301"/>
      <c r="CM46" s="1301"/>
      <c r="CN46" s="1301"/>
      <c r="CO46" s="1301"/>
      <c r="CP46" s="1301"/>
      <c r="CQ46" s="1301"/>
      <c r="CR46" s="1301"/>
      <c r="CS46" s="1301"/>
      <c r="CT46" s="1301"/>
      <c r="CU46" s="1301"/>
      <c r="CV46" s="1301"/>
      <c r="CW46" s="1301"/>
      <c r="CX46" s="1301"/>
      <c r="CY46" s="1301"/>
      <c r="CZ46" s="1301"/>
      <c r="DA46" s="1301"/>
      <c r="DB46" s="1301"/>
      <c r="DC46" s="1302"/>
    </row>
    <row r="47" spans="2:109" ht="13.2" x14ac:dyDescent="0.2">
      <c r="B47" s="375"/>
      <c r="AN47" s="1303"/>
      <c r="AO47" s="1304"/>
      <c r="AP47" s="1304"/>
      <c r="AQ47" s="1304"/>
      <c r="AR47" s="1304"/>
      <c r="AS47" s="1304"/>
      <c r="AT47" s="1304"/>
      <c r="AU47" s="1304"/>
      <c r="AV47" s="1304"/>
      <c r="AW47" s="1304"/>
      <c r="AX47" s="1304"/>
      <c r="AY47" s="1304"/>
      <c r="AZ47" s="1304"/>
      <c r="BA47" s="1304"/>
      <c r="BB47" s="1304"/>
      <c r="BC47" s="1304"/>
      <c r="BD47" s="1304"/>
      <c r="BE47" s="1304"/>
      <c r="BF47" s="1304"/>
      <c r="BG47" s="1304"/>
      <c r="BH47" s="1304"/>
      <c r="BI47" s="1304"/>
      <c r="BJ47" s="1304"/>
      <c r="BK47" s="1304"/>
      <c r="BL47" s="1304"/>
      <c r="BM47" s="1304"/>
      <c r="BN47" s="1304"/>
      <c r="BO47" s="1304"/>
      <c r="BP47" s="1304"/>
      <c r="BQ47" s="1304"/>
      <c r="BR47" s="1304"/>
      <c r="BS47" s="1304"/>
      <c r="BT47" s="1304"/>
      <c r="BU47" s="1304"/>
      <c r="BV47" s="1304"/>
      <c r="BW47" s="1304"/>
      <c r="BX47" s="1304"/>
      <c r="BY47" s="1304"/>
      <c r="BZ47" s="1304"/>
      <c r="CA47" s="1304"/>
      <c r="CB47" s="1304"/>
      <c r="CC47" s="1304"/>
      <c r="CD47" s="1304"/>
      <c r="CE47" s="1304"/>
      <c r="CF47" s="1304"/>
      <c r="CG47" s="1304"/>
      <c r="CH47" s="1304"/>
      <c r="CI47" s="1304"/>
      <c r="CJ47" s="1304"/>
      <c r="CK47" s="1304"/>
      <c r="CL47" s="1304"/>
      <c r="CM47" s="1304"/>
      <c r="CN47" s="1304"/>
      <c r="CO47" s="1304"/>
      <c r="CP47" s="1304"/>
      <c r="CQ47" s="1304"/>
      <c r="CR47" s="1304"/>
      <c r="CS47" s="1304"/>
      <c r="CT47" s="1304"/>
      <c r="CU47" s="1304"/>
      <c r="CV47" s="1304"/>
      <c r="CW47" s="1304"/>
      <c r="CX47" s="1304"/>
      <c r="CY47" s="1304"/>
      <c r="CZ47" s="1304"/>
      <c r="DA47" s="1304"/>
      <c r="DB47" s="1304"/>
      <c r="DC47" s="1305"/>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637</v>
      </c>
    </row>
    <row r="50" spans="1:109" ht="13.2" x14ac:dyDescent="0.2">
      <c r="B50" s="375"/>
      <c r="G50" s="1276"/>
      <c r="H50" s="1276"/>
      <c r="I50" s="1276"/>
      <c r="J50" s="1276"/>
      <c r="K50" s="385"/>
      <c r="L50" s="385"/>
      <c r="M50" s="386"/>
      <c r="N50" s="386"/>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2" t="s">
        <v>558</v>
      </c>
      <c r="BQ50" s="1282"/>
      <c r="BR50" s="1282"/>
      <c r="BS50" s="1282"/>
      <c r="BT50" s="1282"/>
      <c r="BU50" s="1282"/>
      <c r="BV50" s="1282"/>
      <c r="BW50" s="1282"/>
      <c r="BX50" s="1282" t="s">
        <v>559</v>
      </c>
      <c r="BY50" s="1282"/>
      <c r="BZ50" s="1282"/>
      <c r="CA50" s="1282"/>
      <c r="CB50" s="1282"/>
      <c r="CC50" s="1282"/>
      <c r="CD50" s="1282"/>
      <c r="CE50" s="1282"/>
      <c r="CF50" s="1282" t="s">
        <v>560</v>
      </c>
      <c r="CG50" s="1282"/>
      <c r="CH50" s="1282"/>
      <c r="CI50" s="1282"/>
      <c r="CJ50" s="1282"/>
      <c r="CK50" s="1282"/>
      <c r="CL50" s="1282"/>
      <c r="CM50" s="1282"/>
      <c r="CN50" s="1282" t="s">
        <v>561</v>
      </c>
      <c r="CO50" s="1282"/>
      <c r="CP50" s="1282"/>
      <c r="CQ50" s="1282"/>
      <c r="CR50" s="1282"/>
      <c r="CS50" s="1282"/>
      <c r="CT50" s="1282"/>
      <c r="CU50" s="1282"/>
      <c r="CV50" s="1282" t="s">
        <v>562</v>
      </c>
      <c r="CW50" s="1282"/>
      <c r="CX50" s="1282"/>
      <c r="CY50" s="1282"/>
      <c r="CZ50" s="1282"/>
      <c r="DA50" s="1282"/>
      <c r="DB50" s="1282"/>
      <c r="DC50" s="1282"/>
    </row>
    <row r="51" spans="1:109" ht="13.5" customHeight="1" x14ac:dyDescent="0.2">
      <c r="B51" s="375"/>
      <c r="G51" s="1293"/>
      <c r="H51" s="1293"/>
      <c r="I51" s="1297"/>
      <c r="J51" s="1297"/>
      <c r="K51" s="1283"/>
      <c r="L51" s="1283"/>
      <c r="M51" s="1283"/>
      <c r="N51" s="1283"/>
      <c r="AM51" s="384"/>
      <c r="AN51" s="1281" t="s">
        <v>638</v>
      </c>
      <c r="AO51" s="1281"/>
      <c r="AP51" s="1281"/>
      <c r="AQ51" s="1281"/>
      <c r="AR51" s="1281"/>
      <c r="AS51" s="1281"/>
      <c r="AT51" s="1281"/>
      <c r="AU51" s="1281"/>
      <c r="AV51" s="1281"/>
      <c r="AW51" s="1281"/>
      <c r="AX51" s="1281"/>
      <c r="AY51" s="1281"/>
      <c r="AZ51" s="1281"/>
      <c r="BA51" s="1281"/>
      <c r="BB51" s="1281" t="s">
        <v>640</v>
      </c>
      <c r="BC51" s="1281"/>
      <c r="BD51" s="1281"/>
      <c r="BE51" s="1281"/>
      <c r="BF51" s="1281"/>
      <c r="BG51" s="1281"/>
      <c r="BH51" s="1281"/>
      <c r="BI51" s="1281"/>
      <c r="BJ51" s="1281"/>
      <c r="BK51" s="1281"/>
      <c r="BL51" s="1281"/>
      <c r="BM51" s="1281"/>
      <c r="BN51" s="1281"/>
      <c r="BO51" s="1281"/>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3.2" x14ac:dyDescent="0.2">
      <c r="B52" s="375"/>
      <c r="G52" s="1293"/>
      <c r="H52" s="1293"/>
      <c r="I52" s="1297"/>
      <c r="J52" s="1297"/>
      <c r="K52" s="1283"/>
      <c r="L52" s="1283"/>
      <c r="M52" s="1283"/>
      <c r="N52" s="1283"/>
      <c r="AM52" s="384"/>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2" x14ac:dyDescent="0.2">
      <c r="A53" s="383"/>
      <c r="B53" s="375"/>
      <c r="G53" s="1293"/>
      <c r="H53" s="1293"/>
      <c r="I53" s="1276"/>
      <c r="J53" s="1276"/>
      <c r="K53" s="1283"/>
      <c r="L53" s="1283"/>
      <c r="M53" s="1283"/>
      <c r="N53" s="1283"/>
      <c r="AM53" s="384"/>
      <c r="AN53" s="1281"/>
      <c r="AO53" s="1281"/>
      <c r="AP53" s="1281"/>
      <c r="AQ53" s="1281"/>
      <c r="AR53" s="1281"/>
      <c r="AS53" s="1281"/>
      <c r="AT53" s="1281"/>
      <c r="AU53" s="1281"/>
      <c r="AV53" s="1281"/>
      <c r="AW53" s="1281"/>
      <c r="AX53" s="1281"/>
      <c r="AY53" s="1281"/>
      <c r="AZ53" s="1281"/>
      <c r="BA53" s="1281"/>
      <c r="BB53" s="1281" t="s">
        <v>641</v>
      </c>
      <c r="BC53" s="1281"/>
      <c r="BD53" s="1281"/>
      <c r="BE53" s="1281"/>
      <c r="BF53" s="1281"/>
      <c r="BG53" s="1281"/>
      <c r="BH53" s="1281"/>
      <c r="BI53" s="1281"/>
      <c r="BJ53" s="1281"/>
      <c r="BK53" s="1281"/>
      <c r="BL53" s="1281"/>
      <c r="BM53" s="1281"/>
      <c r="BN53" s="1281"/>
      <c r="BO53" s="1281"/>
      <c r="BP53" s="1278">
        <v>68.099999999999994</v>
      </c>
      <c r="BQ53" s="1278"/>
      <c r="BR53" s="1278"/>
      <c r="BS53" s="1278"/>
      <c r="BT53" s="1278"/>
      <c r="BU53" s="1278"/>
      <c r="BV53" s="1278"/>
      <c r="BW53" s="1278"/>
      <c r="BX53" s="1278">
        <v>68.599999999999994</v>
      </c>
      <c r="BY53" s="1278"/>
      <c r="BZ53" s="1278"/>
      <c r="CA53" s="1278"/>
      <c r="CB53" s="1278"/>
      <c r="CC53" s="1278"/>
      <c r="CD53" s="1278"/>
      <c r="CE53" s="1278"/>
      <c r="CF53" s="1278">
        <v>67.900000000000006</v>
      </c>
      <c r="CG53" s="1278"/>
      <c r="CH53" s="1278"/>
      <c r="CI53" s="1278"/>
      <c r="CJ53" s="1278"/>
      <c r="CK53" s="1278"/>
      <c r="CL53" s="1278"/>
      <c r="CM53" s="1278"/>
      <c r="CN53" s="1278">
        <v>68.400000000000006</v>
      </c>
      <c r="CO53" s="1278"/>
      <c r="CP53" s="1278"/>
      <c r="CQ53" s="1278"/>
      <c r="CR53" s="1278"/>
      <c r="CS53" s="1278"/>
      <c r="CT53" s="1278"/>
      <c r="CU53" s="1278"/>
      <c r="CV53" s="1278">
        <v>69.2</v>
      </c>
      <c r="CW53" s="1278"/>
      <c r="CX53" s="1278"/>
      <c r="CY53" s="1278"/>
      <c r="CZ53" s="1278"/>
      <c r="DA53" s="1278"/>
      <c r="DB53" s="1278"/>
      <c r="DC53" s="1278"/>
    </row>
    <row r="54" spans="1:109" ht="13.2" x14ac:dyDescent="0.2">
      <c r="A54" s="383"/>
      <c r="B54" s="375"/>
      <c r="G54" s="1293"/>
      <c r="H54" s="1293"/>
      <c r="I54" s="1276"/>
      <c r="J54" s="1276"/>
      <c r="K54" s="1283"/>
      <c r="L54" s="1283"/>
      <c r="M54" s="1283"/>
      <c r="N54" s="1283"/>
      <c r="AM54" s="384"/>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2" x14ac:dyDescent="0.2">
      <c r="A55" s="383"/>
      <c r="B55" s="375"/>
      <c r="G55" s="1276"/>
      <c r="H55" s="1276"/>
      <c r="I55" s="1276"/>
      <c r="J55" s="1276"/>
      <c r="K55" s="1283"/>
      <c r="L55" s="1283"/>
      <c r="M55" s="1283"/>
      <c r="N55" s="1283"/>
      <c r="AN55" s="1282" t="s">
        <v>642</v>
      </c>
      <c r="AO55" s="1282"/>
      <c r="AP55" s="1282"/>
      <c r="AQ55" s="1282"/>
      <c r="AR55" s="1282"/>
      <c r="AS55" s="1282"/>
      <c r="AT55" s="1282"/>
      <c r="AU55" s="1282"/>
      <c r="AV55" s="1282"/>
      <c r="AW55" s="1282"/>
      <c r="AX55" s="1282"/>
      <c r="AY55" s="1282"/>
      <c r="AZ55" s="1282"/>
      <c r="BA55" s="1282"/>
      <c r="BB55" s="1281" t="s">
        <v>640</v>
      </c>
      <c r="BC55" s="1281"/>
      <c r="BD55" s="1281"/>
      <c r="BE55" s="1281"/>
      <c r="BF55" s="1281"/>
      <c r="BG55" s="1281"/>
      <c r="BH55" s="1281"/>
      <c r="BI55" s="1281"/>
      <c r="BJ55" s="1281"/>
      <c r="BK55" s="1281"/>
      <c r="BL55" s="1281"/>
      <c r="BM55" s="1281"/>
      <c r="BN55" s="1281"/>
      <c r="BO55" s="1281"/>
      <c r="BP55" s="1278">
        <v>20.100000000000001</v>
      </c>
      <c r="BQ55" s="1278"/>
      <c r="BR55" s="1278"/>
      <c r="BS55" s="1278"/>
      <c r="BT55" s="1278"/>
      <c r="BU55" s="1278"/>
      <c r="BV55" s="1278"/>
      <c r="BW55" s="1278"/>
      <c r="BX55" s="1278">
        <v>16</v>
      </c>
      <c r="BY55" s="1278"/>
      <c r="BZ55" s="1278"/>
      <c r="CA55" s="1278"/>
      <c r="CB55" s="1278"/>
      <c r="CC55" s="1278"/>
      <c r="CD55" s="1278"/>
      <c r="CE55" s="1278"/>
      <c r="CF55" s="1278">
        <v>18.399999999999999</v>
      </c>
      <c r="CG55" s="1278"/>
      <c r="CH55" s="1278"/>
      <c r="CI55" s="1278"/>
      <c r="CJ55" s="1278"/>
      <c r="CK55" s="1278"/>
      <c r="CL55" s="1278"/>
      <c r="CM55" s="1278"/>
      <c r="CN55" s="1278">
        <v>13.5</v>
      </c>
      <c r="CO55" s="1278"/>
      <c r="CP55" s="1278"/>
      <c r="CQ55" s="1278"/>
      <c r="CR55" s="1278"/>
      <c r="CS55" s="1278"/>
      <c r="CT55" s="1278"/>
      <c r="CU55" s="1278"/>
      <c r="CV55" s="1278">
        <v>1.5</v>
      </c>
      <c r="CW55" s="1278"/>
      <c r="CX55" s="1278"/>
      <c r="CY55" s="1278"/>
      <c r="CZ55" s="1278"/>
      <c r="DA55" s="1278"/>
      <c r="DB55" s="1278"/>
      <c r="DC55" s="1278"/>
    </row>
    <row r="56" spans="1:109" ht="13.2" x14ac:dyDescent="0.2">
      <c r="A56" s="383"/>
      <c r="B56" s="375"/>
      <c r="G56" s="1276"/>
      <c r="H56" s="1276"/>
      <c r="I56" s="1276"/>
      <c r="J56" s="1276"/>
      <c r="K56" s="1283"/>
      <c r="L56" s="1283"/>
      <c r="M56" s="1283"/>
      <c r="N56" s="1283"/>
      <c r="AN56" s="1282"/>
      <c r="AO56" s="1282"/>
      <c r="AP56" s="1282"/>
      <c r="AQ56" s="1282"/>
      <c r="AR56" s="1282"/>
      <c r="AS56" s="1282"/>
      <c r="AT56" s="1282"/>
      <c r="AU56" s="1282"/>
      <c r="AV56" s="1282"/>
      <c r="AW56" s="1282"/>
      <c r="AX56" s="1282"/>
      <c r="AY56" s="1282"/>
      <c r="AZ56" s="1282"/>
      <c r="BA56" s="1282"/>
      <c r="BB56" s="1281"/>
      <c r="BC56" s="1281"/>
      <c r="BD56" s="1281"/>
      <c r="BE56" s="1281"/>
      <c r="BF56" s="1281"/>
      <c r="BG56" s="1281"/>
      <c r="BH56" s="1281"/>
      <c r="BI56" s="1281"/>
      <c r="BJ56" s="1281"/>
      <c r="BK56" s="1281"/>
      <c r="BL56" s="1281"/>
      <c r="BM56" s="1281"/>
      <c r="BN56" s="1281"/>
      <c r="BO56" s="1281"/>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3" customFormat="1" ht="13.2" x14ac:dyDescent="0.2">
      <c r="B57" s="387"/>
      <c r="G57" s="1276"/>
      <c r="H57" s="1276"/>
      <c r="I57" s="1279"/>
      <c r="J57" s="1279"/>
      <c r="K57" s="1283"/>
      <c r="L57" s="1283"/>
      <c r="M57" s="1283"/>
      <c r="N57" s="1283"/>
      <c r="AM57" s="369"/>
      <c r="AN57" s="1282"/>
      <c r="AO57" s="1282"/>
      <c r="AP57" s="1282"/>
      <c r="AQ57" s="1282"/>
      <c r="AR57" s="1282"/>
      <c r="AS57" s="1282"/>
      <c r="AT57" s="1282"/>
      <c r="AU57" s="1282"/>
      <c r="AV57" s="1282"/>
      <c r="AW57" s="1282"/>
      <c r="AX57" s="1282"/>
      <c r="AY57" s="1282"/>
      <c r="AZ57" s="1282"/>
      <c r="BA57" s="1282"/>
      <c r="BB57" s="1281" t="s">
        <v>641</v>
      </c>
      <c r="BC57" s="1281"/>
      <c r="BD57" s="1281"/>
      <c r="BE57" s="1281"/>
      <c r="BF57" s="1281"/>
      <c r="BG57" s="1281"/>
      <c r="BH57" s="1281"/>
      <c r="BI57" s="1281"/>
      <c r="BJ57" s="1281"/>
      <c r="BK57" s="1281"/>
      <c r="BL57" s="1281"/>
      <c r="BM57" s="1281"/>
      <c r="BN57" s="1281"/>
      <c r="BO57" s="1281"/>
      <c r="BP57" s="1278">
        <v>57.7</v>
      </c>
      <c r="BQ57" s="1278"/>
      <c r="BR57" s="1278"/>
      <c r="BS57" s="1278"/>
      <c r="BT57" s="1278"/>
      <c r="BU57" s="1278"/>
      <c r="BV57" s="1278"/>
      <c r="BW57" s="1278"/>
      <c r="BX57" s="1278">
        <v>58.8</v>
      </c>
      <c r="BY57" s="1278"/>
      <c r="BZ57" s="1278"/>
      <c r="CA57" s="1278"/>
      <c r="CB57" s="1278"/>
      <c r="CC57" s="1278"/>
      <c r="CD57" s="1278"/>
      <c r="CE57" s="1278"/>
      <c r="CF57" s="1278">
        <v>59.8</v>
      </c>
      <c r="CG57" s="1278"/>
      <c r="CH57" s="1278"/>
      <c r="CI57" s="1278"/>
      <c r="CJ57" s="1278"/>
      <c r="CK57" s="1278"/>
      <c r="CL57" s="1278"/>
      <c r="CM57" s="1278"/>
      <c r="CN57" s="1278">
        <v>60.2</v>
      </c>
      <c r="CO57" s="1278"/>
      <c r="CP57" s="1278"/>
      <c r="CQ57" s="1278"/>
      <c r="CR57" s="1278"/>
      <c r="CS57" s="1278"/>
      <c r="CT57" s="1278"/>
      <c r="CU57" s="1278"/>
      <c r="CV57" s="1278">
        <v>58.6</v>
      </c>
      <c r="CW57" s="1278"/>
      <c r="CX57" s="1278"/>
      <c r="CY57" s="1278"/>
      <c r="CZ57" s="1278"/>
      <c r="DA57" s="1278"/>
      <c r="DB57" s="1278"/>
      <c r="DC57" s="1278"/>
      <c r="DD57" s="388"/>
      <c r="DE57" s="387"/>
    </row>
    <row r="58" spans="1:109" s="383" customFormat="1" ht="13.2" x14ac:dyDescent="0.2">
      <c r="A58" s="369"/>
      <c r="B58" s="387"/>
      <c r="G58" s="1276"/>
      <c r="H58" s="1276"/>
      <c r="I58" s="1279"/>
      <c r="J58" s="1279"/>
      <c r="K58" s="1283"/>
      <c r="L58" s="1283"/>
      <c r="M58" s="1283"/>
      <c r="N58" s="1283"/>
      <c r="AM58" s="369"/>
      <c r="AN58" s="1282"/>
      <c r="AO58" s="1282"/>
      <c r="AP58" s="1282"/>
      <c r="AQ58" s="1282"/>
      <c r="AR58" s="1282"/>
      <c r="AS58" s="1282"/>
      <c r="AT58" s="1282"/>
      <c r="AU58" s="1282"/>
      <c r="AV58" s="1282"/>
      <c r="AW58" s="1282"/>
      <c r="AX58" s="1282"/>
      <c r="AY58" s="1282"/>
      <c r="AZ58" s="1282"/>
      <c r="BA58" s="1282"/>
      <c r="BB58" s="1281"/>
      <c r="BC58" s="1281"/>
      <c r="BD58" s="1281"/>
      <c r="BE58" s="1281"/>
      <c r="BF58" s="1281"/>
      <c r="BG58" s="1281"/>
      <c r="BH58" s="1281"/>
      <c r="BI58" s="1281"/>
      <c r="BJ58" s="1281"/>
      <c r="BK58" s="1281"/>
      <c r="BL58" s="1281"/>
      <c r="BM58" s="1281"/>
      <c r="BN58" s="1281"/>
      <c r="BO58" s="1281"/>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643</v>
      </c>
    </row>
    <row r="64" spans="1:109" ht="13.2" x14ac:dyDescent="0.2">
      <c r="B64" s="375"/>
      <c r="G64" s="382"/>
      <c r="I64" s="395"/>
      <c r="J64" s="395"/>
      <c r="K64" s="395"/>
      <c r="L64" s="395"/>
      <c r="M64" s="395"/>
      <c r="N64" s="396"/>
      <c r="AM64" s="382"/>
      <c r="AN64" s="382" t="s">
        <v>636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84" t="s">
        <v>647</v>
      </c>
      <c r="AO65" s="1285"/>
      <c r="AP65" s="1285"/>
      <c r="AQ65" s="1285"/>
      <c r="AR65" s="1285"/>
      <c r="AS65" s="1285"/>
      <c r="AT65" s="1285"/>
      <c r="AU65" s="1285"/>
      <c r="AV65" s="1285"/>
      <c r="AW65" s="1285"/>
      <c r="AX65" s="1285"/>
      <c r="AY65" s="1285"/>
      <c r="AZ65" s="1285"/>
      <c r="BA65" s="1285"/>
      <c r="BB65" s="1285"/>
      <c r="BC65" s="1285"/>
      <c r="BD65" s="1285"/>
      <c r="BE65" s="1285"/>
      <c r="BF65" s="1285"/>
      <c r="BG65" s="1285"/>
      <c r="BH65" s="1285"/>
      <c r="BI65" s="1285"/>
      <c r="BJ65" s="1285"/>
      <c r="BK65" s="1285"/>
      <c r="BL65" s="1285"/>
      <c r="BM65" s="1285"/>
      <c r="BN65" s="1285"/>
      <c r="BO65" s="1285"/>
      <c r="BP65" s="1285"/>
      <c r="BQ65" s="1285"/>
      <c r="BR65" s="1285"/>
      <c r="BS65" s="1285"/>
      <c r="BT65" s="1285"/>
      <c r="BU65" s="1285"/>
      <c r="BV65" s="1285"/>
      <c r="BW65" s="1285"/>
      <c r="BX65" s="1285"/>
      <c r="BY65" s="1285"/>
      <c r="BZ65" s="1285"/>
      <c r="CA65" s="1285"/>
      <c r="CB65" s="1285"/>
      <c r="CC65" s="1285"/>
      <c r="CD65" s="1285"/>
      <c r="CE65" s="1285"/>
      <c r="CF65" s="1285"/>
      <c r="CG65" s="1285"/>
      <c r="CH65" s="1285"/>
      <c r="CI65" s="1285"/>
      <c r="CJ65" s="1285"/>
      <c r="CK65" s="1285"/>
      <c r="CL65" s="1285"/>
      <c r="CM65" s="1285"/>
      <c r="CN65" s="1285"/>
      <c r="CO65" s="1285"/>
      <c r="CP65" s="1285"/>
      <c r="CQ65" s="1285"/>
      <c r="CR65" s="1285"/>
      <c r="CS65" s="1285"/>
      <c r="CT65" s="1285"/>
      <c r="CU65" s="1285"/>
      <c r="CV65" s="1285"/>
      <c r="CW65" s="1285"/>
      <c r="CX65" s="1285"/>
      <c r="CY65" s="1285"/>
      <c r="CZ65" s="1285"/>
      <c r="DA65" s="1285"/>
      <c r="DB65" s="1285"/>
      <c r="DC65" s="1286"/>
    </row>
    <row r="66" spans="2:107" ht="13.2" x14ac:dyDescent="0.2">
      <c r="B66" s="375"/>
      <c r="AN66" s="1287"/>
      <c r="AO66" s="1288"/>
      <c r="AP66" s="1288"/>
      <c r="AQ66" s="1288"/>
      <c r="AR66" s="1288"/>
      <c r="AS66" s="1288"/>
      <c r="AT66" s="1288"/>
      <c r="AU66" s="1288"/>
      <c r="AV66" s="1288"/>
      <c r="AW66" s="1288"/>
      <c r="AX66" s="1288"/>
      <c r="AY66" s="1288"/>
      <c r="AZ66" s="1288"/>
      <c r="BA66" s="1288"/>
      <c r="BB66" s="1288"/>
      <c r="BC66" s="1288"/>
      <c r="BD66" s="1288"/>
      <c r="BE66" s="1288"/>
      <c r="BF66" s="1288"/>
      <c r="BG66" s="1288"/>
      <c r="BH66" s="1288"/>
      <c r="BI66" s="1288"/>
      <c r="BJ66" s="1288"/>
      <c r="BK66" s="1288"/>
      <c r="BL66" s="1288"/>
      <c r="BM66" s="1288"/>
      <c r="BN66" s="1288"/>
      <c r="BO66" s="1288"/>
      <c r="BP66" s="1288"/>
      <c r="BQ66" s="1288"/>
      <c r="BR66" s="1288"/>
      <c r="BS66" s="1288"/>
      <c r="BT66" s="1288"/>
      <c r="BU66" s="1288"/>
      <c r="BV66" s="1288"/>
      <c r="BW66" s="1288"/>
      <c r="BX66" s="1288"/>
      <c r="BY66" s="1288"/>
      <c r="BZ66" s="1288"/>
      <c r="CA66" s="1288"/>
      <c r="CB66" s="1288"/>
      <c r="CC66" s="1288"/>
      <c r="CD66" s="1288"/>
      <c r="CE66" s="1288"/>
      <c r="CF66" s="1288"/>
      <c r="CG66" s="1288"/>
      <c r="CH66" s="1288"/>
      <c r="CI66" s="1288"/>
      <c r="CJ66" s="1288"/>
      <c r="CK66" s="1288"/>
      <c r="CL66" s="1288"/>
      <c r="CM66" s="1288"/>
      <c r="CN66" s="1288"/>
      <c r="CO66" s="1288"/>
      <c r="CP66" s="1288"/>
      <c r="CQ66" s="1288"/>
      <c r="CR66" s="1288"/>
      <c r="CS66" s="1288"/>
      <c r="CT66" s="1288"/>
      <c r="CU66" s="1288"/>
      <c r="CV66" s="1288"/>
      <c r="CW66" s="1288"/>
      <c r="CX66" s="1288"/>
      <c r="CY66" s="1288"/>
      <c r="CZ66" s="1288"/>
      <c r="DA66" s="1288"/>
      <c r="DB66" s="1288"/>
      <c r="DC66" s="1289"/>
    </row>
    <row r="67" spans="2:107" ht="13.2" x14ac:dyDescent="0.2">
      <c r="B67" s="375"/>
      <c r="AN67" s="1287"/>
      <c r="AO67" s="1288"/>
      <c r="AP67" s="1288"/>
      <c r="AQ67" s="1288"/>
      <c r="AR67" s="1288"/>
      <c r="AS67" s="1288"/>
      <c r="AT67" s="1288"/>
      <c r="AU67" s="1288"/>
      <c r="AV67" s="1288"/>
      <c r="AW67" s="1288"/>
      <c r="AX67" s="1288"/>
      <c r="AY67" s="1288"/>
      <c r="AZ67" s="1288"/>
      <c r="BA67" s="1288"/>
      <c r="BB67" s="1288"/>
      <c r="BC67" s="1288"/>
      <c r="BD67" s="1288"/>
      <c r="BE67" s="1288"/>
      <c r="BF67" s="1288"/>
      <c r="BG67" s="1288"/>
      <c r="BH67" s="1288"/>
      <c r="BI67" s="1288"/>
      <c r="BJ67" s="1288"/>
      <c r="BK67" s="1288"/>
      <c r="BL67" s="1288"/>
      <c r="BM67" s="1288"/>
      <c r="BN67" s="1288"/>
      <c r="BO67" s="1288"/>
      <c r="BP67" s="1288"/>
      <c r="BQ67" s="1288"/>
      <c r="BR67" s="1288"/>
      <c r="BS67" s="1288"/>
      <c r="BT67" s="1288"/>
      <c r="BU67" s="1288"/>
      <c r="BV67" s="1288"/>
      <c r="BW67" s="1288"/>
      <c r="BX67" s="1288"/>
      <c r="BY67" s="1288"/>
      <c r="BZ67" s="1288"/>
      <c r="CA67" s="1288"/>
      <c r="CB67" s="1288"/>
      <c r="CC67" s="1288"/>
      <c r="CD67" s="1288"/>
      <c r="CE67" s="1288"/>
      <c r="CF67" s="1288"/>
      <c r="CG67" s="1288"/>
      <c r="CH67" s="1288"/>
      <c r="CI67" s="1288"/>
      <c r="CJ67" s="1288"/>
      <c r="CK67" s="1288"/>
      <c r="CL67" s="1288"/>
      <c r="CM67" s="1288"/>
      <c r="CN67" s="1288"/>
      <c r="CO67" s="1288"/>
      <c r="CP67" s="1288"/>
      <c r="CQ67" s="1288"/>
      <c r="CR67" s="1288"/>
      <c r="CS67" s="1288"/>
      <c r="CT67" s="1288"/>
      <c r="CU67" s="1288"/>
      <c r="CV67" s="1288"/>
      <c r="CW67" s="1288"/>
      <c r="CX67" s="1288"/>
      <c r="CY67" s="1288"/>
      <c r="CZ67" s="1288"/>
      <c r="DA67" s="1288"/>
      <c r="DB67" s="1288"/>
      <c r="DC67" s="1289"/>
    </row>
    <row r="68" spans="2:107" ht="13.2" x14ac:dyDescent="0.2">
      <c r="B68" s="375"/>
      <c r="AN68" s="1287"/>
      <c r="AO68" s="1288"/>
      <c r="AP68" s="1288"/>
      <c r="AQ68" s="1288"/>
      <c r="AR68" s="1288"/>
      <c r="AS68" s="1288"/>
      <c r="AT68" s="1288"/>
      <c r="AU68" s="1288"/>
      <c r="AV68" s="1288"/>
      <c r="AW68" s="1288"/>
      <c r="AX68" s="1288"/>
      <c r="AY68" s="1288"/>
      <c r="AZ68" s="1288"/>
      <c r="BA68" s="1288"/>
      <c r="BB68" s="1288"/>
      <c r="BC68" s="1288"/>
      <c r="BD68" s="1288"/>
      <c r="BE68" s="1288"/>
      <c r="BF68" s="1288"/>
      <c r="BG68" s="1288"/>
      <c r="BH68" s="1288"/>
      <c r="BI68" s="1288"/>
      <c r="BJ68" s="1288"/>
      <c r="BK68" s="1288"/>
      <c r="BL68" s="1288"/>
      <c r="BM68" s="1288"/>
      <c r="BN68" s="1288"/>
      <c r="BO68" s="1288"/>
      <c r="BP68" s="1288"/>
      <c r="BQ68" s="1288"/>
      <c r="BR68" s="1288"/>
      <c r="BS68" s="1288"/>
      <c r="BT68" s="1288"/>
      <c r="BU68" s="1288"/>
      <c r="BV68" s="1288"/>
      <c r="BW68" s="1288"/>
      <c r="BX68" s="1288"/>
      <c r="BY68" s="1288"/>
      <c r="BZ68" s="1288"/>
      <c r="CA68" s="1288"/>
      <c r="CB68" s="1288"/>
      <c r="CC68" s="1288"/>
      <c r="CD68" s="1288"/>
      <c r="CE68" s="1288"/>
      <c r="CF68" s="1288"/>
      <c r="CG68" s="1288"/>
      <c r="CH68" s="1288"/>
      <c r="CI68" s="1288"/>
      <c r="CJ68" s="1288"/>
      <c r="CK68" s="1288"/>
      <c r="CL68" s="1288"/>
      <c r="CM68" s="1288"/>
      <c r="CN68" s="1288"/>
      <c r="CO68" s="1288"/>
      <c r="CP68" s="1288"/>
      <c r="CQ68" s="1288"/>
      <c r="CR68" s="1288"/>
      <c r="CS68" s="1288"/>
      <c r="CT68" s="1288"/>
      <c r="CU68" s="1288"/>
      <c r="CV68" s="1288"/>
      <c r="CW68" s="1288"/>
      <c r="CX68" s="1288"/>
      <c r="CY68" s="1288"/>
      <c r="CZ68" s="1288"/>
      <c r="DA68" s="1288"/>
      <c r="DB68" s="1288"/>
      <c r="DC68" s="1289"/>
    </row>
    <row r="69" spans="2:107" ht="13.2" x14ac:dyDescent="0.2">
      <c r="B69" s="375"/>
      <c r="AN69" s="1290"/>
      <c r="AO69" s="1291"/>
      <c r="AP69" s="1291"/>
      <c r="AQ69" s="1291"/>
      <c r="AR69" s="1291"/>
      <c r="AS69" s="1291"/>
      <c r="AT69" s="1291"/>
      <c r="AU69" s="1291"/>
      <c r="AV69" s="1291"/>
      <c r="AW69" s="1291"/>
      <c r="AX69" s="1291"/>
      <c r="AY69" s="1291"/>
      <c r="AZ69" s="1291"/>
      <c r="BA69" s="1291"/>
      <c r="BB69" s="1291"/>
      <c r="BC69" s="1291"/>
      <c r="BD69" s="1291"/>
      <c r="BE69" s="1291"/>
      <c r="BF69" s="1291"/>
      <c r="BG69" s="1291"/>
      <c r="BH69" s="1291"/>
      <c r="BI69" s="1291"/>
      <c r="BJ69" s="1291"/>
      <c r="BK69" s="1291"/>
      <c r="BL69" s="1291"/>
      <c r="BM69" s="1291"/>
      <c r="BN69" s="1291"/>
      <c r="BO69" s="1291"/>
      <c r="BP69" s="1291"/>
      <c r="BQ69" s="1291"/>
      <c r="BR69" s="1291"/>
      <c r="BS69" s="1291"/>
      <c r="BT69" s="1291"/>
      <c r="BU69" s="1291"/>
      <c r="BV69" s="1291"/>
      <c r="BW69" s="1291"/>
      <c r="BX69" s="1291"/>
      <c r="BY69" s="1291"/>
      <c r="BZ69" s="1291"/>
      <c r="CA69" s="1291"/>
      <c r="CB69" s="1291"/>
      <c r="CC69" s="1291"/>
      <c r="CD69" s="1291"/>
      <c r="CE69" s="1291"/>
      <c r="CF69" s="1291"/>
      <c r="CG69" s="1291"/>
      <c r="CH69" s="1291"/>
      <c r="CI69" s="1291"/>
      <c r="CJ69" s="1291"/>
      <c r="CK69" s="1291"/>
      <c r="CL69" s="1291"/>
      <c r="CM69" s="1291"/>
      <c r="CN69" s="1291"/>
      <c r="CO69" s="1291"/>
      <c r="CP69" s="1291"/>
      <c r="CQ69" s="1291"/>
      <c r="CR69" s="1291"/>
      <c r="CS69" s="1291"/>
      <c r="CT69" s="1291"/>
      <c r="CU69" s="1291"/>
      <c r="CV69" s="1291"/>
      <c r="CW69" s="1291"/>
      <c r="CX69" s="1291"/>
      <c r="CY69" s="1291"/>
      <c r="CZ69" s="1291"/>
      <c r="DA69" s="1291"/>
      <c r="DB69" s="1291"/>
      <c r="DC69" s="1292"/>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637</v>
      </c>
    </row>
    <row r="72" spans="2:107" ht="13.2" x14ac:dyDescent="0.2">
      <c r="B72" s="375"/>
      <c r="G72" s="1276"/>
      <c r="H72" s="1276"/>
      <c r="I72" s="1276"/>
      <c r="J72" s="1276"/>
      <c r="K72" s="385"/>
      <c r="L72" s="385"/>
      <c r="M72" s="386"/>
      <c r="N72" s="386"/>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2" t="s">
        <v>558</v>
      </c>
      <c r="BQ72" s="1282"/>
      <c r="BR72" s="1282"/>
      <c r="BS72" s="1282"/>
      <c r="BT72" s="1282"/>
      <c r="BU72" s="1282"/>
      <c r="BV72" s="1282"/>
      <c r="BW72" s="1282"/>
      <c r="BX72" s="1282" t="s">
        <v>559</v>
      </c>
      <c r="BY72" s="1282"/>
      <c r="BZ72" s="1282"/>
      <c r="CA72" s="1282"/>
      <c r="CB72" s="1282"/>
      <c r="CC72" s="1282"/>
      <c r="CD72" s="1282"/>
      <c r="CE72" s="1282"/>
      <c r="CF72" s="1282" t="s">
        <v>560</v>
      </c>
      <c r="CG72" s="1282"/>
      <c r="CH72" s="1282"/>
      <c r="CI72" s="1282"/>
      <c r="CJ72" s="1282"/>
      <c r="CK72" s="1282"/>
      <c r="CL72" s="1282"/>
      <c r="CM72" s="1282"/>
      <c r="CN72" s="1282" t="s">
        <v>561</v>
      </c>
      <c r="CO72" s="1282"/>
      <c r="CP72" s="1282"/>
      <c r="CQ72" s="1282"/>
      <c r="CR72" s="1282"/>
      <c r="CS72" s="1282"/>
      <c r="CT72" s="1282"/>
      <c r="CU72" s="1282"/>
      <c r="CV72" s="1282" t="s">
        <v>562</v>
      </c>
      <c r="CW72" s="1282"/>
      <c r="CX72" s="1282"/>
      <c r="CY72" s="1282"/>
      <c r="CZ72" s="1282"/>
      <c r="DA72" s="1282"/>
      <c r="DB72" s="1282"/>
      <c r="DC72" s="1282"/>
    </row>
    <row r="73" spans="2:107" ht="13.2" x14ac:dyDescent="0.2">
      <c r="B73" s="375"/>
      <c r="G73" s="1293"/>
      <c r="H73" s="1293"/>
      <c r="I73" s="1293"/>
      <c r="J73" s="1293"/>
      <c r="K73" s="1277"/>
      <c r="L73" s="1277"/>
      <c r="M73" s="1277"/>
      <c r="N73" s="1277"/>
      <c r="AM73" s="384"/>
      <c r="AN73" s="1281" t="s">
        <v>638</v>
      </c>
      <c r="AO73" s="1281"/>
      <c r="AP73" s="1281"/>
      <c r="AQ73" s="1281"/>
      <c r="AR73" s="1281"/>
      <c r="AS73" s="1281"/>
      <c r="AT73" s="1281"/>
      <c r="AU73" s="1281"/>
      <c r="AV73" s="1281"/>
      <c r="AW73" s="1281"/>
      <c r="AX73" s="1281"/>
      <c r="AY73" s="1281"/>
      <c r="AZ73" s="1281"/>
      <c r="BA73" s="1281"/>
      <c r="BB73" s="1281" t="s">
        <v>639</v>
      </c>
      <c r="BC73" s="1281"/>
      <c r="BD73" s="1281"/>
      <c r="BE73" s="1281"/>
      <c r="BF73" s="1281"/>
      <c r="BG73" s="1281"/>
      <c r="BH73" s="1281"/>
      <c r="BI73" s="1281"/>
      <c r="BJ73" s="1281"/>
      <c r="BK73" s="1281"/>
      <c r="BL73" s="1281"/>
      <c r="BM73" s="1281"/>
      <c r="BN73" s="1281"/>
      <c r="BO73" s="1281"/>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2" x14ac:dyDescent="0.2">
      <c r="B74" s="375"/>
      <c r="G74" s="1293"/>
      <c r="H74" s="1293"/>
      <c r="I74" s="1293"/>
      <c r="J74" s="1293"/>
      <c r="K74" s="1277"/>
      <c r="L74" s="1277"/>
      <c r="M74" s="1277"/>
      <c r="N74" s="1277"/>
      <c r="AM74" s="384"/>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2" x14ac:dyDescent="0.2">
      <c r="B75" s="375"/>
      <c r="G75" s="1293"/>
      <c r="H75" s="1293"/>
      <c r="I75" s="1276"/>
      <c r="J75" s="1276"/>
      <c r="K75" s="1283"/>
      <c r="L75" s="1283"/>
      <c r="M75" s="1283"/>
      <c r="N75" s="1283"/>
      <c r="AM75" s="384"/>
      <c r="AN75" s="1281"/>
      <c r="AO75" s="1281"/>
      <c r="AP75" s="1281"/>
      <c r="AQ75" s="1281"/>
      <c r="AR75" s="1281"/>
      <c r="AS75" s="1281"/>
      <c r="AT75" s="1281"/>
      <c r="AU75" s="1281"/>
      <c r="AV75" s="1281"/>
      <c r="AW75" s="1281"/>
      <c r="AX75" s="1281"/>
      <c r="AY75" s="1281"/>
      <c r="AZ75" s="1281"/>
      <c r="BA75" s="1281"/>
      <c r="BB75" s="1281" t="s">
        <v>644</v>
      </c>
      <c r="BC75" s="1281"/>
      <c r="BD75" s="1281"/>
      <c r="BE75" s="1281"/>
      <c r="BF75" s="1281"/>
      <c r="BG75" s="1281"/>
      <c r="BH75" s="1281"/>
      <c r="BI75" s="1281"/>
      <c r="BJ75" s="1281"/>
      <c r="BK75" s="1281"/>
      <c r="BL75" s="1281"/>
      <c r="BM75" s="1281"/>
      <c r="BN75" s="1281"/>
      <c r="BO75" s="1281"/>
      <c r="BP75" s="1278">
        <v>2.4</v>
      </c>
      <c r="BQ75" s="1278"/>
      <c r="BR75" s="1278"/>
      <c r="BS75" s="1278"/>
      <c r="BT75" s="1278"/>
      <c r="BU75" s="1278"/>
      <c r="BV75" s="1278"/>
      <c r="BW75" s="1278"/>
      <c r="BX75" s="1278">
        <v>2.2000000000000002</v>
      </c>
      <c r="BY75" s="1278"/>
      <c r="BZ75" s="1278"/>
      <c r="CA75" s="1278"/>
      <c r="CB75" s="1278"/>
      <c r="CC75" s="1278"/>
      <c r="CD75" s="1278"/>
      <c r="CE75" s="1278"/>
      <c r="CF75" s="1278">
        <v>3.1</v>
      </c>
      <c r="CG75" s="1278"/>
      <c r="CH75" s="1278"/>
      <c r="CI75" s="1278"/>
      <c r="CJ75" s="1278"/>
      <c r="CK75" s="1278"/>
      <c r="CL75" s="1278"/>
      <c r="CM75" s="1278"/>
      <c r="CN75" s="1278">
        <v>4</v>
      </c>
      <c r="CO75" s="1278"/>
      <c r="CP75" s="1278"/>
      <c r="CQ75" s="1278"/>
      <c r="CR75" s="1278"/>
      <c r="CS75" s="1278"/>
      <c r="CT75" s="1278"/>
      <c r="CU75" s="1278"/>
      <c r="CV75" s="1278">
        <v>3.6</v>
      </c>
      <c r="CW75" s="1278"/>
      <c r="CX75" s="1278"/>
      <c r="CY75" s="1278"/>
      <c r="CZ75" s="1278"/>
      <c r="DA75" s="1278"/>
      <c r="DB75" s="1278"/>
      <c r="DC75" s="1278"/>
    </row>
    <row r="76" spans="2:107" ht="13.2" x14ac:dyDescent="0.2">
      <c r="B76" s="375"/>
      <c r="G76" s="1293"/>
      <c r="H76" s="1293"/>
      <c r="I76" s="1276"/>
      <c r="J76" s="1276"/>
      <c r="K76" s="1283"/>
      <c r="L76" s="1283"/>
      <c r="M76" s="1283"/>
      <c r="N76" s="1283"/>
      <c r="AM76" s="384"/>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2" x14ac:dyDescent="0.2">
      <c r="B77" s="375"/>
      <c r="G77" s="1276"/>
      <c r="H77" s="1276"/>
      <c r="I77" s="1276"/>
      <c r="J77" s="1276"/>
      <c r="K77" s="1277"/>
      <c r="L77" s="1277"/>
      <c r="M77" s="1277"/>
      <c r="N77" s="1277"/>
      <c r="AN77" s="1282" t="s">
        <v>642</v>
      </c>
      <c r="AO77" s="1282"/>
      <c r="AP77" s="1282"/>
      <c r="AQ77" s="1282"/>
      <c r="AR77" s="1282"/>
      <c r="AS77" s="1282"/>
      <c r="AT77" s="1282"/>
      <c r="AU77" s="1282"/>
      <c r="AV77" s="1282"/>
      <c r="AW77" s="1282"/>
      <c r="AX77" s="1282"/>
      <c r="AY77" s="1282"/>
      <c r="AZ77" s="1282"/>
      <c r="BA77" s="1282"/>
      <c r="BB77" s="1281" t="s">
        <v>640</v>
      </c>
      <c r="BC77" s="1281"/>
      <c r="BD77" s="1281"/>
      <c r="BE77" s="1281"/>
      <c r="BF77" s="1281"/>
      <c r="BG77" s="1281"/>
      <c r="BH77" s="1281"/>
      <c r="BI77" s="1281"/>
      <c r="BJ77" s="1281"/>
      <c r="BK77" s="1281"/>
      <c r="BL77" s="1281"/>
      <c r="BM77" s="1281"/>
      <c r="BN77" s="1281"/>
      <c r="BO77" s="1281"/>
      <c r="BP77" s="1278">
        <v>20.100000000000001</v>
      </c>
      <c r="BQ77" s="1278"/>
      <c r="BR77" s="1278"/>
      <c r="BS77" s="1278"/>
      <c r="BT77" s="1278"/>
      <c r="BU77" s="1278"/>
      <c r="BV77" s="1278"/>
      <c r="BW77" s="1278"/>
      <c r="BX77" s="1278">
        <v>16</v>
      </c>
      <c r="BY77" s="1278"/>
      <c r="BZ77" s="1278"/>
      <c r="CA77" s="1278"/>
      <c r="CB77" s="1278"/>
      <c r="CC77" s="1278"/>
      <c r="CD77" s="1278"/>
      <c r="CE77" s="1278"/>
      <c r="CF77" s="1278">
        <v>18.399999999999999</v>
      </c>
      <c r="CG77" s="1278"/>
      <c r="CH77" s="1278"/>
      <c r="CI77" s="1278"/>
      <c r="CJ77" s="1278"/>
      <c r="CK77" s="1278"/>
      <c r="CL77" s="1278"/>
      <c r="CM77" s="1278"/>
      <c r="CN77" s="1278">
        <v>13.5</v>
      </c>
      <c r="CO77" s="1278"/>
      <c r="CP77" s="1278"/>
      <c r="CQ77" s="1278"/>
      <c r="CR77" s="1278"/>
      <c r="CS77" s="1278"/>
      <c r="CT77" s="1278"/>
      <c r="CU77" s="1278"/>
      <c r="CV77" s="1278">
        <v>1.5</v>
      </c>
      <c r="CW77" s="1278"/>
      <c r="CX77" s="1278"/>
      <c r="CY77" s="1278"/>
      <c r="CZ77" s="1278"/>
      <c r="DA77" s="1278"/>
      <c r="DB77" s="1278"/>
      <c r="DC77" s="1278"/>
    </row>
    <row r="78" spans="2:107" ht="13.2" x14ac:dyDescent="0.2">
      <c r="B78" s="375"/>
      <c r="G78" s="1276"/>
      <c r="H78" s="1276"/>
      <c r="I78" s="1276"/>
      <c r="J78" s="1276"/>
      <c r="K78" s="1277"/>
      <c r="L78" s="1277"/>
      <c r="M78" s="1277"/>
      <c r="N78" s="1277"/>
      <c r="AN78" s="1282"/>
      <c r="AO78" s="1282"/>
      <c r="AP78" s="1282"/>
      <c r="AQ78" s="1282"/>
      <c r="AR78" s="1282"/>
      <c r="AS78" s="1282"/>
      <c r="AT78" s="1282"/>
      <c r="AU78" s="1282"/>
      <c r="AV78" s="1282"/>
      <c r="AW78" s="1282"/>
      <c r="AX78" s="1282"/>
      <c r="AY78" s="1282"/>
      <c r="AZ78" s="1282"/>
      <c r="BA78" s="1282"/>
      <c r="BB78" s="1281"/>
      <c r="BC78" s="1281"/>
      <c r="BD78" s="1281"/>
      <c r="BE78" s="1281"/>
      <c r="BF78" s="1281"/>
      <c r="BG78" s="1281"/>
      <c r="BH78" s="1281"/>
      <c r="BI78" s="1281"/>
      <c r="BJ78" s="1281"/>
      <c r="BK78" s="1281"/>
      <c r="BL78" s="1281"/>
      <c r="BM78" s="1281"/>
      <c r="BN78" s="1281"/>
      <c r="BO78" s="1281"/>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2" x14ac:dyDescent="0.2">
      <c r="B79" s="375"/>
      <c r="G79" s="1276"/>
      <c r="H79" s="1276"/>
      <c r="I79" s="1279"/>
      <c r="J79" s="1279"/>
      <c r="K79" s="1280"/>
      <c r="L79" s="1280"/>
      <c r="M79" s="1280"/>
      <c r="N79" s="1280"/>
      <c r="AN79" s="1282"/>
      <c r="AO79" s="1282"/>
      <c r="AP79" s="1282"/>
      <c r="AQ79" s="1282"/>
      <c r="AR79" s="1282"/>
      <c r="AS79" s="1282"/>
      <c r="AT79" s="1282"/>
      <c r="AU79" s="1282"/>
      <c r="AV79" s="1282"/>
      <c r="AW79" s="1282"/>
      <c r="AX79" s="1282"/>
      <c r="AY79" s="1282"/>
      <c r="AZ79" s="1282"/>
      <c r="BA79" s="1282"/>
      <c r="BB79" s="1281" t="s">
        <v>644</v>
      </c>
      <c r="BC79" s="1281"/>
      <c r="BD79" s="1281"/>
      <c r="BE79" s="1281"/>
      <c r="BF79" s="1281"/>
      <c r="BG79" s="1281"/>
      <c r="BH79" s="1281"/>
      <c r="BI79" s="1281"/>
      <c r="BJ79" s="1281"/>
      <c r="BK79" s="1281"/>
      <c r="BL79" s="1281"/>
      <c r="BM79" s="1281"/>
      <c r="BN79" s="1281"/>
      <c r="BO79" s="1281"/>
      <c r="BP79" s="1278">
        <v>5.8</v>
      </c>
      <c r="BQ79" s="1278"/>
      <c r="BR79" s="1278"/>
      <c r="BS79" s="1278"/>
      <c r="BT79" s="1278"/>
      <c r="BU79" s="1278"/>
      <c r="BV79" s="1278"/>
      <c r="BW79" s="1278"/>
      <c r="BX79" s="1278">
        <v>5.3</v>
      </c>
      <c r="BY79" s="1278"/>
      <c r="BZ79" s="1278"/>
      <c r="CA79" s="1278"/>
      <c r="CB79" s="1278"/>
      <c r="CC79" s="1278"/>
      <c r="CD79" s="1278"/>
      <c r="CE79" s="1278"/>
      <c r="CF79" s="1278">
        <v>5</v>
      </c>
      <c r="CG79" s="1278"/>
      <c r="CH79" s="1278"/>
      <c r="CI79" s="1278"/>
      <c r="CJ79" s="1278"/>
      <c r="CK79" s="1278"/>
      <c r="CL79" s="1278"/>
      <c r="CM79" s="1278"/>
      <c r="CN79" s="1278">
        <v>4.3</v>
      </c>
      <c r="CO79" s="1278"/>
      <c r="CP79" s="1278"/>
      <c r="CQ79" s="1278"/>
      <c r="CR79" s="1278"/>
      <c r="CS79" s="1278"/>
      <c r="CT79" s="1278"/>
      <c r="CU79" s="1278"/>
      <c r="CV79" s="1278">
        <v>3.9</v>
      </c>
      <c r="CW79" s="1278"/>
      <c r="CX79" s="1278"/>
      <c r="CY79" s="1278"/>
      <c r="CZ79" s="1278"/>
      <c r="DA79" s="1278"/>
      <c r="DB79" s="1278"/>
      <c r="DC79" s="1278"/>
    </row>
    <row r="80" spans="2:107" ht="13.2" x14ac:dyDescent="0.2">
      <c r="B80" s="375"/>
      <c r="G80" s="1276"/>
      <c r="H80" s="1276"/>
      <c r="I80" s="1279"/>
      <c r="J80" s="1279"/>
      <c r="K80" s="1280"/>
      <c r="L80" s="1280"/>
      <c r="M80" s="1280"/>
      <c r="N80" s="1280"/>
      <c r="AN80" s="1282"/>
      <c r="AO80" s="1282"/>
      <c r="AP80" s="1282"/>
      <c r="AQ80" s="1282"/>
      <c r="AR80" s="1282"/>
      <c r="AS80" s="1282"/>
      <c r="AT80" s="1282"/>
      <c r="AU80" s="1282"/>
      <c r="AV80" s="1282"/>
      <c r="AW80" s="1282"/>
      <c r="AX80" s="1282"/>
      <c r="AY80" s="1282"/>
      <c r="AZ80" s="1282"/>
      <c r="BA80" s="1282"/>
      <c r="BB80" s="1281"/>
      <c r="BC80" s="1281"/>
      <c r="BD80" s="1281"/>
      <c r="BE80" s="1281"/>
      <c r="BF80" s="1281"/>
      <c r="BG80" s="1281"/>
      <c r="BH80" s="1281"/>
      <c r="BI80" s="1281"/>
      <c r="BJ80" s="1281"/>
      <c r="BK80" s="1281"/>
      <c r="BL80" s="1281"/>
      <c r="BM80" s="1281"/>
      <c r="BN80" s="1281"/>
      <c r="BO80" s="1281"/>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wUbAyXyLrsTuBONVTo2RiaU+PafR04fDYT7I6B1nK445v6ssaBT7zBGrzCal7LLgj0LG7FnCueXcg2LoJ018Qg==" saltValue="spU4UEKghloniZt7Rb9Pb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645</v>
      </c>
    </row>
  </sheetData>
  <sheetProtection algorithmName="SHA-512" hashValue="eZ98POhUC2tDX3GpOrmk23J2yXmKArLPckcC5r2gEveNRUM/jtN1icXXvM8KKHKJuZ4z+jcujUXJ6hET1TSQVA==" saltValue="OiLyr/T15G3ASL+OFWE9I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646</v>
      </c>
    </row>
  </sheetData>
  <sheetProtection algorithmName="SHA-512" hashValue="2PB+M+X5Y8pghmlTKnvkKOJwbVdVrpQjhWrSDK1fjwt9p1LRPEz9a4SF29+lixzZLnLcUgyim+Eu5FMNbi2WZA==" saltValue="sbSOrK51y4v0PVXAfCiOW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555</v>
      </c>
      <c r="G2" s="148"/>
      <c r="H2" s="149"/>
    </row>
    <row r="3" spans="1:8" x14ac:dyDescent="0.2">
      <c r="A3" s="145" t="s">
        <v>548</v>
      </c>
      <c r="B3" s="150"/>
      <c r="C3" s="151"/>
      <c r="D3" s="152">
        <v>29281</v>
      </c>
      <c r="E3" s="153"/>
      <c r="F3" s="154">
        <v>51875</v>
      </c>
      <c r="G3" s="155"/>
      <c r="H3" s="156"/>
    </row>
    <row r="4" spans="1:8" x14ac:dyDescent="0.2">
      <c r="A4" s="157"/>
      <c r="B4" s="158"/>
      <c r="C4" s="159"/>
      <c r="D4" s="160">
        <v>20311</v>
      </c>
      <c r="E4" s="161"/>
      <c r="F4" s="162">
        <v>29372</v>
      </c>
      <c r="G4" s="163"/>
      <c r="H4" s="164"/>
    </row>
    <row r="5" spans="1:8" x14ac:dyDescent="0.2">
      <c r="A5" s="145" t="s">
        <v>550</v>
      </c>
      <c r="B5" s="150"/>
      <c r="C5" s="151"/>
      <c r="D5" s="152">
        <v>54248</v>
      </c>
      <c r="E5" s="153"/>
      <c r="F5" s="154">
        <v>48064</v>
      </c>
      <c r="G5" s="155"/>
      <c r="H5" s="156"/>
    </row>
    <row r="6" spans="1:8" x14ac:dyDescent="0.2">
      <c r="A6" s="157"/>
      <c r="B6" s="158"/>
      <c r="C6" s="159"/>
      <c r="D6" s="160">
        <v>30791</v>
      </c>
      <c r="E6" s="161"/>
      <c r="F6" s="162">
        <v>30373</v>
      </c>
      <c r="G6" s="163"/>
      <c r="H6" s="164"/>
    </row>
    <row r="7" spans="1:8" x14ac:dyDescent="0.2">
      <c r="A7" s="145" t="s">
        <v>551</v>
      </c>
      <c r="B7" s="150"/>
      <c r="C7" s="151"/>
      <c r="D7" s="152">
        <v>54791</v>
      </c>
      <c r="E7" s="153"/>
      <c r="F7" s="154">
        <v>56662</v>
      </c>
      <c r="G7" s="155"/>
      <c r="H7" s="156"/>
    </row>
    <row r="8" spans="1:8" x14ac:dyDescent="0.2">
      <c r="A8" s="157"/>
      <c r="B8" s="158"/>
      <c r="C8" s="159"/>
      <c r="D8" s="160">
        <v>28810</v>
      </c>
      <c r="E8" s="161"/>
      <c r="F8" s="162">
        <v>34709</v>
      </c>
      <c r="G8" s="163"/>
      <c r="H8" s="164"/>
    </row>
    <row r="9" spans="1:8" x14ac:dyDescent="0.2">
      <c r="A9" s="145" t="s">
        <v>552</v>
      </c>
      <c r="B9" s="150"/>
      <c r="C9" s="151"/>
      <c r="D9" s="152">
        <v>34465</v>
      </c>
      <c r="E9" s="153"/>
      <c r="F9" s="154">
        <v>60285</v>
      </c>
      <c r="G9" s="155"/>
      <c r="H9" s="156"/>
    </row>
    <row r="10" spans="1:8" x14ac:dyDescent="0.2">
      <c r="A10" s="157"/>
      <c r="B10" s="158"/>
      <c r="C10" s="159"/>
      <c r="D10" s="160">
        <v>19804</v>
      </c>
      <c r="E10" s="161"/>
      <c r="F10" s="162">
        <v>36445</v>
      </c>
      <c r="G10" s="163"/>
      <c r="H10" s="164"/>
    </row>
    <row r="11" spans="1:8" x14ac:dyDescent="0.2">
      <c r="A11" s="145" t="s">
        <v>553</v>
      </c>
      <c r="B11" s="150"/>
      <c r="C11" s="151"/>
      <c r="D11" s="152">
        <v>31066</v>
      </c>
      <c r="E11" s="153"/>
      <c r="F11" s="154">
        <v>52714</v>
      </c>
      <c r="G11" s="155"/>
      <c r="H11" s="156"/>
    </row>
    <row r="12" spans="1:8" x14ac:dyDescent="0.2">
      <c r="A12" s="157"/>
      <c r="B12" s="158"/>
      <c r="C12" s="165"/>
      <c r="D12" s="160">
        <v>16937</v>
      </c>
      <c r="E12" s="161"/>
      <c r="F12" s="162">
        <v>29032</v>
      </c>
      <c r="G12" s="163"/>
      <c r="H12" s="164"/>
    </row>
    <row r="13" spans="1:8" x14ac:dyDescent="0.2">
      <c r="A13" s="145"/>
      <c r="B13" s="150"/>
      <c r="C13" s="166"/>
      <c r="D13" s="167">
        <v>40770</v>
      </c>
      <c r="E13" s="168"/>
      <c r="F13" s="169">
        <v>53920</v>
      </c>
      <c r="G13" s="170"/>
      <c r="H13" s="156"/>
    </row>
    <row r="14" spans="1:8" x14ac:dyDescent="0.2">
      <c r="A14" s="157"/>
      <c r="B14" s="158"/>
      <c r="C14" s="159"/>
      <c r="D14" s="160">
        <v>23331</v>
      </c>
      <c r="E14" s="161"/>
      <c r="F14" s="162">
        <v>31986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4.12</v>
      </c>
      <c r="C19" s="171">
        <f>ROUND(VALUE(SUBSTITUTE(実質収支比率等に係る経年分析!G$48,"▲","-")),2)</f>
        <v>5.76</v>
      </c>
      <c r="D19" s="171">
        <f>ROUND(VALUE(SUBSTITUTE(実質収支比率等に係る経年分析!H$48,"▲","-")),2)</f>
        <v>4.79</v>
      </c>
      <c r="E19" s="171">
        <f>ROUND(VALUE(SUBSTITUTE(実質収支比率等に係る経年分析!I$48,"▲","-")),2)</f>
        <v>6.21</v>
      </c>
      <c r="F19" s="171">
        <f>ROUND(VALUE(SUBSTITUTE(実質収支比率等に係る経年分析!J$48,"▲","-")),2)</f>
        <v>4.75</v>
      </c>
    </row>
    <row r="20" spans="1:11" x14ac:dyDescent="0.2">
      <c r="A20" s="171" t="s">
        <v>55</v>
      </c>
      <c r="B20" s="171">
        <f>ROUND(VALUE(SUBSTITUTE(実質収支比率等に係る経年分析!F$47,"▲","-")),2)</f>
        <v>25.51</v>
      </c>
      <c r="C20" s="171">
        <f>ROUND(VALUE(SUBSTITUTE(実質収支比率等に係る経年分析!G$47,"▲","-")),2)</f>
        <v>24.42</v>
      </c>
      <c r="D20" s="171">
        <f>ROUND(VALUE(SUBSTITUTE(実質収支比率等に係る経年分析!H$47,"▲","-")),2)</f>
        <v>20.04</v>
      </c>
      <c r="E20" s="171">
        <f>ROUND(VALUE(SUBSTITUTE(実質収支比率等に係る経年分析!I$47,"▲","-")),2)</f>
        <v>17.89</v>
      </c>
      <c r="F20" s="171">
        <f>ROUND(VALUE(SUBSTITUTE(実質収支比率等に係る経年分析!J$47,"▲","-")),2)</f>
        <v>26.46</v>
      </c>
    </row>
    <row r="21" spans="1:11" x14ac:dyDescent="0.2">
      <c r="A21" s="171" t="s">
        <v>56</v>
      </c>
      <c r="B21" s="171">
        <f>IF(ISNUMBER(VALUE(SUBSTITUTE(実質収支比率等に係る経年分析!F$49,"▲","-"))),ROUND(VALUE(SUBSTITUTE(実質収支比率等に係る経年分析!F$49,"▲","-")),2),NA())</f>
        <v>1.1599999999999999</v>
      </c>
      <c r="C21" s="171">
        <f>IF(ISNUMBER(VALUE(SUBSTITUTE(実質収支比率等に係る経年分析!G$49,"▲","-"))),ROUND(VALUE(SUBSTITUTE(実質収支比率等に係る経年分析!G$49,"▲","-")),2),NA())</f>
        <v>1.25</v>
      </c>
      <c r="D21" s="171">
        <f>IF(ISNUMBER(VALUE(SUBSTITUTE(実質収支比率等に係る経年分析!H$49,"▲","-"))),ROUND(VALUE(SUBSTITUTE(実質収支比率等に係る経年分析!H$49,"▲","-")),2),NA())</f>
        <v>-4.25</v>
      </c>
      <c r="E21" s="171">
        <f>IF(ISNUMBER(VALUE(SUBSTITUTE(実質収支比率等に係る経年分析!I$49,"▲","-"))),ROUND(VALUE(SUBSTITUTE(実質収支比率等に係る経年分析!I$49,"▲","-")),2),NA())</f>
        <v>0.66</v>
      </c>
      <c r="F21" s="171">
        <f>IF(ISNUMBER(VALUE(SUBSTITUTE(実質収支比率等に係る経年分析!J$49,"▲","-"))),ROUND(VALUE(SUBSTITUTE(実質収支比率等に係る経年分析!J$49,"▲","-")),2),NA())</f>
        <v>6.31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0.01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0.01</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0.02</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後期高齢者医療事業特別会計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0.09</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0.08</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7.0000000000000007E-2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0.1</v>
      </c>
    </row>
    <row r="30" spans="1:11" x14ac:dyDescent="0.2">
      <c r="A30" s="172" t="str">
        <f>IF(連結実質赤字比率に係る赤字・黒字の構成分析!C$40="",NA(),連結実質赤字比率に係る赤字・黒字の構成分析!C$40)</f>
        <v>国民健康保険事業特別会計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3.15</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0.87</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1.36</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2.0699999999999998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1.03</v>
      </c>
    </row>
    <row r="31" spans="1:11" x14ac:dyDescent="0.2">
      <c r="A31" s="172" t="str">
        <f>IF(連結実質赤字比率に係る赤字・黒字の構成分析!C$39="",NA(),連結実質赤字比率に係る赤字・黒字の構成分析!C$39)</f>
        <v>介護保険事業特別会計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0.74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1.29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0.81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1.23</v>
      </c>
    </row>
    <row r="32" spans="1:11" x14ac:dyDescent="0.2">
      <c r="A32" s="172" t="str">
        <f>IF(連結実質赤字比率に係る赤字・黒字の構成分析!C$38="",NA(),連結実質赤字比率に係る赤字・黒字の構成分析!C$38)</f>
        <v>公共下水道事業会計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1.62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2.25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1.66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1.94</v>
      </c>
    </row>
    <row r="33" spans="1:16" x14ac:dyDescent="0.2">
      <c r="A33" s="172" t="str">
        <f>IF(連結実質赤字比率に係る赤字・黒字の構成分析!C$37="",NA(),連結実質赤字比率に係る赤字・黒字の構成分析!C$37)</f>
        <v>競輪事業特別会計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0.77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1.57</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2.52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2.9</v>
      </c>
    </row>
    <row r="34" spans="1:16" x14ac:dyDescent="0.2">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5.75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4.79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6.19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4.74</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8.19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8.4</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8.7899999999999991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9.0399999999999991</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9.98</v>
      </c>
    </row>
    <row r="36" spans="1:16" x14ac:dyDescent="0.2">
      <c r="A36" s="172" t="str">
        <f>IF(連結実質赤字比率に係る赤字・黒字の構成分析!C$34="",NA(),連結実質赤字比率に係る赤字・黒字の構成分析!C$34)</f>
        <v>松阪市民病院事業会計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6.56</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6.61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6.55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8.56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11.91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7014</v>
      </c>
      <c r="E42" s="173"/>
      <c r="F42" s="173"/>
      <c r="G42" s="173">
        <f>'実質公債費比率（分子）の構造'!L$52</f>
        <v>7918</v>
      </c>
      <c r="H42" s="173"/>
      <c r="I42" s="173"/>
      <c r="J42" s="173">
        <f>'実質公債費比率（分子）の構造'!M$52</f>
        <v>10083</v>
      </c>
      <c r="K42" s="173"/>
      <c r="L42" s="173"/>
      <c r="M42" s="173">
        <f>'実質公債費比率（分子）の構造'!N$52</f>
        <v>10831</v>
      </c>
      <c r="N42" s="173"/>
      <c r="O42" s="173"/>
      <c r="P42" s="173">
        <f>'実質公債費比率（分子）の構造'!O$52</f>
        <v>8242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75</v>
      </c>
      <c r="C45" s="173"/>
      <c r="D45" s="173"/>
      <c r="E45" s="173">
        <f>'実質公債費比率（分子）の構造'!L$49</f>
        <v>79</v>
      </c>
      <c r="F45" s="173"/>
      <c r="G45" s="173"/>
      <c r="H45" s="173">
        <f>'実質公債費比率（分子）の構造'!M$49</f>
        <v>84</v>
      </c>
      <c r="I45" s="173"/>
      <c r="J45" s="173"/>
      <c r="K45" s="173">
        <f>'実質公債費比率（分子）の構造'!N$49</f>
        <v>84</v>
      </c>
      <c r="L45" s="173"/>
      <c r="M45" s="173"/>
      <c r="N45" s="173">
        <f>'実質公債費比率（分子）の構造'!O$49</f>
        <v>92</v>
      </c>
      <c r="O45" s="173"/>
      <c r="P45" s="173"/>
    </row>
    <row r="46" spans="1:16" x14ac:dyDescent="0.2">
      <c r="A46" s="173" t="s">
        <v>67</v>
      </c>
      <c r="B46" s="173">
        <f>'実質公債費比率（分子）の構造'!K$48</f>
        <v>2765</v>
      </c>
      <c r="C46" s="173"/>
      <c r="D46" s="173"/>
      <c r="E46" s="173">
        <f>'実質公債費比率（分子）の構造'!L$48</f>
        <v>2977</v>
      </c>
      <c r="F46" s="173"/>
      <c r="G46" s="173"/>
      <c r="H46" s="173">
        <f>'実質公債費比率（分子）の構造'!M$48</f>
        <v>2935</v>
      </c>
      <c r="I46" s="173"/>
      <c r="J46" s="173"/>
      <c r="K46" s="173">
        <f>'実質公債費比率（分子）の構造'!N$48</f>
        <v>2621</v>
      </c>
      <c r="L46" s="173"/>
      <c r="M46" s="173"/>
      <c r="N46" s="173">
        <f>'実質公債費比率（分子）の構造'!O$48</f>
        <v>2728</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4715</v>
      </c>
      <c r="C49" s="173"/>
      <c r="D49" s="173"/>
      <c r="E49" s="173">
        <f>'実質公債費比率（分子）の構造'!L$45</f>
        <v>5774</v>
      </c>
      <c r="F49" s="173"/>
      <c r="G49" s="173"/>
      <c r="H49" s="173">
        <f>'実質公債費比率（分子）の構造'!M$45</f>
        <v>8775</v>
      </c>
      <c r="I49" s="173"/>
      <c r="J49" s="173"/>
      <c r="K49" s="173">
        <f>'実質公債費比率（分子）の構造'!N$45</f>
        <v>9569</v>
      </c>
      <c r="L49" s="173"/>
      <c r="M49" s="173"/>
      <c r="N49" s="173">
        <f>'実質公債費比率（分子）の構造'!O$45</f>
        <v>5917</v>
      </c>
      <c r="O49" s="173"/>
      <c r="P49" s="173"/>
    </row>
    <row r="50" spans="1:16" x14ac:dyDescent="0.2">
      <c r="A50" s="173" t="s">
        <v>71</v>
      </c>
      <c r="B50" s="173" t="e">
        <f>NA()</f>
        <v>#N/A</v>
      </c>
      <c r="C50" s="173">
        <f>IF(ISNUMBER('実質公債費比率（分子）の構造'!K$53),'実質公債費比率（分子）の構造'!K$53,NA())</f>
        <v>541</v>
      </c>
      <c r="D50" s="173" t="e">
        <f>NA()</f>
        <v>#N/A</v>
      </c>
      <c r="E50" s="173" t="e">
        <f>NA()</f>
        <v>#N/A</v>
      </c>
      <c r="F50" s="173">
        <f>IF(ISNUMBER('実質公債費比率（分子）の構造'!L$53),'実質公債費比率（分子）の構造'!L$53,NA())</f>
        <v>912</v>
      </c>
      <c r="G50" s="173" t="e">
        <f>NA()</f>
        <v>#N/A</v>
      </c>
      <c r="H50" s="173" t="e">
        <f>NA()</f>
        <v>#N/A</v>
      </c>
      <c r="I50" s="173">
        <f>IF(ISNUMBER('実質公債費比率（分子）の構造'!M$53),'実質公債費比率（分子）の構造'!M$53,NA())</f>
        <v>1711</v>
      </c>
      <c r="J50" s="173" t="e">
        <f>NA()</f>
        <v>#N/A</v>
      </c>
      <c r="K50" s="173" t="e">
        <f>NA()</f>
        <v>#N/A</v>
      </c>
      <c r="L50" s="173">
        <f>IF(ISNUMBER('実質公債費比率（分子）の構造'!N$53),'実質公債費比率（分子）の構造'!N$53,NA())</f>
        <v>1443</v>
      </c>
      <c r="M50" s="173" t="e">
        <f>NA()</f>
        <v>#N/A</v>
      </c>
      <c r="N50" s="173" t="e">
        <f>NA()</f>
        <v>#N/A</v>
      </c>
      <c r="O50" s="173">
        <f>IF(ISNUMBER('実質公債費比率（分子）の構造'!O$53),'実質公債費比率（分子）の構造'!O$53,NA())</f>
        <v>495</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72197</v>
      </c>
      <c r="E56" s="172"/>
      <c r="F56" s="172"/>
      <c r="G56" s="172">
        <f>'将来負担比率（分子）の構造'!J$52</f>
        <v>72572</v>
      </c>
      <c r="H56" s="172"/>
      <c r="I56" s="172"/>
      <c r="J56" s="172">
        <f>'将来負担比率（分子）の構造'!K$52</f>
        <v>72024</v>
      </c>
      <c r="K56" s="172"/>
      <c r="L56" s="172"/>
      <c r="M56" s="172">
        <f>'将来負担比率（分子）の構造'!L$52</f>
        <v>68287</v>
      </c>
      <c r="N56" s="172"/>
      <c r="O56" s="172"/>
      <c r="P56" s="172">
        <f>'将来負担比率（分子）の構造'!M$52</f>
        <v>66830</v>
      </c>
    </row>
    <row r="57" spans="1:16" x14ac:dyDescent="0.2">
      <c r="A57" s="172" t="s">
        <v>42</v>
      </c>
      <c r="B57" s="172"/>
      <c r="C57" s="172"/>
      <c r="D57" s="172">
        <f>'将来負担比率（分子）の構造'!I$51</f>
        <v>12761</v>
      </c>
      <c r="E57" s="172"/>
      <c r="F57" s="172"/>
      <c r="G57" s="172">
        <f>'将来負担比率（分子）の構造'!J$51</f>
        <v>13948</v>
      </c>
      <c r="H57" s="172"/>
      <c r="I57" s="172"/>
      <c r="J57" s="172">
        <f>'将来負担比率（分子）の構造'!K$51</f>
        <v>13315</v>
      </c>
      <c r="K57" s="172"/>
      <c r="L57" s="172"/>
      <c r="M57" s="172">
        <f>'将来負担比率（分子）の構造'!L$51</f>
        <v>12912</v>
      </c>
      <c r="N57" s="172"/>
      <c r="O57" s="172"/>
      <c r="P57" s="172">
        <f>'将来負担比率（分子）の構造'!M$51</f>
        <v>11407</v>
      </c>
    </row>
    <row r="58" spans="1:16" x14ac:dyDescent="0.2">
      <c r="A58" s="172" t="s">
        <v>41</v>
      </c>
      <c r="B58" s="172"/>
      <c r="C58" s="172"/>
      <c r="D58" s="172">
        <f>'将来負担比率（分子）の構造'!I$50</f>
        <v>16556</v>
      </c>
      <c r="E58" s="172"/>
      <c r="F58" s="172"/>
      <c r="G58" s="172">
        <f>'将来負担比率（分子）の構造'!J$50</f>
        <v>17220</v>
      </c>
      <c r="H58" s="172"/>
      <c r="I58" s="172"/>
      <c r="J58" s="172">
        <f>'将来負担比率（分子）の構造'!K$50</f>
        <v>15740</v>
      </c>
      <c r="K58" s="172"/>
      <c r="L58" s="172"/>
      <c r="M58" s="172">
        <f>'将来負担比率（分子）の構造'!L$50</f>
        <v>16305</v>
      </c>
      <c r="N58" s="172"/>
      <c r="O58" s="172"/>
      <c r="P58" s="172">
        <f>'将来負担比率（分子）の構造'!M$50</f>
        <v>21078</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12090</v>
      </c>
      <c r="C62" s="172"/>
      <c r="D62" s="172"/>
      <c r="E62" s="172">
        <f>'将来負担比率（分子）の構造'!J$45</f>
        <v>11447</v>
      </c>
      <c r="F62" s="172"/>
      <c r="G62" s="172"/>
      <c r="H62" s="172">
        <f>'将来負担比率（分子）の構造'!K$45</f>
        <v>10128</v>
      </c>
      <c r="I62" s="172"/>
      <c r="J62" s="172"/>
      <c r="K62" s="172">
        <f>'将来負担比率（分子）の構造'!L$45</f>
        <v>10019</v>
      </c>
      <c r="L62" s="172"/>
      <c r="M62" s="172"/>
      <c r="N62" s="172">
        <f>'将来負担比率（分子）の構造'!M$45</f>
        <v>9952</v>
      </c>
      <c r="O62" s="172"/>
      <c r="P62" s="172"/>
    </row>
    <row r="63" spans="1:16" x14ac:dyDescent="0.2">
      <c r="A63" s="172" t="s">
        <v>34</v>
      </c>
      <c r="B63" s="172">
        <f>'将来負担比率（分子）の構造'!I$44</f>
        <v>573</v>
      </c>
      <c r="C63" s="172"/>
      <c r="D63" s="172"/>
      <c r="E63" s="172">
        <f>'将来負担比率（分子）の構造'!J$44</f>
        <v>602</v>
      </c>
      <c r="F63" s="172"/>
      <c r="G63" s="172"/>
      <c r="H63" s="172">
        <f>'将来負担比率（分子）の構造'!K$44</f>
        <v>557</v>
      </c>
      <c r="I63" s="172"/>
      <c r="J63" s="172"/>
      <c r="K63" s="172">
        <f>'将来負担比率（分子）の構造'!L$44</f>
        <v>482</v>
      </c>
      <c r="L63" s="172"/>
      <c r="M63" s="172"/>
      <c r="N63" s="172">
        <f>'将来負担比率（分子）の構造'!M$44</f>
        <v>508</v>
      </c>
      <c r="O63" s="172"/>
      <c r="P63" s="172"/>
    </row>
    <row r="64" spans="1:16" x14ac:dyDescent="0.2">
      <c r="A64" s="172" t="s">
        <v>33</v>
      </c>
      <c r="B64" s="172">
        <f>'将来負担比率（分子）の構造'!I$43</f>
        <v>34833</v>
      </c>
      <c r="C64" s="172"/>
      <c r="D64" s="172"/>
      <c r="E64" s="172">
        <f>'将来負担比率（分子）の構造'!J$43</f>
        <v>38395</v>
      </c>
      <c r="F64" s="172"/>
      <c r="G64" s="172"/>
      <c r="H64" s="172">
        <f>'将来負担比率（分子）の構造'!K$43</f>
        <v>36959</v>
      </c>
      <c r="I64" s="172"/>
      <c r="J64" s="172"/>
      <c r="K64" s="172">
        <f>'将来負担比率（分子）の構造'!L$43</f>
        <v>35500</v>
      </c>
      <c r="L64" s="172"/>
      <c r="M64" s="172"/>
      <c r="N64" s="172">
        <f>'将来負担比率（分子）の構造'!M$43</f>
        <v>31974</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45829</v>
      </c>
      <c r="C66" s="172"/>
      <c r="D66" s="172"/>
      <c r="E66" s="172">
        <f>'将来負担比率（分子）の構造'!J$41</f>
        <v>47692</v>
      </c>
      <c r="F66" s="172"/>
      <c r="G66" s="172"/>
      <c r="H66" s="172">
        <f>'将来負担比率（分子）の構造'!K$41</f>
        <v>47601</v>
      </c>
      <c r="I66" s="172"/>
      <c r="J66" s="172"/>
      <c r="K66" s="172">
        <f>'将来負担比率（分子）の構造'!L$41</f>
        <v>44044</v>
      </c>
      <c r="L66" s="172"/>
      <c r="M66" s="172"/>
      <c r="N66" s="172">
        <f>'将来負担比率（分子）の構造'!M$41</f>
        <v>45606</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8383</v>
      </c>
      <c r="C72" s="176">
        <f>基金残高に係る経年分析!G55</f>
        <v>7902</v>
      </c>
      <c r="D72" s="176">
        <f>基金残高に係る経年分析!H55</f>
        <v>11311</v>
      </c>
    </row>
    <row r="73" spans="1:16" x14ac:dyDescent="0.2">
      <c r="A73" s="175" t="s">
        <v>78</v>
      </c>
      <c r="B73" s="176">
        <f>基金残高に係る経年分析!F56</f>
        <v>172</v>
      </c>
      <c r="C73" s="176">
        <f>基金残高に係る経年分析!G56</f>
        <v>171</v>
      </c>
      <c r="D73" s="176">
        <f>基金残高に係る経年分析!H56</f>
        <v>177</v>
      </c>
    </row>
    <row r="74" spans="1:16" x14ac:dyDescent="0.2">
      <c r="A74" s="175" t="s">
        <v>79</v>
      </c>
      <c r="B74" s="176">
        <f>基金残高に係る経年分析!F57</f>
        <v>4001</v>
      </c>
      <c r="C74" s="176">
        <f>基金残高に係る経年分析!G57</f>
        <v>4758</v>
      </c>
      <c r="D74" s="176">
        <f>基金残高に係る経年分析!H57</f>
        <v>7185</v>
      </c>
    </row>
  </sheetData>
  <sheetProtection algorithmName="SHA-512" hashValue="sUG9Aul8mc2KNDed4p1cDWRwxlp7mc7sJ3fLv26+DjS9Gb8nBTekWeGjjjwcFcEvqFTJDvE6bckKpory8WzYnA==" saltValue="Xm1IxEjP29AS7t6bZl+a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214</v>
      </c>
      <c r="DI1" s="782"/>
      <c r="DJ1" s="782"/>
      <c r="DK1" s="782"/>
      <c r="DL1" s="782"/>
      <c r="DM1" s="782"/>
      <c r="DN1" s="783"/>
      <c r="DO1" s="212"/>
      <c r="DP1" s="781" t="s">
        <v>215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3" t="s">
        <v>217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218</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219</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2">
      <c r="B4" s="723" t="s">
        <v>1</v>
      </c>
      <c r="C4" s="724"/>
      <c r="D4" s="724"/>
      <c r="E4" s="724"/>
      <c r="F4" s="724"/>
      <c r="G4" s="724"/>
      <c r="H4" s="724"/>
      <c r="I4" s="724"/>
      <c r="J4" s="724"/>
      <c r="K4" s="724"/>
      <c r="L4" s="724"/>
      <c r="M4" s="724"/>
      <c r="N4" s="724"/>
      <c r="O4" s="724"/>
      <c r="P4" s="724"/>
      <c r="Q4" s="725"/>
      <c r="R4" s="723" t="s">
        <v>220</v>
      </c>
      <c r="S4" s="724"/>
      <c r="T4" s="724"/>
      <c r="U4" s="724"/>
      <c r="V4" s="724"/>
      <c r="W4" s="724"/>
      <c r="X4" s="724"/>
      <c r="Y4" s="725"/>
      <c r="Z4" s="723" t="s">
        <v>221</v>
      </c>
      <c r="AA4" s="724"/>
      <c r="AB4" s="724"/>
      <c r="AC4" s="725"/>
      <c r="AD4" s="723" t="s">
        <v>222</v>
      </c>
      <c r="AE4" s="724"/>
      <c r="AF4" s="724"/>
      <c r="AG4" s="724"/>
      <c r="AH4" s="724"/>
      <c r="AI4" s="724"/>
      <c r="AJ4" s="724"/>
      <c r="AK4" s="725"/>
      <c r="AL4" s="723" t="s">
        <v>221</v>
      </c>
      <c r="AM4" s="724"/>
      <c r="AN4" s="724"/>
      <c r="AO4" s="725"/>
      <c r="AP4" s="784" t="s">
        <v>223</v>
      </c>
      <c r="AQ4" s="784"/>
      <c r="AR4" s="784"/>
      <c r="AS4" s="784"/>
      <c r="AT4" s="784"/>
      <c r="AU4" s="784"/>
      <c r="AV4" s="784"/>
      <c r="AW4" s="784"/>
      <c r="AX4" s="784"/>
      <c r="AY4" s="784"/>
      <c r="AZ4" s="784"/>
      <c r="BA4" s="784"/>
      <c r="BB4" s="784"/>
      <c r="BC4" s="784"/>
      <c r="BD4" s="784"/>
      <c r="BE4" s="784"/>
      <c r="BF4" s="784"/>
      <c r="BG4" s="784" t="s">
        <v>224</v>
      </c>
      <c r="BH4" s="784"/>
      <c r="BI4" s="784"/>
      <c r="BJ4" s="784"/>
      <c r="BK4" s="784"/>
      <c r="BL4" s="784"/>
      <c r="BM4" s="784"/>
      <c r="BN4" s="784"/>
      <c r="BO4" s="784" t="s">
        <v>221</v>
      </c>
      <c r="BP4" s="784"/>
      <c r="BQ4" s="784"/>
      <c r="BR4" s="784"/>
      <c r="BS4" s="784" t="s">
        <v>225</v>
      </c>
      <c r="BT4" s="784"/>
      <c r="BU4" s="784"/>
      <c r="BV4" s="784"/>
      <c r="BW4" s="784"/>
      <c r="BX4" s="784"/>
      <c r="BY4" s="784"/>
      <c r="BZ4" s="784"/>
      <c r="CA4" s="784"/>
      <c r="CB4" s="784"/>
      <c r="CD4" s="766" t="s">
        <v>226</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1" customFormat="1" ht="11.25" customHeight="1" x14ac:dyDescent="0.2">
      <c r="B5" s="731" t="s">
        <v>227</v>
      </c>
      <c r="C5" s="732"/>
      <c r="D5" s="732"/>
      <c r="E5" s="732"/>
      <c r="F5" s="732"/>
      <c r="G5" s="732"/>
      <c r="H5" s="732"/>
      <c r="I5" s="732"/>
      <c r="J5" s="732"/>
      <c r="K5" s="732"/>
      <c r="L5" s="732"/>
      <c r="M5" s="732"/>
      <c r="N5" s="732"/>
      <c r="O5" s="732"/>
      <c r="P5" s="732"/>
      <c r="Q5" s="733"/>
      <c r="R5" s="717">
        <v>21899805</v>
      </c>
      <c r="S5" s="718"/>
      <c r="T5" s="718"/>
      <c r="U5" s="718"/>
      <c r="V5" s="718"/>
      <c r="W5" s="718"/>
      <c r="X5" s="718"/>
      <c r="Y5" s="761"/>
      <c r="Z5" s="779">
        <v>27.3</v>
      </c>
      <c r="AA5" s="779"/>
      <c r="AB5" s="779"/>
      <c r="AC5" s="779"/>
      <c r="AD5" s="780">
        <v>20775400</v>
      </c>
      <c r="AE5" s="780"/>
      <c r="AF5" s="780"/>
      <c r="AG5" s="780"/>
      <c r="AH5" s="780"/>
      <c r="AI5" s="780"/>
      <c r="AJ5" s="780"/>
      <c r="AK5" s="780"/>
      <c r="AL5" s="762">
        <v>49.9</v>
      </c>
      <c r="AM5" s="736"/>
      <c r="AN5" s="736"/>
      <c r="AO5" s="763"/>
      <c r="AP5" s="731" t="s">
        <v>228</v>
      </c>
      <c r="AQ5" s="732"/>
      <c r="AR5" s="732"/>
      <c r="AS5" s="732"/>
      <c r="AT5" s="732"/>
      <c r="AU5" s="732"/>
      <c r="AV5" s="732"/>
      <c r="AW5" s="732"/>
      <c r="AX5" s="732"/>
      <c r="AY5" s="732"/>
      <c r="AZ5" s="732"/>
      <c r="BA5" s="732"/>
      <c r="BB5" s="732"/>
      <c r="BC5" s="732"/>
      <c r="BD5" s="732"/>
      <c r="BE5" s="732"/>
      <c r="BF5" s="733"/>
      <c r="BG5" s="664">
        <v>20775400</v>
      </c>
      <c r="BH5" s="665"/>
      <c r="BI5" s="665"/>
      <c r="BJ5" s="665"/>
      <c r="BK5" s="665"/>
      <c r="BL5" s="665"/>
      <c r="BM5" s="665"/>
      <c r="BN5" s="666"/>
      <c r="BO5" s="691">
        <v>94.9</v>
      </c>
      <c r="BP5" s="691"/>
      <c r="BQ5" s="691"/>
      <c r="BR5" s="691"/>
      <c r="BS5" s="692" t="s">
        <v>128</v>
      </c>
      <c r="BT5" s="692"/>
      <c r="BU5" s="692"/>
      <c r="BV5" s="692"/>
      <c r="BW5" s="692"/>
      <c r="BX5" s="692"/>
      <c r="BY5" s="692"/>
      <c r="BZ5" s="692"/>
      <c r="CA5" s="692"/>
      <c r="CB5" s="750"/>
      <c r="CD5" s="766" t="s">
        <v>223</v>
      </c>
      <c r="CE5" s="767"/>
      <c r="CF5" s="767"/>
      <c r="CG5" s="767"/>
      <c r="CH5" s="767"/>
      <c r="CI5" s="767"/>
      <c r="CJ5" s="767"/>
      <c r="CK5" s="767"/>
      <c r="CL5" s="767"/>
      <c r="CM5" s="767"/>
      <c r="CN5" s="767"/>
      <c r="CO5" s="767"/>
      <c r="CP5" s="767"/>
      <c r="CQ5" s="768"/>
      <c r="CR5" s="766" t="s">
        <v>229</v>
      </c>
      <c r="CS5" s="767"/>
      <c r="CT5" s="767"/>
      <c r="CU5" s="767"/>
      <c r="CV5" s="767"/>
      <c r="CW5" s="767"/>
      <c r="CX5" s="767"/>
      <c r="CY5" s="768"/>
      <c r="CZ5" s="766" t="s">
        <v>221</v>
      </c>
      <c r="DA5" s="767"/>
      <c r="DB5" s="767"/>
      <c r="DC5" s="768"/>
      <c r="DD5" s="766" t="s">
        <v>230</v>
      </c>
      <c r="DE5" s="767"/>
      <c r="DF5" s="767"/>
      <c r="DG5" s="767"/>
      <c r="DH5" s="767"/>
      <c r="DI5" s="767"/>
      <c r="DJ5" s="767"/>
      <c r="DK5" s="767"/>
      <c r="DL5" s="767"/>
      <c r="DM5" s="767"/>
      <c r="DN5" s="767"/>
      <c r="DO5" s="767"/>
      <c r="DP5" s="768"/>
      <c r="DQ5" s="766" t="s">
        <v>231</v>
      </c>
      <c r="DR5" s="767"/>
      <c r="DS5" s="767"/>
      <c r="DT5" s="767"/>
      <c r="DU5" s="767"/>
      <c r="DV5" s="767"/>
      <c r="DW5" s="767"/>
      <c r="DX5" s="767"/>
      <c r="DY5" s="767"/>
      <c r="DZ5" s="767"/>
      <c r="EA5" s="767"/>
      <c r="EB5" s="767"/>
      <c r="EC5" s="768"/>
    </row>
    <row r="6" spans="2:143" ht="11.25" customHeight="1" x14ac:dyDescent="0.2">
      <c r="B6" s="661" t="s">
        <v>232</v>
      </c>
      <c r="C6" s="662"/>
      <c r="D6" s="662"/>
      <c r="E6" s="662"/>
      <c r="F6" s="662"/>
      <c r="G6" s="662"/>
      <c r="H6" s="662"/>
      <c r="I6" s="662"/>
      <c r="J6" s="662"/>
      <c r="K6" s="662"/>
      <c r="L6" s="662"/>
      <c r="M6" s="662"/>
      <c r="N6" s="662"/>
      <c r="O6" s="662"/>
      <c r="P6" s="662"/>
      <c r="Q6" s="663"/>
      <c r="R6" s="664">
        <v>667924</v>
      </c>
      <c r="S6" s="665"/>
      <c r="T6" s="665"/>
      <c r="U6" s="665"/>
      <c r="V6" s="665"/>
      <c r="W6" s="665"/>
      <c r="X6" s="665"/>
      <c r="Y6" s="666"/>
      <c r="Z6" s="691">
        <v>0.8</v>
      </c>
      <c r="AA6" s="691"/>
      <c r="AB6" s="691"/>
      <c r="AC6" s="691"/>
      <c r="AD6" s="692">
        <v>667924</v>
      </c>
      <c r="AE6" s="692"/>
      <c r="AF6" s="692"/>
      <c r="AG6" s="692"/>
      <c r="AH6" s="692"/>
      <c r="AI6" s="692"/>
      <c r="AJ6" s="692"/>
      <c r="AK6" s="692"/>
      <c r="AL6" s="667">
        <v>1.6</v>
      </c>
      <c r="AM6" s="668"/>
      <c r="AN6" s="668"/>
      <c r="AO6" s="693"/>
      <c r="AP6" s="661" t="s">
        <v>233</v>
      </c>
      <c r="AQ6" s="662"/>
      <c r="AR6" s="662"/>
      <c r="AS6" s="662"/>
      <c r="AT6" s="662"/>
      <c r="AU6" s="662"/>
      <c r="AV6" s="662"/>
      <c r="AW6" s="662"/>
      <c r="AX6" s="662"/>
      <c r="AY6" s="662"/>
      <c r="AZ6" s="662"/>
      <c r="BA6" s="662"/>
      <c r="BB6" s="662"/>
      <c r="BC6" s="662"/>
      <c r="BD6" s="662"/>
      <c r="BE6" s="662"/>
      <c r="BF6" s="663"/>
      <c r="BG6" s="664">
        <v>20775400</v>
      </c>
      <c r="BH6" s="665"/>
      <c r="BI6" s="665"/>
      <c r="BJ6" s="665"/>
      <c r="BK6" s="665"/>
      <c r="BL6" s="665"/>
      <c r="BM6" s="665"/>
      <c r="BN6" s="666"/>
      <c r="BO6" s="691">
        <v>94.9</v>
      </c>
      <c r="BP6" s="691"/>
      <c r="BQ6" s="691"/>
      <c r="BR6" s="691"/>
      <c r="BS6" s="692" t="s">
        <v>128</v>
      </c>
      <c r="BT6" s="692"/>
      <c r="BU6" s="692"/>
      <c r="BV6" s="692"/>
      <c r="BW6" s="692"/>
      <c r="BX6" s="692"/>
      <c r="BY6" s="692"/>
      <c r="BZ6" s="692"/>
      <c r="CA6" s="692"/>
      <c r="CB6" s="750"/>
      <c r="CD6" s="720" t="s">
        <v>234</v>
      </c>
      <c r="CE6" s="721"/>
      <c r="CF6" s="721"/>
      <c r="CG6" s="721"/>
      <c r="CH6" s="721"/>
      <c r="CI6" s="721"/>
      <c r="CJ6" s="721"/>
      <c r="CK6" s="721"/>
      <c r="CL6" s="721"/>
      <c r="CM6" s="721"/>
      <c r="CN6" s="721"/>
      <c r="CO6" s="721"/>
      <c r="CP6" s="721"/>
      <c r="CQ6" s="722"/>
      <c r="CR6" s="664">
        <v>347707</v>
      </c>
      <c r="CS6" s="665"/>
      <c r="CT6" s="665"/>
      <c r="CU6" s="665"/>
      <c r="CV6" s="665"/>
      <c r="CW6" s="665"/>
      <c r="CX6" s="665"/>
      <c r="CY6" s="666"/>
      <c r="CZ6" s="762">
        <v>0.4</v>
      </c>
      <c r="DA6" s="736"/>
      <c r="DB6" s="736"/>
      <c r="DC6" s="765"/>
      <c r="DD6" s="670">
        <v>678</v>
      </c>
      <c r="DE6" s="665"/>
      <c r="DF6" s="665"/>
      <c r="DG6" s="665"/>
      <c r="DH6" s="665"/>
      <c r="DI6" s="665"/>
      <c r="DJ6" s="665"/>
      <c r="DK6" s="665"/>
      <c r="DL6" s="665"/>
      <c r="DM6" s="665"/>
      <c r="DN6" s="665"/>
      <c r="DO6" s="665"/>
      <c r="DP6" s="666"/>
      <c r="DQ6" s="670">
        <v>341467</v>
      </c>
      <c r="DR6" s="665"/>
      <c r="DS6" s="665"/>
      <c r="DT6" s="665"/>
      <c r="DU6" s="665"/>
      <c r="DV6" s="665"/>
      <c r="DW6" s="665"/>
      <c r="DX6" s="665"/>
      <c r="DY6" s="665"/>
      <c r="DZ6" s="665"/>
      <c r="EA6" s="665"/>
      <c r="EB6" s="665"/>
      <c r="EC6" s="705"/>
    </row>
    <row r="7" spans="2:143" ht="11.25" customHeight="1" x14ac:dyDescent="0.2">
      <c r="B7" s="661" t="s">
        <v>235</v>
      </c>
      <c r="C7" s="662"/>
      <c r="D7" s="662"/>
      <c r="E7" s="662"/>
      <c r="F7" s="662"/>
      <c r="G7" s="662"/>
      <c r="H7" s="662"/>
      <c r="I7" s="662"/>
      <c r="J7" s="662"/>
      <c r="K7" s="662"/>
      <c r="L7" s="662"/>
      <c r="M7" s="662"/>
      <c r="N7" s="662"/>
      <c r="O7" s="662"/>
      <c r="P7" s="662"/>
      <c r="Q7" s="663"/>
      <c r="R7" s="664">
        <v>16586</v>
      </c>
      <c r="S7" s="665"/>
      <c r="T7" s="665"/>
      <c r="U7" s="665"/>
      <c r="V7" s="665"/>
      <c r="W7" s="665"/>
      <c r="X7" s="665"/>
      <c r="Y7" s="666"/>
      <c r="Z7" s="691">
        <v>0</v>
      </c>
      <c r="AA7" s="691"/>
      <c r="AB7" s="691"/>
      <c r="AC7" s="691"/>
      <c r="AD7" s="692">
        <v>16586</v>
      </c>
      <c r="AE7" s="692"/>
      <c r="AF7" s="692"/>
      <c r="AG7" s="692"/>
      <c r="AH7" s="692"/>
      <c r="AI7" s="692"/>
      <c r="AJ7" s="692"/>
      <c r="AK7" s="692"/>
      <c r="AL7" s="667">
        <v>0</v>
      </c>
      <c r="AM7" s="668"/>
      <c r="AN7" s="668"/>
      <c r="AO7" s="693"/>
      <c r="AP7" s="661" t="s">
        <v>236</v>
      </c>
      <c r="AQ7" s="662"/>
      <c r="AR7" s="662"/>
      <c r="AS7" s="662"/>
      <c r="AT7" s="662"/>
      <c r="AU7" s="662"/>
      <c r="AV7" s="662"/>
      <c r="AW7" s="662"/>
      <c r="AX7" s="662"/>
      <c r="AY7" s="662"/>
      <c r="AZ7" s="662"/>
      <c r="BA7" s="662"/>
      <c r="BB7" s="662"/>
      <c r="BC7" s="662"/>
      <c r="BD7" s="662"/>
      <c r="BE7" s="662"/>
      <c r="BF7" s="663"/>
      <c r="BG7" s="664">
        <v>9408775</v>
      </c>
      <c r="BH7" s="665"/>
      <c r="BI7" s="665"/>
      <c r="BJ7" s="665"/>
      <c r="BK7" s="665"/>
      <c r="BL7" s="665"/>
      <c r="BM7" s="665"/>
      <c r="BN7" s="666"/>
      <c r="BO7" s="691">
        <v>43</v>
      </c>
      <c r="BP7" s="691"/>
      <c r="BQ7" s="691"/>
      <c r="BR7" s="691"/>
      <c r="BS7" s="692" t="s">
        <v>128</v>
      </c>
      <c r="BT7" s="692"/>
      <c r="BU7" s="692"/>
      <c r="BV7" s="692"/>
      <c r="BW7" s="692"/>
      <c r="BX7" s="692"/>
      <c r="BY7" s="692"/>
      <c r="BZ7" s="692"/>
      <c r="CA7" s="692"/>
      <c r="CB7" s="750"/>
      <c r="CD7" s="706" t="s">
        <v>237</v>
      </c>
      <c r="CE7" s="703"/>
      <c r="CF7" s="703"/>
      <c r="CG7" s="703"/>
      <c r="CH7" s="703"/>
      <c r="CI7" s="703"/>
      <c r="CJ7" s="703"/>
      <c r="CK7" s="703"/>
      <c r="CL7" s="703"/>
      <c r="CM7" s="703"/>
      <c r="CN7" s="703"/>
      <c r="CO7" s="703"/>
      <c r="CP7" s="703"/>
      <c r="CQ7" s="704"/>
      <c r="CR7" s="664">
        <v>11638780</v>
      </c>
      <c r="CS7" s="665"/>
      <c r="CT7" s="665"/>
      <c r="CU7" s="665"/>
      <c r="CV7" s="665"/>
      <c r="CW7" s="665"/>
      <c r="CX7" s="665"/>
      <c r="CY7" s="666"/>
      <c r="CZ7" s="691">
        <v>14.9</v>
      </c>
      <c r="DA7" s="691"/>
      <c r="DB7" s="691"/>
      <c r="DC7" s="691"/>
      <c r="DD7" s="670">
        <v>369123</v>
      </c>
      <c r="DE7" s="665"/>
      <c r="DF7" s="665"/>
      <c r="DG7" s="665"/>
      <c r="DH7" s="665"/>
      <c r="DI7" s="665"/>
      <c r="DJ7" s="665"/>
      <c r="DK7" s="665"/>
      <c r="DL7" s="665"/>
      <c r="DM7" s="665"/>
      <c r="DN7" s="665"/>
      <c r="DO7" s="665"/>
      <c r="DP7" s="666"/>
      <c r="DQ7" s="670">
        <v>8455920</v>
      </c>
      <c r="DR7" s="665"/>
      <c r="DS7" s="665"/>
      <c r="DT7" s="665"/>
      <c r="DU7" s="665"/>
      <c r="DV7" s="665"/>
      <c r="DW7" s="665"/>
      <c r="DX7" s="665"/>
      <c r="DY7" s="665"/>
      <c r="DZ7" s="665"/>
      <c r="EA7" s="665"/>
      <c r="EB7" s="665"/>
      <c r="EC7" s="705"/>
    </row>
    <row r="8" spans="2:143" ht="11.25" customHeight="1" x14ac:dyDescent="0.2">
      <c r="B8" s="661" t="s">
        <v>238</v>
      </c>
      <c r="C8" s="662"/>
      <c r="D8" s="662"/>
      <c r="E8" s="662"/>
      <c r="F8" s="662"/>
      <c r="G8" s="662"/>
      <c r="H8" s="662"/>
      <c r="I8" s="662"/>
      <c r="J8" s="662"/>
      <c r="K8" s="662"/>
      <c r="L8" s="662"/>
      <c r="M8" s="662"/>
      <c r="N8" s="662"/>
      <c r="O8" s="662"/>
      <c r="P8" s="662"/>
      <c r="Q8" s="663"/>
      <c r="R8" s="664">
        <v>163656</v>
      </c>
      <c r="S8" s="665"/>
      <c r="T8" s="665"/>
      <c r="U8" s="665"/>
      <c r="V8" s="665"/>
      <c r="W8" s="665"/>
      <c r="X8" s="665"/>
      <c r="Y8" s="666"/>
      <c r="Z8" s="691">
        <v>0.2</v>
      </c>
      <c r="AA8" s="691"/>
      <c r="AB8" s="691"/>
      <c r="AC8" s="691"/>
      <c r="AD8" s="692">
        <v>163656</v>
      </c>
      <c r="AE8" s="692"/>
      <c r="AF8" s="692"/>
      <c r="AG8" s="692"/>
      <c r="AH8" s="692"/>
      <c r="AI8" s="692"/>
      <c r="AJ8" s="692"/>
      <c r="AK8" s="692"/>
      <c r="AL8" s="667">
        <v>0.4</v>
      </c>
      <c r="AM8" s="668"/>
      <c r="AN8" s="668"/>
      <c r="AO8" s="693"/>
      <c r="AP8" s="661" t="s">
        <v>239</v>
      </c>
      <c r="AQ8" s="662"/>
      <c r="AR8" s="662"/>
      <c r="AS8" s="662"/>
      <c r="AT8" s="662"/>
      <c r="AU8" s="662"/>
      <c r="AV8" s="662"/>
      <c r="AW8" s="662"/>
      <c r="AX8" s="662"/>
      <c r="AY8" s="662"/>
      <c r="AZ8" s="662"/>
      <c r="BA8" s="662"/>
      <c r="BB8" s="662"/>
      <c r="BC8" s="662"/>
      <c r="BD8" s="662"/>
      <c r="BE8" s="662"/>
      <c r="BF8" s="663"/>
      <c r="BG8" s="664">
        <v>278147</v>
      </c>
      <c r="BH8" s="665"/>
      <c r="BI8" s="665"/>
      <c r="BJ8" s="665"/>
      <c r="BK8" s="665"/>
      <c r="BL8" s="665"/>
      <c r="BM8" s="665"/>
      <c r="BN8" s="666"/>
      <c r="BO8" s="691">
        <v>1.3</v>
      </c>
      <c r="BP8" s="691"/>
      <c r="BQ8" s="691"/>
      <c r="BR8" s="691"/>
      <c r="BS8" s="692" t="s">
        <v>128</v>
      </c>
      <c r="BT8" s="692"/>
      <c r="BU8" s="692"/>
      <c r="BV8" s="692"/>
      <c r="BW8" s="692"/>
      <c r="BX8" s="692"/>
      <c r="BY8" s="692"/>
      <c r="BZ8" s="692"/>
      <c r="CA8" s="692"/>
      <c r="CB8" s="750"/>
      <c r="CD8" s="706" t="s">
        <v>240</v>
      </c>
      <c r="CE8" s="703"/>
      <c r="CF8" s="703"/>
      <c r="CG8" s="703"/>
      <c r="CH8" s="703"/>
      <c r="CI8" s="703"/>
      <c r="CJ8" s="703"/>
      <c r="CK8" s="703"/>
      <c r="CL8" s="703"/>
      <c r="CM8" s="703"/>
      <c r="CN8" s="703"/>
      <c r="CO8" s="703"/>
      <c r="CP8" s="703"/>
      <c r="CQ8" s="704"/>
      <c r="CR8" s="664">
        <v>31336523</v>
      </c>
      <c r="CS8" s="665"/>
      <c r="CT8" s="665"/>
      <c r="CU8" s="665"/>
      <c r="CV8" s="665"/>
      <c r="CW8" s="665"/>
      <c r="CX8" s="665"/>
      <c r="CY8" s="666"/>
      <c r="CZ8" s="691">
        <v>40.200000000000003</v>
      </c>
      <c r="DA8" s="691"/>
      <c r="DB8" s="691"/>
      <c r="DC8" s="691"/>
      <c r="DD8" s="670">
        <v>100641</v>
      </c>
      <c r="DE8" s="665"/>
      <c r="DF8" s="665"/>
      <c r="DG8" s="665"/>
      <c r="DH8" s="665"/>
      <c r="DI8" s="665"/>
      <c r="DJ8" s="665"/>
      <c r="DK8" s="665"/>
      <c r="DL8" s="665"/>
      <c r="DM8" s="665"/>
      <c r="DN8" s="665"/>
      <c r="DO8" s="665"/>
      <c r="DP8" s="666"/>
      <c r="DQ8" s="670">
        <v>14561748</v>
      </c>
      <c r="DR8" s="665"/>
      <c r="DS8" s="665"/>
      <c r="DT8" s="665"/>
      <c r="DU8" s="665"/>
      <c r="DV8" s="665"/>
      <c r="DW8" s="665"/>
      <c r="DX8" s="665"/>
      <c r="DY8" s="665"/>
      <c r="DZ8" s="665"/>
      <c r="EA8" s="665"/>
      <c r="EB8" s="665"/>
      <c r="EC8" s="705"/>
    </row>
    <row r="9" spans="2:143" ht="11.25" customHeight="1" x14ac:dyDescent="0.2">
      <c r="B9" s="661" t="s">
        <v>241</v>
      </c>
      <c r="C9" s="662"/>
      <c r="D9" s="662"/>
      <c r="E9" s="662"/>
      <c r="F9" s="662"/>
      <c r="G9" s="662"/>
      <c r="H9" s="662"/>
      <c r="I9" s="662"/>
      <c r="J9" s="662"/>
      <c r="K9" s="662"/>
      <c r="L9" s="662"/>
      <c r="M9" s="662"/>
      <c r="N9" s="662"/>
      <c r="O9" s="662"/>
      <c r="P9" s="662"/>
      <c r="Q9" s="663"/>
      <c r="R9" s="664">
        <v>177755</v>
      </c>
      <c r="S9" s="665"/>
      <c r="T9" s="665"/>
      <c r="U9" s="665"/>
      <c r="V9" s="665"/>
      <c r="W9" s="665"/>
      <c r="X9" s="665"/>
      <c r="Y9" s="666"/>
      <c r="Z9" s="691">
        <v>0.2</v>
      </c>
      <c r="AA9" s="691"/>
      <c r="AB9" s="691"/>
      <c r="AC9" s="691"/>
      <c r="AD9" s="692">
        <v>177755</v>
      </c>
      <c r="AE9" s="692"/>
      <c r="AF9" s="692"/>
      <c r="AG9" s="692"/>
      <c r="AH9" s="692"/>
      <c r="AI9" s="692"/>
      <c r="AJ9" s="692"/>
      <c r="AK9" s="692"/>
      <c r="AL9" s="667">
        <v>0.4</v>
      </c>
      <c r="AM9" s="668"/>
      <c r="AN9" s="668"/>
      <c r="AO9" s="693"/>
      <c r="AP9" s="661" t="s">
        <v>242</v>
      </c>
      <c r="AQ9" s="662"/>
      <c r="AR9" s="662"/>
      <c r="AS9" s="662"/>
      <c r="AT9" s="662"/>
      <c r="AU9" s="662"/>
      <c r="AV9" s="662"/>
      <c r="AW9" s="662"/>
      <c r="AX9" s="662"/>
      <c r="AY9" s="662"/>
      <c r="AZ9" s="662"/>
      <c r="BA9" s="662"/>
      <c r="BB9" s="662"/>
      <c r="BC9" s="662"/>
      <c r="BD9" s="662"/>
      <c r="BE9" s="662"/>
      <c r="BF9" s="663"/>
      <c r="BG9" s="664">
        <v>7896835</v>
      </c>
      <c r="BH9" s="665"/>
      <c r="BI9" s="665"/>
      <c r="BJ9" s="665"/>
      <c r="BK9" s="665"/>
      <c r="BL9" s="665"/>
      <c r="BM9" s="665"/>
      <c r="BN9" s="666"/>
      <c r="BO9" s="691">
        <v>36.1</v>
      </c>
      <c r="BP9" s="691"/>
      <c r="BQ9" s="691"/>
      <c r="BR9" s="691"/>
      <c r="BS9" s="692" t="s">
        <v>128</v>
      </c>
      <c r="BT9" s="692"/>
      <c r="BU9" s="692"/>
      <c r="BV9" s="692"/>
      <c r="BW9" s="692"/>
      <c r="BX9" s="692"/>
      <c r="BY9" s="692"/>
      <c r="BZ9" s="692"/>
      <c r="CA9" s="692"/>
      <c r="CB9" s="750"/>
      <c r="CD9" s="706" t="s">
        <v>243</v>
      </c>
      <c r="CE9" s="703"/>
      <c r="CF9" s="703"/>
      <c r="CG9" s="703"/>
      <c r="CH9" s="703"/>
      <c r="CI9" s="703"/>
      <c r="CJ9" s="703"/>
      <c r="CK9" s="703"/>
      <c r="CL9" s="703"/>
      <c r="CM9" s="703"/>
      <c r="CN9" s="703"/>
      <c r="CO9" s="703"/>
      <c r="CP9" s="703"/>
      <c r="CQ9" s="704"/>
      <c r="CR9" s="664">
        <v>7463579</v>
      </c>
      <c r="CS9" s="665"/>
      <c r="CT9" s="665"/>
      <c r="CU9" s="665"/>
      <c r="CV9" s="665"/>
      <c r="CW9" s="665"/>
      <c r="CX9" s="665"/>
      <c r="CY9" s="666"/>
      <c r="CZ9" s="691">
        <v>9.6</v>
      </c>
      <c r="DA9" s="691"/>
      <c r="DB9" s="691"/>
      <c r="DC9" s="691"/>
      <c r="DD9" s="670">
        <v>760212</v>
      </c>
      <c r="DE9" s="665"/>
      <c r="DF9" s="665"/>
      <c r="DG9" s="665"/>
      <c r="DH9" s="665"/>
      <c r="DI9" s="665"/>
      <c r="DJ9" s="665"/>
      <c r="DK9" s="665"/>
      <c r="DL9" s="665"/>
      <c r="DM9" s="665"/>
      <c r="DN9" s="665"/>
      <c r="DO9" s="665"/>
      <c r="DP9" s="666"/>
      <c r="DQ9" s="670">
        <v>4255719</v>
      </c>
      <c r="DR9" s="665"/>
      <c r="DS9" s="665"/>
      <c r="DT9" s="665"/>
      <c r="DU9" s="665"/>
      <c r="DV9" s="665"/>
      <c r="DW9" s="665"/>
      <c r="DX9" s="665"/>
      <c r="DY9" s="665"/>
      <c r="DZ9" s="665"/>
      <c r="EA9" s="665"/>
      <c r="EB9" s="665"/>
      <c r="EC9" s="705"/>
    </row>
    <row r="10" spans="2:143" ht="11.25" customHeight="1" x14ac:dyDescent="0.2">
      <c r="B10" s="661" t="s">
        <v>244</v>
      </c>
      <c r="C10" s="662"/>
      <c r="D10" s="662"/>
      <c r="E10" s="662"/>
      <c r="F10" s="662"/>
      <c r="G10" s="662"/>
      <c r="H10" s="662"/>
      <c r="I10" s="662"/>
      <c r="J10" s="662"/>
      <c r="K10" s="662"/>
      <c r="L10" s="662"/>
      <c r="M10" s="662"/>
      <c r="N10" s="662"/>
      <c r="O10" s="662"/>
      <c r="P10" s="662"/>
      <c r="Q10" s="663"/>
      <c r="R10" s="664" t="s">
        <v>128</v>
      </c>
      <c r="S10" s="665"/>
      <c r="T10" s="665"/>
      <c r="U10" s="665"/>
      <c r="V10" s="665"/>
      <c r="W10" s="665"/>
      <c r="X10" s="665"/>
      <c r="Y10" s="666"/>
      <c r="Z10" s="691" t="s">
        <v>128</v>
      </c>
      <c r="AA10" s="691"/>
      <c r="AB10" s="691"/>
      <c r="AC10" s="691"/>
      <c r="AD10" s="692" t="s">
        <v>128</v>
      </c>
      <c r="AE10" s="692"/>
      <c r="AF10" s="692"/>
      <c r="AG10" s="692"/>
      <c r="AH10" s="692"/>
      <c r="AI10" s="692"/>
      <c r="AJ10" s="692"/>
      <c r="AK10" s="692"/>
      <c r="AL10" s="667" t="s">
        <v>128</v>
      </c>
      <c r="AM10" s="668"/>
      <c r="AN10" s="668"/>
      <c r="AO10" s="693"/>
      <c r="AP10" s="661" t="s">
        <v>245</v>
      </c>
      <c r="AQ10" s="662"/>
      <c r="AR10" s="662"/>
      <c r="AS10" s="662"/>
      <c r="AT10" s="662"/>
      <c r="AU10" s="662"/>
      <c r="AV10" s="662"/>
      <c r="AW10" s="662"/>
      <c r="AX10" s="662"/>
      <c r="AY10" s="662"/>
      <c r="AZ10" s="662"/>
      <c r="BA10" s="662"/>
      <c r="BB10" s="662"/>
      <c r="BC10" s="662"/>
      <c r="BD10" s="662"/>
      <c r="BE10" s="662"/>
      <c r="BF10" s="663"/>
      <c r="BG10" s="664">
        <v>418799</v>
      </c>
      <c r="BH10" s="665"/>
      <c r="BI10" s="665"/>
      <c r="BJ10" s="665"/>
      <c r="BK10" s="665"/>
      <c r="BL10" s="665"/>
      <c r="BM10" s="665"/>
      <c r="BN10" s="666"/>
      <c r="BO10" s="691">
        <v>1.9</v>
      </c>
      <c r="BP10" s="691"/>
      <c r="BQ10" s="691"/>
      <c r="BR10" s="691"/>
      <c r="BS10" s="692" t="s">
        <v>128</v>
      </c>
      <c r="BT10" s="692"/>
      <c r="BU10" s="692"/>
      <c r="BV10" s="692"/>
      <c r="BW10" s="692"/>
      <c r="BX10" s="692"/>
      <c r="BY10" s="692"/>
      <c r="BZ10" s="692"/>
      <c r="CA10" s="692"/>
      <c r="CB10" s="750"/>
      <c r="CD10" s="706" t="s">
        <v>246</v>
      </c>
      <c r="CE10" s="703"/>
      <c r="CF10" s="703"/>
      <c r="CG10" s="703"/>
      <c r="CH10" s="703"/>
      <c r="CI10" s="703"/>
      <c r="CJ10" s="703"/>
      <c r="CK10" s="703"/>
      <c r="CL10" s="703"/>
      <c r="CM10" s="703"/>
      <c r="CN10" s="703"/>
      <c r="CO10" s="703"/>
      <c r="CP10" s="703"/>
      <c r="CQ10" s="704"/>
      <c r="CR10" s="664">
        <v>132126</v>
      </c>
      <c r="CS10" s="665"/>
      <c r="CT10" s="665"/>
      <c r="CU10" s="665"/>
      <c r="CV10" s="665"/>
      <c r="CW10" s="665"/>
      <c r="CX10" s="665"/>
      <c r="CY10" s="666"/>
      <c r="CZ10" s="691">
        <v>0.2</v>
      </c>
      <c r="DA10" s="691"/>
      <c r="DB10" s="691"/>
      <c r="DC10" s="691"/>
      <c r="DD10" s="670">
        <v>1855</v>
      </c>
      <c r="DE10" s="665"/>
      <c r="DF10" s="665"/>
      <c r="DG10" s="665"/>
      <c r="DH10" s="665"/>
      <c r="DI10" s="665"/>
      <c r="DJ10" s="665"/>
      <c r="DK10" s="665"/>
      <c r="DL10" s="665"/>
      <c r="DM10" s="665"/>
      <c r="DN10" s="665"/>
      <c r="DO10" s="665"/>
      <c r="DP10" s="666"/>
      <c r="DQ10" s="670">
        <v>114035</v>
      </c>
      <c r="DR10" s="665"/>
      <c r="DS10" s="665"/>
      <c r="DT10" s="665"/>
      <c r="DU10" s="665"/>
      <c r="DV10" s="665"/>
      <c r="DW10" s="665"/>
      <c r="DX10" s="665"/>
      <c r="DY10" s="665"/>
      <c r="DZ10" s="665"/>
      <c r="EA10" s="665"/>
      <c r="EB10" s="665"/>
      <c r="EC10" s="705"/>
    </row>
    <row r="11" spans="2:143" ht="11.25" customHeight="1" x14ac:dyDescent="0.2">
      <c r="B11" s="661" t="s">
        <v>247</v>
      </c>
      <c r="C11" s="662"/>
      <c r="D11" s="662"/>
      <c r="E11" s="662"/>
      <c r="F11" s="662"/>
      <c r="G11" s="662"/>
      <c r="H11" s="662"/>
      <c r="I11" s="662"/>
      <c r="J11" s="662"/>
      <c r="K11" s="662"/>
      <c r="L11" s="662"/>
      <c r="M11" s="662"/>
      <c r="N11" s="662"/>
      <c r="O11" s="662"/>
      <c r="P11" s="662"/>
      <c r="Q11" s="663"/>
      <c r="R11" s="664">
        <v>3915793</v>
      </c>
      <c r="S11" s="665"/>
      <c r="T11" s="665"/>
      <c r="U11" s="665"/>
      <c r="V11" s="665"/>
      <c r="W11" s="665"/>
      <c r="X11" s="665"/>
      <c r="Y11" s="666"/>
      <c r="Z11" s="667">
        <v>4.9000000000000004</v>
      </c>
      <c r="AA11" s="668"/>
      <c r="AB11" s="668"/>
      <c r="AC11" s="669"/>
      <c r="AD11" s="670">
        <v>3915793</v>
      </c>
      <c r="AE11" s="665"/>
      <c r="AF11" s="665"/>
      <c r="AG11" s="665"/>
      <c r="AH11" s="665"/>
      <c r="AI11" s="665"/>
      <c r="AJ11" s="665"/>
      <c r="AK11" s="666"/>
      <c r="AL11" s="667">
        <v>9.4</v>
      </c>
      <c r="AM11" s="668"/>
      <c r="AN11" s="668"/>
      <c r="AO11" s="693"/>
      <c r="AP11" s="661" t="s">
        <v>248</v>
      </c>
      <c r="AQ11" s="662"/>
      <c r="AR11" s="662"/>
      <c r="AS11" s="662"/>
      <c r="AT11" s="662"/>
      <c r="AU11" s="662"/>
      <c r="AV11" s="662"/>
      <c r="AW11" s="662"/>
      <c r="AX11" s="662"/>
      <c r="AY11" s="662"/>
      <c r="AZ11" s="662"/>
      <c r="BA11" s="662"/>
      <c r="BB11" s="662"/>
      <c r="BC11" s="662"/>
      <c r="BD11" s="662"/>
      <c r="BE11" s="662"/>
      <c r="BF11" s="663"/>
      <c r="BG11" s="664">
        <v>814994</v>
      </c>
      <c r="BH11" s="665"/>
      <c r="BI11" s="665"/>
      <c r="BJ11" s="665"/>
      <c r="BK11" s="665"/>
      <c r="BL11" s="665"/>
      <c r="BM11" s="665"/>
      <c r="BN11" s="666"/>
      <c r="BO11" s="691">
        <v>3.7</v>
      </c>
      <c r="BP11" s="691"/>
      <c r="BQ11" s="691"/>
      <c r="BR11" s="691"/>
      <c r="BS11" s="692" t="s">
        <v>128</v>
      </c>
      <c r="BT11" s="692"/>
      <c r="BU11" s="692"/>
      <c r="BV11" s="692"/>
      <c r="BW11" s="692"/>
      <c r="BX11" s="692"/>
      <c r="BY11" s="692"/>
      <c r="BZ11" s="692"/>
      <c r="CA11" s="692"/>
      <c r="CB11" s="750"/>
      <c r="CD11" s="706" t="s">
        <v>249</v>
      </c>
      <c r="CE11" s="703"/>
      <c r="CF11" s="703"/>
      <c r="CG11" s="703"/>
      <c r="CH11" s="703"/>
      <c r="CI11" s="703"/>
      <c r="CJ11" s="703"/>
      <c r="CK11" s="703"/>
      <c r="CL11" s="703"/>
      <c r="CM11" s="703"/>
      <c r="CN11" s="703"/>
      <c r="CO11" s="703"/>
      <c r="CP11" s="703"/>
      <c r="CQ11" s="704"/>
      <c r="CR11" s="664">
        <v>1671676</v>
      </c>
      <c r="CS11" s="665"/>
      <c r="CT11" s="665"/>
      <c r="CU11" s="665"/>
      <c r="CV11" s="665"/>
      <c r="CW11" s="665"/>
      <c r="CX11" s="665"/>
      <c r="CY11" s="666"/>
      <c r="CZ11" s="691">
        <v>2.1</v>
      </c>
      <c r="DA11" s="691"/>
      <c r="DB11" s="691"/>
      <c r="DC11" s="691"/>
      <c r="DD11" s="670">
        <v>401147</v>
      </c>
      <c r="DE11" s="665"/>
      <c r="DF11" s="665"/>
      <c r="DG11" s="665"/>
      <c r="DH11" s="665"/>
      <c r="DI11" s="665"/>
      <c r="DJ11" s="665"/>
      <c r="DK11" s="665"/>
      <c r="DL11" s="665"/>
      <c r="DM11" s="665"/>
      <c r="DN11" s="665"/>
      <c r="DO11" s="665"/>
      <c r="DP11" s="666"/>
      <c r="DQ11" s="670">
        <v>1048550</v>
      </c>
      <c r="DR11" s="665"/>
      <c r="DS11" s="665"/>
      <c r="DT11" s="665"/>
      <c r="DU11" s="665"/>
      <c r="DV11" s="665"/>
      <c r="DW11" s="665"/>
      <c r="DX11" s="665"/>
      <c r="DY11" s="665"/>
      <c r="DZ11" s="665"/>
      <c r="EA11" s="665"/>
      <c r="EB11" s="665"/>
      <c r="EC11" s="705"/>
    </row>
    <row r="12" spans="2:143" ht="11.25" customHeight="1" x14ac:dyDescent="0.2">
      <c r="B12" s="661" t="s">
        <v>250</v>
      </c>
      <c r="C12" s="662"/>
      <c r="D12" s="662"/>
      <c r="E12" s="662"/>
      <c r="F12" s="662"/>
      <c r="G12" s="662"/>
      <c r="H12" s="662"/>
      <c r="I12" s="662"/>
      <c r="J12" s="662"/>
      <c r="K12" s="662"/>
      <c r="L12" s="662"/>
      <c r="M12" s="662"/>
      <c r="N12" s="662"/>
      <c r="O12" s="662"/>
      <c r="P12" s="662"/>
      <c r="Q12" s="663"/>
      <c r="R12" s="664">
        <v>51241</v>
      </c>
      <c r="S12" s="665"/>
      <c r="T12" s="665"/>
      <c r="U12" s="665"/>
      <c r="V12" s="665"/>
      <c r="W12" s="665"/>
      <c r="X12" s="665"/>
      <c r="Y12" s="666"/>
      <c r="Z12" s="691">
        <v>0.1</v>
      </c>
      <c r="AA12" s="691"/>
      <c r="AB12" s="691"/>
      <c r="AC12" s="691"/>
      <c r="AD12" s="692">
        <v>51241</v>
      </c>
      <c r="AE12" s="692"/>
      <c r="AF12" s="692"/>
      <c r="AG12" s="692"/>
      <c r="AH12" s="692"/>
      <c r="AI12" s="692"/>
      <c r="AJ12" s="692"/>
      <c r="AK12" s="692"/>
      <c r="AL12" s="667">
        <v>0.1</v>
      </c>
      <c r="AM12" s="668"/>
      <c r="AN12" s="668"/>
      <c r="AO12" s="693"/>
      <c r="AP12" s="661" t="s">
        <v>251</v>
      </c>
      <c r="AQ12" s="662"/>
      <c r="AR12" s="662"/>
      <c r="AS12" s="662"/>
      <c r="AT12" s="662"/>
      <c r="AU12" s="662"/>
      <c r="AV12" s="662"/>
      <c r="AW12" s="662"/>
      <c r="AX12" s="662"/>
      <c r="AY12" s="662"/>
      <c r="AZ12" s="662"/>
      <c r="BA12" s="662"/>
      <c r="BB12" s="662"/>
      <c r="BC12" s="662"/>
      <c r="BD12" s="662"/>
      <c r="BE12" s="662"/>
      <c r="BF12" s="663"/>
      <c r="BG12" s="664">
        <v>9628724</v>
      </c>
      <c r="BH12" s="665"/>
      <c r="BI12" s="665"/>
      <c r="BJ12" s="665"/>
      <c r="BK12" s="665"/>
      <c r="BL12" s="665"/>
      <c r="BM12" s="665"/>
      <c r="BN12" s="666"/>
      <c r="BO12" s="691">
        <v>44</v>
      </c>
      <c r="BP12" s="691"/>
      <c r="BQ12" s="691"/>
      <c r="BR12" s="691"/>
      <c r="BS12" s="692" t="s">
        <v>128</v>
      </c>
      <c r="BT12" s="692"/>
      <c r="BU12" s="692"/>
      <c r="BV12" s="692"/>
      <c r="BW12" s="692"/>
      <c r="BX12" s="692"/>
      <c r="BY12" s="692"/>
      <c r="BZ12" s="692"/>
      <c r="CA12" s="692"/>
      <c r="CB12" s="750"/>
      <c r="CD12" s="706" t="s">
        <v>252</v>
      </c>
      <c r="CE12" s="703"/>
      <c r="CF12" s="703"/>
      <c r="CG12" s="703"/>
      <c r="CH12" s="703"/>
      <c r="CI12" s="703"/>
      <c r="CJ12" s="703"/>
      <c r="CK12" s="703"/>
      <c r="CL12" s="703"/>
      <c r="CM12" s="703"/>
      <c r="CN12" s="703"/>
      <c r="CO12" s="703"/>
      <c r="CP12" s="703"/>
      <c r="CQ12" s="704"/>
      <c r="CR12" s="664">
        <v>3139562</v>
      </c>
      <c r="CS12" s="665"/>
      <c r="CT12" s="665"/>
      <c r="CU12" s="665"/>
      <c r="CV12" s="665"/>
      <c r="CW12" s="665"/>
      <c r="CX12" s="665"/>
      <c r="CY12" s="666"/>
      <c r="CZ12" s="691">
        <v>4</v>
      </c>
      <c r="DA12" s="691"/>
      <c r="DB12" s="691"/>
      <c r="DC12" s="691"/>
      <c r="DD12" s="670">
        <v>67831</v>
      </c>
      <c r="DE12" s="665"/>
      <c r="DF12" s="665"/>
      <c r="DG12" s="665"/>
      <c r="DH12" s="665"/>
      <c r="DI12" s="665"/>
      <c r="DJ12" s="665"/>
      <c r="DK12" s="665"/>
      <c r="DL12" s="665"/>
      <c r="DM12" s="665"/>
      <c r="DN12" s="665"/>
      <c r="DO12" s="665"/>
      <c r="DP12" s="666"/>
      <c r="DQ12" s="670">
        <v>1891660</v>
      </c>
      <c r="DR12" s="665"/>
      <c r="DS12" s="665"/>
      <c r="DT12" s="665"/>
      <c r="DU12" s="665"/>
      <c r="DV12" s="665"/>
      <c r="DW12" s="665"/>
      <c r="DX12" s="665"/>
      <c r="DY12" s="665"/>
      <c r="DZ12" s="665"/>
      <c r="EA12" s="665"/>
      <c r="EB12" s="665"/>
      <c r="EC12" s="705"/>
    </row>
    <row r="13" spans="2:143" ht="11.25" customHeight="1" x14ac:dyDescent="0.2">
      <c r="B13" s="661" t="s">
        <v>253</v>
      </c>
      <c r="C13" s="662"/>
      <c r="D13" s="662"/>
      <c r="E13" s="662"/>
      <c r="F13" s="662"/>
      <c r="G13" s="662"/>
      <c r="H13" s="662"/>
      <c r="I13" s="662"/>
      <c r="J13" s="662"/>
      <c r="K13" s="662"/>
      <c r="L13" s="662"/>
      <c r="M13" s="662"/>
      <c r="N13" s="662"/>
      <c r="O13" s="662"/>
      <c r="P13" s="662"/>
      <c r="Q13" s="663"/>
      <c r="R13" s="664" t="s">
        <v>128</v>
      </c>
      <c r="S13" s="665"/>
      <c r="T13" s="665"/>
      <c r="U13" s="665"/>
      <c r="V13" s="665"/>
      <c r="W13" s="665"/>
      <c r="X13" s="665"/>
      <c r="Y13" s="666"/>
      <c r="Z13" s="691" t="s">
        <v>128</v>
      </c>
      <c r="AA13" s="691"/>
      <c r="AB13" s="691"/>
      <c r="AC13" s="691"/>
      <c r="AD13" s="692" t="s">
        <v>128</v>
      </c>
      <c r="AE13" s="692"/>
      <c r="AF13" s="692"/>
      <c r="AG13" s="692"/>
      <c r="AH13" s="692"/>
      <c r="AI13" s="692"/>
      <c r="AJ13" s="692"/>
      <c r="AK13" s="692"/>
      <c r="AL13" s="667" t="s">
        <v>128</v>
      </c>
      <c r="AM13" s="668"/>
      <c r="AN13" s="668"/>
      <c r="AO13" s="693"/>
      <c r="AP13" s="661" t="s">
        <v>254</v>
      </c>
      <c r="AQ13" s="662"/>
      <c r="AR13" s="662"/>
      <c r="AS13" s="662"/>
      <c r="AT13" s="662"/>
      <c r="AU13" s="662"/>
      <c r="AV13" s="662"/>
      <c r="AW13" s="662"/>
      <c r="AX13" s="662"/>
      <c r="AY13" s="662"/>
      <c r="AZ13" s="662"/>
      <c r="BA13" s="662"/>
      <c r="BB13" s="662"/>
      <c r="BC13" s="662"/>
      <c r="BD13" s="662"/>
      <c r="BE13" s="662"/>
      <c r="BF13" s="663"/>
      <c r="BG13" s="664">
        <v>9510053</v>
      </c>
      <c r="BH13" s="665"/>
      <c r="BI13" s="665"/>
      <c r="BJ13" s="665"/>
      <c r="BK13" s="665"/>
      <c r="BL13" s="665"/>
      <c r="BM13" s="665"/>
      <c r="BN13" s="666"/>
      <c r="BO13" s="691">
        <v>43.4</v>
      </c>
      <c r="BP13" s="691"/>
      <c r="BQ13" s="691"/>
      <c r="BR13" s="691"/>
      <c r="BS13" s="692" t="s">
        <v>128</v>
      </c>
      <c r="BT13" s="692"/>
      <c r="BU13" s="692"/>
      <c r="BV13" s="692"/>
      <c r="BW13" s="692"/>
      <c r="BX13" s="692"/>
      <c r="BY13" s="692"/>
      <c r="BZ13" s="692"/>
      <c r="CA13" s="692"/>
      <c r="CB13" s="750"/>
      <c r="CD13" s="706" t="s">
        <v>255</v>
      </c>
      <c r="CE13" s="703"/>
      <c r="CF13" s="703"/>
      <c r="CG13" s="703"/>
      <c r="CH13" s="703"/>
      <c r="CI13" s="703"/>
      <c r="CJ13" s="703"/>
      <c r="CK13" s="703"/>
      <c r="CL13" s="703"/>
      <c r="CM13" s="703"/>
      <c r="CN13" s="703"/>
      <c r="CO13" s="703"/>
      <c r="CP13" s="703"/>
      <c r="CQ13" s="704"/>
      <c r="CR13" s="664">
        <v>6492582</v>
      </c>
      <c r="CS13" s="665"/>
      <c r="CT13" s="665"/>
      <c r="CU13" s="665"/>
      <c r="CV13" s="665"/>
      <c r="CW13" s="665"/>
      <c r="CX13" s="665"/>
      <c r="CY13" s="666"/>
      <c r="CZ13" s="691">
        <v>8.3000000000000007</v>
      </c>
      <c r="DA13" s="691"/>
      <c r="DB13" s="691"/>
      <c r="DC13" s="691"/>
      <c r="DD13" s="670">
        <v>1555359</v>
      </c>
      <c r="DE13" s="665"/>
      <c r="DF13" s="665"/>
      <c r="DG13" s="665"/>
      <c r="DH13" s="665"/>
      <c r="DI13" s="665"/>
      <c r="DJ13" s="665"/>
      <c r="DK13" s="665"/>
      <c r="DL13" s="665"/>
      <c r="DM13" s="665"/>
      <c r="DN13" s="665"/>
      <c r="DO13" s="665"/>
      <c r="DP13" s="666"/>
      <c r="DQ13" s="670">
        <v>5057792</v>
      </c>
      <c r="DR13" s="665"/>
      <c r="DS13" s="665"/>
      <c r="DT13" s="665"/>
      <c r="DU13" s="665"/>
      <c r="DV13" s="665"/>
      <c r="DW13" s="665"/>
      <c r="DX13" s="665"/>
      <c r="DY13" s="665"/>
      <c r="DZ13" s="665"/>
      <c r="EA13" s="665"/>
      <c r="EB13" s="665"/>
      <c r="EC13" s="705"/>
    </row>
    <row r="14" spans="2:143" ht="11.25" customHeight="1" x14ac:dyDescent="0.2">
      <c r="B14" s="661" t="s">
        <v>256</v>
      </c>
      <c r="C14" s="662"/>
      <c r="D14" s="662"/>
      <c r="E14" s="662"/>
      <c r="F14" s="662"/>
      <c r="G14" s="662"/>
      <c r="H14" s="662"/>
      <c r="I14" s="662"/>
      <c r="J14" s="662"/>
      <c r="K14" s="662"/>
      <c r="L14" s="662"/>
      <c r="M14" s="662"/>
      <c r="N14" s="662"/>
      <c r="O14" s="662"/>
      <c r="P14" s="662"/>
      <c r="Q14" s="663"/>
      <c r="R14" s="664">
        <v>10</v>
      </c>
      <c r="S14" s="665"/>
      <c r="T14" s="665"/>
      <c r="U14" s="665"/>
      <c r="V14" s="665"/>
      <c r="W14" s="665"/>
      <c r="X14" s="665"/>
      <c r="Y14" s="666"/>
      <c r="Z14" s="691">
        <v>0</v>
      </c>
      <c r="AA14" s="691"/>
      <c r="AB14" s="691"/>
      <c r="AC14" s="691"/>
      <c r="AD14" s="692">
        <v>10</v>
      </c>
      <c r="AE14" s="692"/>
      <c r="AF14" s="692"/>
      <c r="AG14" s="692"/>
      <c r="AH14" s="692"/>
      <c r="AI14" s="692"/>
      <c r="AJ14" s="692"/>
      <c r="AK14" s="692"/>
      <c r="AL14" s="667">
        <v>0</v>
      </c>
      <c r="AM14" s="668"/>
      <c r="AN14" s="668"/>
      <c r="AO14" s="693"/>
      <c r="AP14" s="661" t="s">
        <v>257</v>
      </c>
      <c r="AQ14" s="662"/>
      <c r="AR14" s="662"/>
      <c r="AS14" s="662"/>
      <c r="AT14" s="662"/>
      <c r="AU14" s="662"/>
      <c r="AV14" s="662"/>
      <c r="AW14" s="662"/>
      <c r="AX14" s="662"/>
      <c r="AY14" s="662"/>
      <c r="AZ14" s="662"/>
      <c r="BA14" s="662"/>
      <c r="BB14" s="662"/>
      <c r="BC14" s="662"/>
      <c r="BD14" s="662"/>
      <c r="BE14" s="662"/>
      <c r="BF14" s="663"/>
      <c r="BG14" s="664">
        <v>599035</v>
      </c>
      <c r="BH14" s="665"/>
      <c r="BI14" s="665"/>
      <c r="BJ14" s="665"/>
      <c r="BK14" s="665"/>
      <c r="BL14" s="665"/>
      <c r="BM14" s="665"/>
      <c r="BN14" s="666"/>
      <c r="BO14" s="691">
        <v>2.7</v>
      </c>
      <c r="BP14" s="691"/>
      <c r="BQ14" s="691"/>
      <c r="BR14" s="691"/>
      <c r="BS14" s="692" t="s">
        <v>128</v>
      </c>
      <c r="BT14" s="692"/>
      <c r="BU14" s="692"/>
      <c r="BV14" s="692"/>
      <c r="BW14" s="692"/>
      <c r="BX14" s="692"/>
      <c r="BY14" s="692"/>
      <c r="BZ14" s="692"/>
      <c r="CA14" s="692"/>
      <c r="CB14" s="750"/>
      <c r="CD14" s="706" t="s">
        <v>258</v>
      </c>
      <c r="CE14" s="703"/>
      <c r="CF14" s="703"/>
      <c r="CG14" s="703"/>
      <c r="CH14" s="703"/>
      <c r="CI14" s="703"/>
      <c r="CJ14" s="703"/>
      <c r="CK14" s="703"/>
      <c r="CL14" s="703"/>
      <c r="CM14" s="703"/>
      <c r="CN14" s="703"/>
      <c r="CO14" s="703"/>
      <c r="CP14" s="703"/>
      <c r="CQ14" s="704"/>
      <c r="CR14" s="664">
        <v>2821238</v>
      </c>
      <c r="CS14" s="665"/>
      <c r="CT14" s="665"/>
      <c r="CU14" s="665"/>
      <c r="CV14" s="665"/>
      <c r="CW14" s="665"/>
      <c r="CX14" s="665"/>
      <c r="CY14" s="666"/>
      <c r="CZ14" s="691">
        <v>3.6</v>
      </c>
      <c r="DA14" s="691"/>
      <c r="DB14" s="691"/>
      <c r="DC14" s="691"/>
      <c r="DD14" s="670">
        <v>437648</v>
      </c>
      <c r="DE14" s="665"/>
      <c r="DF14" s="665"/>
      <c r="DG14" s="665"/>
      <c r="DH14" s="665"/>
      <c r="DI14" s="665"/>
      <c r="DJ14" s="665"/>
      <c r="DK14" s="665"/>
      <c r="DL14" s="665"/>
      <c r="DM14" s="665"/>
      <c r="DN14" s="665"/>
      <c r="DO14" s="665"/>
      <c r="DP14" s="666"/>
      <c r="DQ14" s="670">
        <v>2276270</v>
      </c>
      <c r="DR14" s="665"/>
      <c r="DS14" s="665"/>
      <c r="DT14" s="665"/>
      <c r="DU14" s="665"/>
      <c r="DV14" s="665"/>
      <c r="DW14" s="665"/>
      <c r="DX14" s="665"/>
      <c r="DY14" s="665"/>
      <c r="DZ14" s="665"/>
      <c r="EA14" s="665"/>
      <c r="EB14" s="665"/>
      <c r="EC14" s="705"/>
    </row>
    <row r="15" spans="2:143" ht="11.25" customHeight="1" x14ac:dyDescent="0.2">
      <c r="B15" s="661" t="s">
        <v>259</v>
      </c>
      <c r="C15" s="662"/>
      <c r="D15" s="662"/>
      <c r="E15" s="662"/>
      <c r="F15" s="662"/>
      <c r="G15" s="662"/>
      <c r="H15" s="662"/>
      <c r="I15" s="662"/>
      <c r="J15" s="662"/>
      <c r="K15" s="662"/>
      <c r="L15" s="662"/>
      <c r="M15" s="662"/>
      <c r="N15" s="662"/>
      <c r="O15" s="662"/>
      <c r="P15" s="662"/>
      <c r="Q15" s="663"/>
      <c r="R15" s="664" t="s">
        <v>128</v>
      </c>
      <c r="S15" s="665"/>
      <c r="T15" s="665"/>
      <c r="U15" s="665"/>
      <c r="V15" s="665"/>
      <c r="W15" s="665"/>
      <c r="X15" s="665"/>
      <c r="Y15" s="666"/>
      <c r="Z15" s="691" t="s">
        <v>128</v>
      </c>
      <c r="AA15" s="691"/>
      <c r="AB15" s="691"/>
      <c r="AC15" s="691"/>
      <c r="AD15" s="692" t="s">
        <v>128</v>
      </c>
      <c r="AE15" s="692"/>
      <c r="AF15" s="692"/>
      <c r="AG15" s="692"/>
      <c r="AH15" s="692"/>
      <c r="AI15" s="692"/>
      <c r="AJ15" s="692"/>
      <c r="AK15" s="692"/>
      <c r="AL15" s="667" t="s">
        <v>128</v>
      </c>
      <c r="AM15" s="668"/>
      <c r="AN15" s="668"/>
      <c r="AO15" s="693"/>
      <c r="AP15" s="661" t="s">
        <v>260</v>
      </c>
      <c r="AQ15" s="662"/>
      <c r="AR15" s="662"/>
      <c r="AS15" s="662"/>
      <c r="AT15" s="662"/>
      <c r="AU15" s="662"/>
      <c r="AV15" s="662"/>
      <c r="AW15" s="662"/>
      <c r="AX15" s="662"/>
      <c r="AY15" s="662"/>
      <c r="AZ15" s="662"/>
      <c r="BA15" s="662"/>
      <c r="BB15" s="662"/>
      <c r="BC15" s="662"/>
      <c r="BD15" s="662"/>
      <c r="BE15" s="662"/>
      <c r="BF15" s="663"/>
      <c r="BG15" s="664">
        <v>1138866</v>
      </c>
      <c r="BH15" s="665"/>
      <c r="BI15" s="665"/>
      <c r="BJ15" s="665"/>
      <c r="BK15" s="665"/>
      <c r="BL15" s="665"/>
      <c r="BM15" s="665"/>
      <c r="BN15" s="666"/>
      <c r="BO15" s="691">
        <v>5.2</v>
      </c>
      <c r="BP15" s="691"/>
      <c r="BQ15" s="691"/>
      <c r="BR15" s="691"/>
      <c r="BS15" s="692" t="s">
        <v>128</v>
      </c>
      <c r="BT15" s="692"/>
      <c r="BU15" s="692"/>
      <c r="BV15" s="692"/>
      <c r="BW15" s="692"/>
      <c r="BX15" s="692"/>
      <c r="BY15" s="692"/>
      <c r="BZ15" s="692"/>
      <c r="CA15" s="692"/>
      <c r="CB15" s="750"/>
      <c r="CD15" s="706" t="s">
        <v>261</v>
      </c>
      <c r="CE15" s="703"/>
      <c r="CF15" s="703"/>
      <c r="CG15" s="703"/>
      <c r="CH15" s="703"/>
      <c r="CI15" s="703"/>
      <c r="CJ15" s="703"/>
      <c r="CK15" s="703"/>
      <c r="CL15" s="703"/>
      <c r="CM15" s="703"/>
      <c r="CN15" s="703"/>
      <c r="CO15" s="703"/>
      <c r="CP15" s="703"/>
      <c r="CQ15" s="704"/>
      <c r="CR15" s="664">
        <v>6934171</v>
      </c>
      <c r="CS15" s="665"/>
      <c r="CT15" s="665"/>
      <c r="CU15" s="665"/>
      <c r="CV15" s="665"/>
      <c r="CW15" s="665"/>
      <c r="CX15" s="665"/>
      <c r="CY15" s="666"/>
      <c r="CZ15" s="691">
        <v>8.9</v>
      </c>
      <c r="DA15" s="691"/>
      <c r="DB15" s="691"/>
      <c r="DC15" s="691"/>
      <c r="DD15" s="670">
        <v>1295494</v>
      </c>
      <c r="DE15" s="665"/>
      <c r="DF15" s="665"/>
      <c r="DG15" s="665"/>
      <c r="DH15" s="665"/>
      <c r="DI15" s="665"/>
      <c r="DJ15" s="665"/>
      <c r="DK15" s="665"/>
      <c r="DL15" s="665"/>
      <c r="DM15" s="665"/>
      <c r="DN15" s="665"/>
      <c r="DO15" s="665"/>
      <c r="DP15" s="666"/>
      <c r="DQ15" s="670">
        <v>5241132</v>
      </c>
      <c r="DR15" s="665"/>
      <c r="DS15" s="665"/>
      <c r="DT15" s="665"/>
      <c r="DU15" s="665"/>
      <c r="DV15" s="665"/>
      <c r="DW15" s="665"/>
      <c r="DX15" s="665"/>
      <c r="DY15" s="665"/>
      <c r="DZ15" s="665"/>
      <c r="EA15" s="665"/>
      <c r="EB15" s="665"/>
      <c r="EC15" s="705"/>
    </row>
    <row r="16" spans="2:143" ht="11.25" customHeight="1" x14ac:dyDescent="0.2">
      <c r="B16" s="661" t="s">
        <v>262</v>
      </c>
      <c r="C16" s="662"/>
      <c r="D16" s="662"/>
      <c r="E16" s="662"/>
      <c r="F16" s="662"/>
      <c r="G16" s="662"/>
      <c r="H16" s="662"/>
      <c r="I16" s="662"/>
      <c r="J16" s="662"/>
      <c r="K16" s="662"/>
      <c r="L16" s="662"/>
      <c r="M16" s="662"/>
      <c r="N16" s="662"/>
      <c r="O16" s="662"/>
      <c r="P16" s="662"/>
      <c r="Q16" s="663"/>
      <c r="R16" s="664">
        <v>66487</v>
      </c>
      <c r="S16" s="665"/>
      <c r="T16" s="665"/>
      <c r="U16" s="665"/>
      <c r="V16" s="665"/>
      <c r="W16" s="665"/>
      <c r="X16" s="665"/>
      <c r="Y16" s="666"/>
      <c r="Z16" s="691">
        <v>0.1</v>
      </c>
      <c r="AA16" s="691"/>
      <c r="AB16" s="691"/>
      <c r="AC16" s="691"/>
      <c r="AD16" s="692">
        <v>66487</v>
      </c>
      <c r="AE16" s="692"/>
      <c r="AF16" s="692"/>
      <c r="AG16" s="692"/>
      <c r="AH16" s="692"/>
      <c r="AI16" s="692"/>
      <c r="AJ16" s="692"/>
      <c r="AK16" s="692"/>
      <c r="AL16" s="667">
        <v>0.2</v>
      </c>
      <c r="AM16" s="668"/>
      <c r="AN16" s="668"/>
      <c r="AO16" s="693"/>
      <c r="AP16" s="661" t="s">
        <v>263</v>
      </c>
      <c r="AQ16" s="662"/>
      <c r="AR16" s="662"/>
      <c r="AS16" s="662"/>
      <c r="AT16" s="662"/>
      <c r="AU16" s="662"/>
      <c r="AV16" s="662"/>
      <c r="AW16" s="662"/>
      <c r="AX16" s="662"/>
      <c r="AY16" s="662"/>
      <c r="AZ16" s="662"/>
      <c r="BA16" s="662"/>
      <c r="BB16" s="662"/>
      <c r="BC16" s="662"/>
      <c r="BD16" s="662"/>
      <c r="BE16" s="662"/>
      <c r="BF16" s="663"/>
      <c r="BG16" s="664" t="s">
        <v>128</v>
      </c>
      <c r="BH16" s="665"/>
      <c r="BI16" s="665"/>
      <c r="BJ16" s="665"/>
      <c r="BK16" s="665"/>
      <c r="BL16" s="665"/>
      <c r="BM16" s="665"/>
      <c r="BN16" s="666"/>
      <c r="BO16" s="691" t="s">
        <v>128</v>
      </c>
      <c r="BP16" s="691"/>
      <c r="BQ16" s="691"/>
      <c r="BR16" s="691"/>
      <c r="BS16" s="692" t="s">
        <v>128</v>
      </c>
      <c r="BT16" s="692"/>
      <c r="BU16" s="692"/>
      <c r="BV16" s="692"/>
      <c r="BW16" s="692"/>
      <c r="BX16" s="692"/>
      <c r="BY16" s="692"/>
      <c r="BZ16" s="692"/>
      <c r="CA16" s="692"/>
      <c r="CB16" s="750"/>
      <c r="CD16" s="706" t="s">
        <v>264</v>
      </c>
      <c r="CE16" s="703"/>
      <c r="CF16" s="703"/>
      <c r="CG16" s="703"/>
      <c r="CH16" s="703"/>
      <c r="CI16" s="703"/>
      <c r="CJ16" s="703"/>
      <c r="CK16" s="703"/>
      <c r="CL16" s="703"/>
      <c r="CM16" s="703"/>
      <c r="CN16" s="703"/>
      <c r="CO16" s="703"/>
      <c r="CP16" s="703"/>
      <c r="CQ16" s="704"/>
      <c r="CR16" s="664">
        <v>37493</v>
      </c>
      <c r="CS16" s="665"/>
      <c r="CT16" s="665"/>
      <c r="CU16" s="665"/>
      <c r="CV16" s="665"/>
      <c r="CW16" s="665"/>
      <c r="CX16" s="665"/>
      <c r="CY16" s="666"/>
      <c r="CZ16" s="691">
        <v>0</v>
      </c>
      <c r="DA16" s="691"/>
      <c r="DB16" s="691"/>
      <c r="DC16" s="691"/>
      <c r="DD16" s="670" t="s">
        <v>128</v>
      </c>
      <c r="DE16" s="665"/>
      <c r="DF16" s="665"/>
      <c r="DG16" s="665"/>
      <c r="DH16" s="665"/>
      <c r="DI16" s="665"/>
      <c r="DJ16" s="665"/>
      <c r="DK16" s="665"/>
      <c r="DL16" s="665"/>
      <c r="DM16" s="665"/>
      <c r="DN16" s="665"/>
      <c r="DO16" s="665"/>
      <c r="DP16" s="666"/>
      <c r="DQ16" s="670">
        <v>19740</v>
      </c>
      <c r="DR16" s="665"/>
      <c r="DS16" s="665"/>
      <c r="DT16" s="665"/>
      <c r="DU16" s="665"/>
      <c r="DV16" s="665"/>
      <c r="DW16" s="665"/>
      <c r="DX16" s="665"/>
      <c r="DY16" s="665"/>
      <c r="DZ16" s="665"/>
      <c r="EA16" s="665"/>
      <c r="EB16" s="665"/>
      <c r="EC16" s="705"/>
    </row>
    <row r="17" spans="2:133" ht="11.25" customHeight="1" x14ac:dyDescent="0.2">
      <c r="B17" s="661" t="s">
        <v>265</v>
      </c>
      <c r="C17" s="662"/>
      <c r="D17" s="662"/>
      <c r="E17" s="662"/>
      <c r="F17" s="662"/>
      <c r="G17" s="662"/>
      <c r="H17" s="662"/>
      <c r="I17" s="662"/>
      <c r="J17" s="662"/>
      <c r="K17" s="662"/>
      <c r="L17" s="662"/>
      <c r="M17" s="662"/>
      <c r="N17" s="662"/>
      <c r="O17" s="662"/>
      <c r="P17" s="662"/>
      <c r="Q17" s="663"/>
      <c r="R17" s="664">
        <v>282309</v>
      </c>
      <c r="S17" s="665"/>
      <c r="T17" s="665"/>
      <c r="U17" s="665"/>
      <c r="V17" s="665"/>
      <c r="W17" s="665"/>
      <c r="X17" s="665"/>
      <c r="Y17" s="666"/>
      <c r="Z17" s="691">
        <v>0.4</v>
      </c>
      <c r="AA17" s="691"/>
      <c r="AB17" s="691"/>
      <c r="AC17" s="691"/>
      <c r="AD17" s="692">
        <v>282309</v>
      </c>
      <c r="AE17" s="692"/>
      <c r="AF17" s="692"/>
      <c r="AG17" s="692"/>
      <c r="AH17" s="692"/>
      <c r="AI17" s="692"/>
      <c r="AJ17" s="692"/>
      <c r="AK17" s="692"/>
      <c r="AL17" s="667">
        <v>0.7</v>
      </c>
      <c r="AM17" s="668"/>
      <c r="AN17" s="668"/>
      <c r="AO17" s="693"/>
      <c r="AP17" s="661" t="s">
        <v>266</v>
      </c>
      <c r="AQ17" s="662"/>
      <c r="AR17" s="662"/>
      <c r="AS17" s="662"/>
      <c r="AT17" s="662"/>
      <c r="AU17" s="662"/>
      <c r="AV17" s="662"/>
      <c r="AW17" s="662"/>
      <c r="AX17" s="662"/>
      <c r="AY17" s="662"/>
      <c r="AZ17" s="662"/>
      <c r="BA17" s="662"/>
      <c r="BB17" s="662"/>
      <c r="BC17" s="662"/>
      <c r="BD17" s="662"/>
      <c r="BE17" s="662"/>
      <c r="BF17" s="663"/>
      <c r="BG17" s="664" t="s">
        <v>128</v>
      </c>
      <c r="BH17" s="665"/>
      <c r="BI17" s="665"/>
      <c r="BJ17" s="665"/>
      <c r="BK17" s="665"/>
      <c r="BL17" s="665"/>
      <c r="BM17" s="665"/>
      <c r="BN17" s="666"/>
      <c r="BO17" s="691" t="s">
        <v>128</v>
      </c>
      <c r="BP17" s="691"/>
      <c r="BQ17" s="691"/>
      <c r="BR17" s="691"/>
      <c r="BS17" s="692" t="s">
        <v>128</v>
      </c>
      <c r="BT17" s="692"/>
      <c r="BU17" s="692"/>
      <c r="BV17" s="692"/>
      <c r="BW17" s="692"/>
      <c r="BX17" s="692"/>
      <c r="BY17" s="692"/>
      <c r="BZ17" s="692"/>
      <c r="CA17" s="692"/>
      <c r="CB17" s="750"/>
      <c r="CD17" s="706" t="s">
        <v>267</v>
      </c>
      <c r="CE17" s="703"/>
      <c r="CF17" s="703"/>
      <c r="CG17" s="703"/>
      <c r="CH17" s="703"/>
      <c r="CI17" s="703"/>
      <c r="CJ17" s="703"/>
      <c r="CK17" s="703"/>
      <c r="CL17" s="703"/>
      <c r="CM17" s="703"/>
      <c r="CN17" s="703"/>
      <c r="CO17" s="703"/>
      <c r="CP17" s="703"/>
      <c r="CQ17" s="704"/>
      <c r="CR17" s="664">
        <v>5917366</v>
      </c>
      <c r="CS17" s="665"/>
      <c r="CT17" s="665"/>
      <c r="CU17" s="665"/>
      <c r="CV17" s="665"/>
      <c r="CW17" s="665"/>
      <c r="CX17" s="665"/>
      <c r="CY17" s="666"/>
      <c r="CZ17" s="691">
        <v>7.6</v>
      </c>
      <c r="DA17" s="691"/>
      <c r="DB17" s="691"/>
      <c r="DC17" s="691"/>
      <c r="DD17" s="670" t="s">
        <v>128</v>
      </c>
      <c r="DE17" s="665"/>
      <c r="DF17" s="665"/>
      <c r="DG17" s="665"/>
      <c r="DH17" s="665"/>
      <c r="DI17" s="665"/>
      <c r="DJ17" s="665"/>
      <c r="DK17" s="665"/>
      <c r="DL17" s="665"/>
      <c r="DM17" s="665"/>
      <c r="DN17" s="665"/>
      <c r="DO17" s="665"/>
      <c r="DP17" s="666"/>
      <c r="DQ17" s="670">
        <v>5917257</v>
      </c>
      <c r="DR17" s="665"/>
      <c r="DS17" s="665"/>
      <c r="DT17" s="665"/>
      <c r="DU17" s="665"/>
      <c r="DV17" s="665"/>
      <c r="DW17" s="665"/>
      <c r="DX17" s="665"/>
      <c r="DY17" s="665"/>
      <c r="DZ17" s="665"/>
      <c r="EA17" s="665"/>
      <c r="EB17" s="665"/>
      <c r="EC17" s="705"/>
    </row>
    <row r="18" spans="2:133" ht="11.25" customHeight="1" x14ac:dyDescent="0.2">
      <c r="B18" s="661" t="s">
        <v>268</v>
      </c>
      <c r="C18" s="662"/>
      <c r="D18" s="662"/>
      <c r="E18" s="662"/>
      <c r="F18" s="662"/>
      <c r="G18" s="662"/>
      <c r="H18" s="662"/>
      <c r="I18" s="662"/>
      <c r="J18" s="662"/>
      <c r="K18" s="662"/>
      <c r="L18" s="662"/>
      <c r="M18" s="662"/>
      <c r="N18" s="662"/>
      <c r="O18" s="662"/>
      <c r="P18" s="662"/>
      <c r="Q18" s="663"/>
      <c r="R18" s="664">
        <v>478319</v>
      </c>
      <c r="S18" s="665"/>
      <c r="T18" s="665"/>
      <c r="U18" s="665"/>
      <c r="V18" s="665"/>
      <c r="W18" s="665"/>
      <c r="X18" s="665"/>
      <c r="Y18" s="666"/>
      <c r="Z18" s="691">
        <v>0.6</v>
      </c>
      <c r="AA18" s="691"/>
      <c r="AB18" s="691"/>
      <c r="AC18" s="691"/>
      <c r="AD18" s="692">
        <v>447699</v>
      </c>
      <c r="AE18" s="692"/>
      <c r="AF18" s="692"/>
      <c r="AG18" s="692"/>
      <c r="AH18" s="692"/>
      <c r="AI18" s="692"/>
      <c r="AJ18" s="692"/>
      <c r="AK18" s="692"/>
      <c r="AL18" s="667">
        <v>1.1000000238418579</v>
      </c>
      <c r="AM18" s="668"/>
      <c r="AN18" s="668"/>
      <c r="AO18" s="693"/>
      <c r="AP18" s="661" t="s">
        <v>269</v>
      </c>
      <c r="AQ18" s="662"/>
      <c r="AR18" s="662"/>
      <c r="AS18" s="662"/>
      <c r="AT18" s="662"/>
      <c r="AU18" s="662"/>
      <c r="AV18" s="662"/>
      <c r="AW18" s="662"/>
      <c r="AX18" s="662"/>
      <c r="AY18" s="662"/>
      <c r="AZ18" s="662"/>
      <c r="BA18" s="662"/>
      <c r="BB18" s="662"/>
      <c r="BC18" s="662"/>
      <c r="BD18" s="662"/>
      <c r="BE18" s="662"/>
      <c r="BF18" s="663"/>
      <c r="BG18" s="664" t="s">
        <v>128</v>
      </c>
      <c r="BH18" s="665"/>
      <c r="BI18" s="665"/>
      <c r="BJ18" s="665"/>
      <c r="BK18" s="665"/>
      <c r="BL18" s="665"/>
      <c r="BM18" s="665"/>
      <c r="BN18" s="666"/>
      <c r="BO18" s="691" t="s">
        <v>128</v>
      </c>
      <c r="BP18" s="691"/>
      <c r="BQ18" s="691"/>
      <c r="BR18" s="691"/>
      <c r="BS18" s="692" t="s">
        <v>128</v>
      </c>
      <c r="BT18" s="692"/>
      <c r="BU18" s="692"/>
      <c r="BV18" s="692"/>
      <c r="BW18" s="692"/>
      <c r="BX18" s="692"/>
      <c r="BY18" s="692"/>
      <c r="BZ18" s="692"/>
      <c r="CA18" s="692"/>
      <c r="CB18" s="750"/>
      <c r="CD18" s="706" t="s">
        <v>270</v>
      </c>
      <c r="CE18" s="703"/>
      <c r="CF18" s="703"/>
      <c r="CG18" s="703"/>
      <c r="CH18" s="703"/>
      <c r="CI18" s="703"/>
      <c r="CJ18" s="703"/>
      <c r="CK18" s="703"/>
      <c r="CL18" s="703"/>
      <c r="CM18" s="703"/>
      <c r="CN18" s="703"/>
      <c r="CO18" s="703"/>
      <c r="CP18" s="703"/>
      <c r="CQ18" s="704"/>
      <c r="CR18" s="664" t="s">
        <v>128</v>
      </c>
      <c r="CS18" s="665"/>
      <c r="CT18" s="665"/>
      <c r="CU18" s="665"/>
      <c r="CV18" s="665"/>
      <c r="CW18" s="665"/>
      <c r="CX18" s="665"/>
      <c r="CY18" s="666"/>
      <c r="CZ18" s="691" t="s">
        <v>128</v>
      </c>
      <c r="DA18" s="691"/>
      <c r="DB18" s="691"/>
      <c r="DC18" s="691"/>
      <c r="DD18" s="670" t="s">
        <v>128</v>
      </c>
      <c r="DE18" s="665"/>
      <c r="DF18" s="665"/>
      <c r="DG18" s="665"/>
      <c r="DH18" s="665"/>
      <c r="DI18" s="665"/>
      <c r="DJ18" s="665"/>
      <c r="DK18" s="665"/>
      <c r="DL18" s="665"/>
      <c r="DM18" s="665"/>
      <c r="DN18" s="665"/>
      <c r="DO18" s="665"/>
      <c r="DP18" s="666"/>
      <c r="DQ18" s="670" t="s">
        <v>128</v>
      </c>
      <c r="DR18" s="665"/>
      <c r="DS18" s="665"/>
      <c r="DT18" s="665"/>
      <c r="DU18" s="665"/>
      <c r="DV18" s="665"/>
      <c r="DW18" s="665"/>
      <c r="DX18" s="665"/>
      <c r="DY18" s="665"/>
      <c r="DZ18" s="665"/>
      <c r="EA18" s="665"/>
      <c r="EB18" s="665"/>
      <c r="EC18" s="705"/>
    </row>
    <row r="19" spans="2:133" ht="11.25" customHeight="1" x14ac:dyDescent="0.2">
      <c r="B19" s="661" t="s">
        <v>271</v>
      </c>
      <c r="C19" s="662"/>
      <c r="D19" s="662"/>
      <c r="E19" s="662"/>
      <c r="F19" s="662"/>
      <c r="G19" s="662"/>
      <c r="H19" s="662"/>
      <c r="I19" s="662"/>
      <c r="J19" s="662"/>
      <c r="K19" s="662"/>
      <c r="L19" s="662"/>
      <c r="M19" s="662"/>
      <c r="N19" s="662"/>
      <c r="O19" s="662"/>
      <c r="P19" s="662"/>
      <c r="Q19" s="663"/>
      <c r="R19" s="664">
        <v>145019</v>
      </c>
      <c r="S19" s="665"/>
      <c r="T19" s="665"/>
      <c r="U19" s="665"/>
      <c r="V19" s="665"/>
      <c r="W19" s="665"/>
      <c r="X19" s="665"/>
      <c r="Y19" s="666"/>
      <c r="Z19" s="691">
        <v>0.2</v>
      </c>
      <c r="AA19" s="691"/>
      <c r="AB19" s="691"/>
      <c r="AC19" s="691"/>
      <c r="AD19" s="692">
        <v>145019</v>
      </c>
      <c r="AE19" s="692"/>
      <c r="AF19" s="692"/>
      <c r="AG19" s="692"/>
      <c r="AH19" s="692"/>
      <c r="AI19" s="692"/>
      <c r="AJ19" s="692"/>
      <c r="AK19" s="692"/>
      <c r="AL19" s="667">
        <v>0.3</v>
      </c>
      <c r="AM19" s="668"/>
      <c r="AN19" s="668"/>
      <c r="AO19" s="693"/>
      <c r="AP19" s="661" t="s">
        <v>272</v>
      </c>
      <c r="AQ19" s="662"/>
      <c r="AR19" s="662"/>
      <c r="AS19" s="662"/>
      <c r="AT19" s="662"/>
      <c r="AU19" s="662"/>
      <c r="AV19" s="662"/>
      <c r="AW19" s="662"/>
      <c r="AX19" s="662"/>
      <c r="AY19" s="662"/>
      <c r="AZ19" s="662"/>
      <c r="BA19" s="662"/>
      <c r="BB19" s="662"/>
      <c r="BC19" s="662"/>
      <c r="BD19" s="662"/>
      <c r="BE19" s="662"/>
      <c r="BF19" s="663"/>
      <c r="BG19" s="664">
        <v>1124405</v>
      </c>
      <c r="BH19" s="665"/>
      <c r="BI19" s="665"/>
      <c r="BJ19" s="665"/>
      <c r="BK19" s="665"/>
      <c r="BL19" s="665"/>
      <c r="BM19" s="665"/>
      <c r="BN19" s="666"/>
      <c r="BO19" s="691">
        <v>5.0999999999999996</v>
      </c>
      <c r="BP19" s="691"/>
      <c r="BQ19" s="691"/>
      <c r="BR19" s="691"/>
      <c r="BS19" s="692" t="s">
        <v>128</v>
      </c>
      <c r="BT19" s="692"/>
      <c r="BU19" s="692"/>
      <c r="BV19" s="692"/>
      <c r="BW19" s="692"/>
      <c r="BX19" s="692"/>
      <c r="BY19" s="692"/>
      <c r="BZ19" s="692"/>
      <c r="CA19" s="692"/>
      <c r="CB19" s="750"/>
      <c r="CD19" s="706" t="s">
        <v>273</v>
      </c>
      <c r="CE19" s="703"/>
      <c r="CF19" s="703"/>
      <c r="CG19" s="703"/>
      <c r="CH19" s="703"/>
      <c r="CI19" s="703"/>
      <c r="CJ19" s="703"/>
      <c r="CK19" s="703"/>
      <c r="CL19" s="703"/>
      <c r="CM19" s="703"/>
      <c r="CN19" s="703"/>
      <c r="CO19" s="703"/>
      <c r="CP19" s="703"/>
      <c r="CQ19" s="704"/>
      <c r="CR19" s="664" t="s">
        <v>128</v>
      </c>
      <c r="CS19" s="665"/>
      <c r="CT19" s="665"/>
      <c r="CU19" s="665"/>
      <c r="CV19" s="665"/>
      <c r="CW19" s="665"/>
      <c r="CX19" s="665"/>
      <c r="CY19" s="666"/>
      <c r="CZ19" s="691" t="s">
        <v>128</v>
      </c>
      <c r="DA19" s="691"/>
      <c r="DB19" s="691"/>
      <c r="DC19" s="691"/>
      <c r="DD19" s="670" t="s">
        <v>128</v>
      </c>
      <c r="DE19" s="665"/>
      <c r="DF19" s="665"/>
      <c r="DG19" s="665"/>
      <c r="DH19" s="665"/>
      <c r="DI19" s="665"/>
      <c r="DJ19" s="665"/>
      <c r="DK19" s="665"/>
      <c r="DL19" s="665"/>
      <c r="DM19" s="665"/>
      <c r="DN19" s="665"/>
      <c r="DO19" s="665"/>
      <c r="DP19" s="666"/>
      <c r="DQ19" s="670" t="s">
        <v>128</v>
      </c>
      <c r="DR19" s="665"/>
      <c r="DS19" s="665"/>
      <c r="DT19" s="665"/>
      <c r="DU19" s="665"/>
      <c r="DV19" s="665"/>
      <c r="DW19" s="665"/>
      <c r="DX19" s="665"/>
      <c r="DY19" s="665"/>
      <c r="DZ19" s="665"/>
      <c r="EA19" s="665"/>
      <c r="EB19" s="665"/>
      <c r="EC19" s="705"/>
    </row>
    <row r="20" spans="2:133" ht="11.25" customHeight="1" x14ac:dyDescent="0.2">
      <c r="B20" s="661" t="s">
        <v>274</v>
      </c>
      <c r="C20" s="662"/>
      <c r="D20" s="662"/>
      <c r="E20" s="662"/>
      <c r="F20" s="662"/>
      <c r="G20" s="662"/>
      <c r="H20" s="662"/>
      <c r="I20" s="662"/>
      <c r="J20" s="662"/>
      <c r="K20" s="662"/>
      <c r="L20" s="662"/>
      <c r="M20" s="662"/>
      <c r="N20" s="662"/>
      <c r="O20" s="662"/>
      <c r="P20" s="662"/>
      <c r="Q20" s="663"/>
      <c r="R20" s="664">
        <v>20130</v>
      </c>
      <c r="S20" s="665"/>
      <c r="T20" s="665"/>
      <c r="U20" s="665"/>
      <c r="V20" s="665"/>
      <c r="W20" s="665"/>
      <c r="X20" s="665"/>
      <c r="Y20" s="666"/>
      <c r="Z20" s="691">
        <v>0</v>
      </c>
      <c r="AA20" s="691"/>
      <c r="AB20" s="691"/>
      <c r="AC20" s="691"/>
      <c r="AD20" s="692">
        <v>20130</v>
      </c>
      <c r="AE20" s="692"/>
      <c r="AF20" s="692"/>
      <c r="AG20" s="692"/>
      <c r="AH20" s="692"/>
      <c r="AI20" s="692"/>
      <c r="AJ20" s="692"/>
      <c r="AK20" s="692"/>
      <c r="AL20" s="667">
        <v>0</v>
      </c>
      <c r="AM20" s="668"/>
      <c r="AN20" s="668"/>
      <c r="AO20" s="693"/>
      <c r="AP20" s="661" t="s">
        <v>275</v>
      </c>
      <c r="AQ20" s="662"/>
      <c r="AR20" s="662"/>
      <c r="AS20" s="662"/>
      <c r="AT20" s="662"/>
      <c r="AU20" s="662"/>
      <c r="AV20" s="662"/>
      <c r="AW20" s="662"/>
      <c r="AX20" s="662"/>
      <c r="AY20" s="662"/>
      <c r="AZ20" s="662"/>
      <c r="BA20" s="662"/>
      <c r="BB20" s="662"/>
      <c r="BC20" s="662"/>
      <c r="BD20" s="662"/>
      <c r="BE20" s="662"/>
      <c r="BF20" s="663"/>
      <c r="BG20" s="664">
        <v>1124405</v>
      </c>
      <c r="BH20" s="665"/>
      <c r="BI20" s="665"/>
      <c r="BJ20" s="665"/>
      <c r="BK20" s="665"/>
      <c r="BL20" s="665"/>
      <c r="BM20" s="665"/>
      <c r="BN20" s="666"/>
      <c r="BO20" s="691">
        <v>5.0999999999999996</v>
      </c>
      <c r="BP20" s="691"/>
      <c r="BQ20" s="691"/>
      <c r="BR20" s="691"/>
      <c r="BS20" s="692" t="s">
        <v>128</v>
      </c>
      <c r="BT20" s="692"/>
      <c r="BU20" s="692"/>
      <c r="BV20" s="692"/>
      <c r="BW20" s="692"/>
      <c r="BX20" s="692"/>
      <c r="BY20" s="692"/>
      <c r="BZ20" s="692"/>
      <c r="CA20" s="692"/>
      <c r="CB20" s="750"/>
      <c r="CD20" s="706" t="s">
        <v>276</v>
      </c>
      <c r="CE20" s="703"/>
      <c r="CF20" s="703"/>
      <c r="CG20" s="703"/>
      <c r="CH20" s="703"/>
      <c r="CI20" s="703"/>
      <c r="CJ20" s="703"/>
      <c r="CK20" s="703"/>
      <c r="CL20" s="703"/>
      <c r="CM20" s="703"/>
      <c r="CN20" s="703"/>
      <c r="CO20" s="703"/>
      <c r="CP20" s="703"/>
      <c r="CQ20" s="704"/>
      <c r="CR20" s="664">
        <v>77932803</v>
      </c>
      <c r="CS20" s="665"/>
      <c r="CT20" s="665"/>
      <c r="CU20" s="665"/>
      <c r="CV20" s="665"/>
      <c r="CW20" s="665"/>
      <c r="CX20" s="665"/>
      <c r="CY20" s="666"/>
      <c r="CZ20" s="691">
        <v>100</v>
      </c>
      <c r="DA20" s="691"/>
      <c r="DB20" s="691"/>
      <c r="DC20" s="691"/>
      <c r="DD20" s="670">
        <v>4989988</v>
      </c>
      <c r="DE20" s="665"/>
      <c r="DF20" s="665"/>
      <c r="DG20" s="665"/>
      <c r="DH20" s="665"/>
      <c r="DI20" s="665"/>
      <c r="DJ20" s="665"/>
      <c r="DK20" s="665"/>
      <c r="DL20" s="665"/>
      <c r="DM20" s="665"/>
      <c r="DN20" s="665"/>
      <c r="DO20" s="665"/>
      <c r="DP20" s="666"/>
      <c r="DQ20" s="670">
        <v>49181290</v>
      </c>
      <c r="DR20" s="665"/>
      <c r="DS20" s="665"/>
      <c r="DT20" s="665"/>
      <c r="DU20" s="665"/>
      <c r="DV20" s="665"/>
      <c r="DW20" s="665"/>
      <c r="DX20" s="665"/>
      <c r="DY20" s="665"/>
      <c r="DZ20" s="665"/>
      <c r="EA20" s="665"/>
      <c r="EB20" s="665"/>
      <c r="EC20" s="705"/>
    </row>
    <row r="21" spans="2:133" ht="11.25" customHeight="1" x14ac:dyDescent="0.2">
      <c r="B21" s="661" t="s">
        <v>277</v>
      </c>
      <c r="C21" s="662"/>
      <c r="D21" s="662"/>
      <c r="E21" s="662"/>
      <c r="F21" s="662"/>
      <c r="G21" s="662"/>
      <c r="H21" s="662"/>
      <c r="I21" s="662"/>
      <c r="J21" s="662"/>
      <c r="K21" s="662"/>
      <c r="L21" s="662"/>
      <c r="M21" s="662"/>
      <c r="N21" s="662"/>
      <c r="O21" s="662"/>
      <c r="P21" s="662"/>
      <c r="Q21" s="663"/>
      <c r="R21" s="664">
        <v>10680</v>
      </c>
      <c r="S21" s="665"/>
      <c r="T21" s="665"/>
      <c r="U21" s="665"/>
      <c r="V21" s="665"/>
      <c r="W21" s="665"/>
      <c r="X21" s="665"/>
      <c r="Y21" s="666"/>
      <c r="Z21" s="691">
        <v>0</v>
      </c>
      <c r="AA21" s="691"/>
      <c r="AB21" s="691"/>
      <c r="AC21" s="691"/>
      <c r="AD21" s="692">
        <v>10680</v>
      </c>
      <c r="AE21" s="692"/>
      <c r="AF21" s="692"/>
      <c r="AG21" s="692"/>
      <c r="AH21" s="692"/>
      <c r="AI21" s="692"/>
      <c r="AJ21" s="692"/>
      <c r="AK21" s="692"/>
      <c r="AL21" s="667">
        <v>0</v>
      </c>
      <c r="AM21" s="668"/>
      <c r="AN21" s="668"/>
      <c r="AO21" s="693"/>
      <c r="AP21" s="757" t="s">
        <v>278</v>
      </c>
      <c r="AQ21" s="764"/>
      <c r="AR21" s="764"/>
      <c r="AS21" s="764"/>
      <c r="AT21" s="764"/>
      <c r="AU21" s="764"/>
      <c r="AV21" s="764"/>
      <c r="AW21" s="764"/>
      <c r="AX21" s="764"/>
      <c r="AY21" s="764"/>
      <c r="AZ21" s="764"/>
      <c r="BA21" s="764"/>
      <c r="BB21" s="764"/>
      <c r="BC21" s="764"/>
      <c r="BD21" s="764"/>
      <c r="BE21" s="764"/>
      <c r="BF21" s="759"/>
      <c r="BG21" s="664" t="s">
        <v>128</v>
      </c>
      <c r="BH21" s="665"/>
      <c r="BI21" s="665"/>
      <c r="BJ21" s="665"/>
      <c r="BK21" s="665"/>
      <c r="BL21" s="665"/>
      <c r="BM21" s="665"/>
      <c r="BN21" s="666"/>
      <c r="BO21" s="691" t="s">
        <v>128</v>
      </c>
      <c r="BP21" s="691"/>
      <c r="BQ21" s="691"/>
      <c r="BR21" s="691"/>
      <c r="BS21" s="692" t="s">
        <v>128</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2">
      <c r="B22" s="727" t="s">
        <v>279</v>
      </c>
      <c r="C22" s="728"/>
      <c r="D22" s="728"/>
      <c r="E22" s="728"/>
      <c r="F22" s="728"/>
      <c r="G22" s="728"/>
      <c r="H22" s="728"/>
      <c r="I22" s="728"/>
      <c r="J22" s="728"/>
      <c r="K22" s="728"/>
      <c r="L22" s="728"/>
      <c r="M22" s="728"/>
      <c r="N22" s="728"/>
      <c r="O22" s="728"/>
      <c r="P22" s="728"/>
      <c r="Q22" s="729"/>
      <c r="R22" s="664">
        <v>302490</v>
      </c>
      <c r="S22" s="665"/>
      <c r="T22" s="665"/>
      <c r="U22" s="665"/>
      <c r="V22" s="665"/>
      <c r="W22" s="665"/>
      <c r="X22" s="665"/>
      <c r="Y22" s="666"/>
      <c r="Z22" s="691">
        <v>0.4</v>
      </c>
      <c r="AA22" s="691"/>
      <c r="AB22" s="691"/>
      <c r="AC22" s="691"/>
      <c r="AD22" s="692">
        <v>271870</v>
      </c>
      <c r="AE22" s="692"/>
      <c r="AF22" s="692"/>
      <c r="AG22" s="692"/>
      <c r="AH22" s="692"/>
      <c r="AI22" s="692"/>
      <c r="AJ22" s="692"/>
      <c r="AK22" s="692"/>
      <c r="AL22" s="667">
        <v>0.69999998807907104</v>
      </c>
      <c r="AM22" s="668"/>
      <c r="AN22" s="668"/>
      <c r="AO22" s="693"/>
      <c r="AP22" s="757" t="s">
        <v>280</v>
      </c>
      <c r="AQ22" s="764"/>
      <c r="AR22" s="764"/>
      <c r="AS22" s="764"/>
      <c r="AT22" s="764"/>
      <c r="AU22" s="764"/>
      <c r="AV22" s="764"/>
      <c r="AW22" s="764"/>
      <c r="AX22" s="764"/>
      <c r="AY22" s="764"/>
      <c r="AZ22" s="764"/>
      <c r="BA22" s="764"/>
      <c r="BB22" s="764"/>
      <c r="BC22" s="764"/>
      <c r="BD22" s="764"/>
      <c r="BE22" s="764"/>
      <c r="BF22" s="759"/>
      <c r="BG22" s="664" t="s">
        <v>128</v>
      </c>
      <c r="BH22" s="665"/>
      <c r="BI22" s="665"/>
      <c r="BJ22" s="665"/>
      <c r="BK22" s="665"/>
      <c r="BL22" s="665"/>
      <c r="BM22" s="665"/>
      <c r="BN22" s="666"/>
      <c r="BO22" s="691" t="s">
        <v>128</v>
      </c>
      <c r="BP22" s="691"/>
      <c r="BQ22" s="691"/>
      <c r="BR22" s="691"/>
      <c r="BS22" s="692" t="s">
        <v>128</v>
      </c>
      <c r="BT22" s="692"/>
      <c r="BU22" s="692"/>
      <c r="BV22" s="692"/>
      <c r="BW22" s="692"/>
      <c r="BX22" s="692"/>
      <c r="BY22" s="692"/>
      <c r="BZ22" s="692"/>
      <c r="CA22" s="692"/>
      <c r="CB22" s="750"/>
      <c r="CD22" s="766" t="s">
        <v>281</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2">
      <c r="B23" s="661" t="s">
        <v>282</v>
      </c>
      <c r="C23" s="662"/>
      <c r="D23" s="662"/>
      <c r="E23" s="662"/>
      <c r="F23" s="662"/>
      <c r="G23" s="662"/>
      <c r="H23" s="662"/>
      <c r="I23" s="662"/>
      <c r="J23" s="662"/>
      <c r="K23" s="662"/>
      <c r="L23" s="662"/>
      <c r="M23" s="662"/>
      <c r="N23" s="662"/>
      <c r="O23" s="662"/>
      <c r="P23" s="662"/>
      <c r="Q23" s="663"/>
      <c r="R23" s="664">
        <v>15860713</v>
      </c>
      <c r="S23" s="665"/>
      <c r="T23" s="665"/>
      <c r="U23" s="665"/>
      <c r="V23" s="665"/>
      <c r="W23" s="665"/>
      <c r="X23" s="665"/>
      <c r="Y23" s="666"/>
      <c r="Z23" s="691">
        <v>19.8</v>
      </c>
      <c r="AA23" s="691"/>
      <c r="AB23" s="691"/>
      <c r="AC23" s="691"/>
      <c r="AD23" s="692">
        <v>14879891</v>
      </c>
      <c r="AE23" s="692"/>
      <c r="AF23" s="692"/>
      <c r="AG23" s="692"/>
      <c r="AH23" s="692"/>
      <c r="AI23" s="692"/>
      <c r="AJ23" s="692"/>
      <c r="AK23" s="692"/>
      <c r="AL23" s="667">
        <v>35.700000000000003</v>
      </c>
      <c r="AM23" s="668"/>
      <c r="AN23" s="668"/>
      <c r="AO23" s="693"/>
      <c r="AP23" s="757" t="s">
        <v>283</v>
      </c>
      <c r="AQ23" s="764"/>
      <c r="AR23" s="764"/>
      <c r="AS23" s="764"/>
      <c r="AT23" s="764"/>
      <c r="AU23" s="764"/>
      <c r="AV23" s="764"/>
      <c r="AW23" s="764"/>
      <c r="AX23" s="764"/>
      <c r="AY23" s="764"/>
      <c r="AZ23" s="764"/>
      <c r="BA23" s="764"/>
      <c r="BB23" s="764"/>
      <c r="BC23" s="764"/>
      <c r="BD23" s="764"/>
      <c r="BE23" s="764"/>
      <c r="BF23" s="759"/>
      <c r="BG23" s="664">
        <v>1124405</v>
      </c>
      <c r="BH23" s="665"/>
      <c r="BI23" s="665"/>
      <c r="BJ23" s="665"/>
      <c r="BK23" s="665"/>
      <c r="BL23" s="665"/>
      <c r="BM23" s="665"/>
      <c r="BN23" s="666"/>
      <c r="BO23" s="691">
        <v>5.0999999999999996</v>
      </c>
      <c r="BP23" s="691"/>
      <c r="BQ23" s="691"/>
      <c r="BR23" s="691"/>
      <c r="BS23" s="692" t="s">
        <v>128</v>
      </c>
      <c r="BT23" s="692"/>
      <c r="BU23" s="692"/>
      <c r="BV23" s="692"/>
      <c r="BW23" s="692"/>
      <c r="BX23" s="692"/>
      <c r="BY23" s="692"/>
      <c r="BZ23" s="692"/>
      <c r="CA23" s="692"/>
      <c r="CB23" s="750"/>
      <c r="CD23" s="766" t="s">
        <v>223</v>
      </c>
      <c r="CE23" s="767"/>
      <c r="CF23" s="767"/>
      <c r="CG23" s="767"/>
      <c r="CH23" s="767"/>
      <c r="CI23" s="767"/>
      <c r="CJ23" s="767"/>
      <c r="CK23" s="767"/>
      <c r="CL23" s="767"/>
      <c r="CM23" s="767"/>
      <c r="CN23" s="767"/>
      <c r="CO23" s="767"/>
      <c r="CP23" s="767"/>
      <c r="CQ23" s="768"/>
      <c r="CR23" s="766" t="s">
        <v>284</v>
      </c>
      <c r="CS23" s="767"/>
      <c r="CT23" s="767"/>
      <c r="CU23" s="767"/>
      <c r="CV23" s="767"/>
      <c r="CW23" s="767"/>
      <c r="CX23" s="767"/>
      <c r="CY23" s="768"/>
      <c r="CZ23" s="766" t="s">
        <v>285</v>
      </c>
      <c r="DA23" s="767"/>
      <c r="DB23" s="767"/>
      <c r="DC23" s="768"/>
      <c r="DD23" s="766" t="s">
        <v>286</v>
      </c>
      <c r="DE23" s="767"/>
      <c r="DF23" s="767"/>
      <c r="DG23" s="767"/>
      <c r="DH23" s="767"/>
      <c r="DI23" s="767"/>
      <c r="DJ23" s="767"/>
      <c r="DK23" s="768"/>
      <c r="DL23" s="775" t="s">
        <v>287</v>
      </c>
      <c r="DM23" s="776"/>
      <c r="DN23" s="776"/>
      <c r="DO23" s="776"/>
      <c r="DP23" s="776"/>
      <c r="DQ23" s="776"/>
      <c r="DR23" s="776"/>
      <c r="DS23" s="776"/>
      <c r="DT23" s="776"/>
      <c r="DU23" s="776"/>
      <c r="DV23" s="777"/>
      <c r="DW23" s="766" t="s">
        <v>288</v>
      </c>
      <c r="DX23" s="767"/>
      <c r="DY23" s="767"/>
      <c r="DZ23" s="767"/>
      <c r="EA23" s="767"/>
      <c r="EB23" s="767"/>
      <c r="EC23" s="768"/>
    </row>
    <row r="24" spans="2:133" ht="11.25" customHeight="1" x14ac:dyDescent="0.2">
      <c r="B24" s="661" t="s">
        <v>289</v>
      </c>
      <c r="C24" s="662"/>
      <c r="D24" s="662"/>
      <c r="E24" s="662"/>
      <c r="F24" s="662"/>
      <c r="G24" s="662"/>
      <c r="H24" s="662"/>
      <c r="I24" s="662"/>
      <c r="J24" s="662"/>
      <c r="K24" s="662"/>
      <c r="L24" s="662"/>
      <c r="M24" s="662"/>
      <c r="N24" s="662"/>
      <c r="O24" s="662"/>
      <c r="P24" s="662"/>
      <c r="Q24" s="663"/>
      <c r="R24" s="664">
        <v>14879891</v>
      </c>
      <c r="S24" s="665"/>
      <c r="T24" s="665"/>
      <c r="U24" s="665"/>
      <c r="V24" s="665"/>
      <c r="W24" s="665"/>
      <c r="X24" s="665"/>
      <c r="Y24" s="666"/>
      <c r="Z24" s="691">
        <v>18.5</v>
      </c>
      <c r="AA24" s="691"/>
      <c r="AB24" s="691"/>
      <c r="AC24" s="691"/>
      <c r="AD24" s="692">
        <v>14879891</v>
      </c>
      <c r="AE24" s="692"/>
      <c r="AF24" s="692"/>
      <c r="AG24" s="692"/>
      <c r="AH24" s="692"/>
      <c r="AI24" s="692"/>
      <c r="AJ24" s="692"/>
      <c r="AK24" s="692"/>
      <c r="AL24" s="667">
        <v>35.700000000000003</v>
      </c>
      <c r="AM24" s="668"/>
      <c r="AN24" s="668"/>
      <c r="AO24" s="693"/>
      <c r="AP24" s="757" t="s">
        <v>290</v>
      </c>
      <c r="AQ24" s="764"/>
      <c r="AR24" s="764"/>
      <c r="AS24" s="764"/>
      <c r="AT24" s="764"/>
      <c r="AU24" s="764"/>
      <c r="AV24" s="764"/>
      <c r="AW24" s="764"/>
      <c r="AX24" s="764"/>
      <c r="AY24" s="764"/>
      <c r="AZ24" s="764"/>
      <c r="BA24" s="764"/>
      <c r="BB24" s="764"/>
      <c r="BC24" s="764"/>
      <c r="BD24" s="764"/>
      <c r="BE24" s="764"/>
      <c r="BF24" s="759"/>
      <c r="BG24" s="664" t="s">
        <v>128</v>
      </c>
      <c r="BH24" s="665"/>
      <c r="BI24" s="665"/>
      <c r="BJ24" s="665"/>
      <c r="BK24" s="665"/>
      <c r="BL24" s="665"/>
      <c r="BM24" s="665"/>
      <c r="BN24" s="666"/>
      <c r="BO24" s="691" t="s">
        <v>128</v>
      </c>
      <c r="BP24" s="691"/>
      <c r="BQ24" s="691"/>
      <c r="BR24" s="691"/>
      <c r="BS24" s="692" t="s">
        <v>128</v>
      </c>
      <c r="BT24" s="692"/>
      <c r="BU24" s="692"/>
      <c r="BV24" s="692"/>
      <c r="BW24" s="692"/>
      <c r="BX24" s="692"/>
      <c r="BY24" s="692"/>
      <c r="BZ24" s="692"/>
      <c r="CA24" s="692"/>
      <c r="CB24" s="750"/>
      <c r="CD24" s="720" t="s">
        <v>291</v>
      </c>
      <c r="CE24" s="721"/>
      <c r="CF24" s="721"/>
      <c r="CG24" s="721"/>
      <c r="CH24" s="721"/>
      <c r="CI24" s="721"/>
      <c r="CJ24" s="721"/>
      <c r="CK24" s="721"/>
      <c r="CL24" s="721"/>
      <c r="CM24" s="721"/>
      <c r="CN24" s="721"/>
      <c r="CO24" s="721"/>
      <c r="CP24" s="721"/>
      <c r="CQ24" s="722"/>
      <c r="CR24" s="717">
        <v>37960083</v>
      </c>
      <c r="CS24" s="718"/>
      <c r="CT24" s="718"/>
      <c r="CU24" s="718"/>
      <c r="CV24" s="718"/>
      <c r="CW24" s="718"/>
      <c r="CX24" s="718"/>
      <c r="CY24" s="761"/>
      <c r="CZ24" s="762">
        <v>48.7</v>
      </c>
      <c r="DA24" s="736"/>
      <c r="DB24" s="736"/>
      <c r="DC24" s="765"/>
      <c r="DD24" s="760">
        <v>22387799</v>
      </c>
      <c r="DE24" s="718"/>
      <c r="DF24" s="718"/>
      <c r="DG24" s="718"/>
      <c r="DH24" s="718"/>
      <c r="DI24" s="718"/>
      <c r="DJ24" s="718"/>
      <c r="DK24" s="761"/>
      <c r="DL24" s="760">
        <v>19872496</v>
      </c>
      <c r="DM24" s="718"/>
      <c r="DN24" s="718"/>
      <c r="DO24" s="718"/>
      <c r="DP24" s="718"/>
      <c r="DQ24" s="718"/>
      <c r="DR24" s="718"/>
      <c r="DS24" s="718"/>
      <c r="DT24" s="718"/>
      <c r="DU24" s="718"/>
      <c r="DV24" s="761"/>
      <c r="DW24" s="762">
        <v>44.9</v>
      </c>
      <c r="DX24" s="736"/>
      <c r="DY24" s="736"/>
      <c r="DZ24" s="736"/>
      <c r="EA24" s="736"/>
      <c r="EB24" s="736"/>
      <c r="EC24" s="763"/>
    </row>
    <row r="25" spans="2:133" ht="11.25" customHeight="1" x14ac:dyDescent="0.2">
      <c r="B25" s="661" t="s">
        <v>292</v>
      </c>
      <c r="C25" s="662"/>
      <c r="D25" s="662"/>
      <c r="E25" s="662"/>
      <c r="F25" s="662"/>
      <c r="G25" s="662"/>
      <c r="H25" s="662"/>
      <c r="I25" s="662"/>
      <c r="J25" s="662"/>
      <c r="K25" s="662"/>
      <c r="L25" s="662"/>
      <c r="M25" s="662"/>
      <c r="N25" s="662"/>
      <c r="O25" s="662"/>
      <c r="P25" s="662"/>
      <c r="Q25" s="663"/>
      <c r="R25" s="664">
        <v>980822</v>
      </c>
      <c r="S25" s="665"/>
      <c r="T25" s="665"/>
      <c r="U25" s="665"/>
      <c r="V25" s="665"/>
      <c r="W25" s="665"/>
      <c r="X25" s="665"/>
      <c r="Y25" s="666"/>
      <c r="Z25" s="691">
        <v>1.2</v>
      </c>
      <c r="AA25" s="691"/>
      <c r="AB25" s="691"/>
      <c r="AC25" s="691"/>
      <c r="AD25" s="692" t="s">
        <v>128</v>
      </c>
      <c r="AE25" s="692"/>
      <c r="AF25" s="692"/>
      <c r="AG25" s="692"/>
      <c r="AH25" s="692"/>
      <c r="AI25" s="692"/>
      <c r="AJ25" s="692"/>
      <c r="AK25" s="692"/>
      <c r="AL25" s="667" t="s">
        <v>128</v>
      </c>
      <c r="AM25" s="668"/>
      <c r="AN25" s="668"/>
      <c r="AO25" s="693"/>
      <c r="AP25" s="757" t="s">
        <v>293</v>
      </c>
      <c r="AQ25" s="764"/>
      <c r="AR25" s="764"/>
      <c r="AS25" s="764"/>
      <c r="AT25" s="764"/>
      <c r="AU25" s="764"/>
      <c r="AV25" s="764"/>
      <c r="AW25" s="764"/>
      <c r="AX25" s="764"/>
      <c r="AY25" s="764"/>
      <c r="AZ25" s="764"/>
      <c r="BA25" s="764"/>
      <c r="BB25" s="764"/>
      <c r="BC25" s="764"/>
      <c r="BD25" s="764"/>
      <c r="BE25" s="764"/>
      <c r="BF25" s="759"/>
      <c r="BG25" s="664" t="s">
        <v>128</v>
      </c>
      <c r="BH25" s="665"/>
      <c r="BI25" s="665"/>
      <c r="BJ25" s="665"/>
      <c r="BK25" s="665"/>
      <c r="BL25" s="665"/>
      <c r="BM25" s="665"/>
      <c r="BN25" s="666"/>
      <c r="BO25" s="691" t="s">
        <v>128</v>
      </c>
      <c r="BP25" s="691"/>
      <c r="BQ25" s="691"/>
      <c r="BR25" s="691"/>
      <c r="BS25" s="692" t="s">
        <v>128</v>
      </c>
      <c r="BT25" s="692"/>
      <c r="BU25" s="692"/>
      <c r="BV25" s="692"/>
      <c r="BW25" s="692"/>
      <c r="BX25" s="692"/>
      <c r="BY25" s="692"/>
      <c r="BZ25" s="692"/>
      <c r="CA25" s="692"/>
      <c r="CB25" s="750"/>
      <c r="CD25" s="706" t="s">
        <v>294</v>
      </c>
      <c r="CE25" s="703"/>
      <c r="CF25" s="703"/>
      <c r="CG25" s="703"/>
      <c r="CH25" s="703"/>
      <c r="CI25" s="703"/>
      <c r="CJ25" s="703"/>
      <c r="CK25" s="703"/>
      <c r="CL25" s="703"/>
      <c r="CM25" s="703"/>
      <c r="CN25" s="703"/>
      <c r="CO25" s="703"/>
      <c r="CP25" s="703"/>
      <c r="CQ25" s="704"/>
      <c r="CR25" s="664">
        <v>12102104</v>
      </c>
      <c r="CS25" s="675"/>
      <c r="CT25" s="675"/>
      <c r="CU25" s="675"/>
      <c r="CV25" s="675"/>
      <c r="CW25" s="675"/>
      <c r="CX25" s="675"/>
      <c r="CY25" s="676"/>
      <c r="CZ25" s="667">
        <v>15.5</v>
      </c>
      <c r="DA25" s="677"/>
      <c r="DB25" s="677"/>
      <c r="DC25" s="678"/>
      <c r="DD25" s="670">
        <v>11360841</v>
      </c>
      <c r="DE25" s="675"/>
      <c r="DF25" s="675"/>
      <c r="DG25" s="675"/>
      <c r="DH25" s="675"/>
      <c r="DI25" s="675"/>
      <c r="DJ25" s="675"/>
      <c r="DK25" s="676"/>
      <c r="DL25" s="670">
        <v>10820543</v>
      </c>
      <c r="DM25" s="675"/>
      <c r="DN25" s="675"/>
      <c r="DO25" s="675"/>
      <c r="DP25" s="675"/>
      <c r="DQ25" s="675"/>
      <c r="DR25" s="675"/>
      <c r="DS25" s="675"/>
      <c r="DT25" s="675"/>
      <c r="DU25" s="675"/>
      <c r="DV25" s="676"/>
      <c r="DW25" s="667">
        <v>24.5</v>
      </c>
      <c r="DX25" s="677"/>
      <c r="DY25" s="677"/>
      <c r="DZ25" s="677"/>
      <c r="EA25" s="677"/>
      <c r="EB25" s="677"/>
      <c r="EC25" s="698"/>
    </row>
    <row r="26" spans="2:133" ht="11.25" customHeight="1" x14ac:dyDescent="0.2">
      <c r="B26" s="661" t="s">
        <v>295</v>
      </c>
      <c r="C26" s="662"/>
      <c r="D26" s="662"/>
      <c r="E26" s="662"/>
      <c r="F26" s="662"/>
      <c r="G26" s="662"/>
      <c r="H26" s="662"/>
      <c r="I26" s="662"/>
      <c r="J26" s="662"/>
      <c r="K26" s="662"/>
      <c r="L26" s="662"/>
      <c r="M26" s="662"/>
      <c r="N26" s="662"/>
      <c r="O26" s="662"/>
      <c r="P26" s="662"/>
      <c r="Q26" s="663"/>
      <c r="R26" s="664" t="s">
        <v>128</v>
      </c>
      <c r="S26" s="665"/>
      <c r="T26" s="665"/>
      <c r="U26" s="665"/>
      <c r="V26" s="665"/>
      <c r="W26" s="665"/>
      <c r="X26" s="665"/>
      <c r="Y26" s="666"/>
      <c r="Z26" s="691" t="s">
        <v>128</v>
      </c>
      <c r="AA26" s="691"/>
      <c r="AB26" s="691"/>
      <c r="AC26" s="691"/>
      <c r="AD26" s="692" t="s">
        <v>128</v>
      </c>
      <c r="AE26" s="692"/>
      <c r="AF26" s="692"/>
      <c r="AG26" s="692"/>
      <c r="AH26" s="692"/>
      <c r="AI26" s="692"/>
      <c r="AJ26" s="692"/>
      <c r="AK26" s="692"/>
      <c r="AL26" s="667" t="s">
        <v>128</v>
      </c>
      <c r="AM26" s="668"/>
      <c r="AN26" s="668"/>
      <c r="AO26" s="693"/>
      <c r="AP26" s="757" t="s">
        <v>296</v>
      </c>
      <c r="AQ26" s="758"/>
      <c r="AR26" s="758"/>
      <c r="AS26" s="758"/>
      <c r="AT26" s="758"/>
      <c r="AU26" s="758"/>
      <c r="AV26" s="758"/>
      <c r="AW26" s="758"/>
      <c r="AX26" s="758"/>
      <c r="AY26" s="758"/>
      <c r="AZ26" s="758"/>
      <c r="BA26" s="758"/>
      <c r="BB26" s="758"/>
      <c r="BC26" s="758"/>
      <c r="BD26" s="758"/>
      <c r="BE26" s="758"/>
      <c r="BF26" s="759"/>
      <c r="BG26" s="664" t="s">
        <v>128</v>
      </c>
      <c r="BH26" s="665"/>
      <c r="BI26" s="665"/>
      <c r="BJ26" s="665"/>
      <c r="BK26" s="665"/>
      <c r="BL26" s="665"/>
      <c r="BM26" s="665"/>
      <c r="BN26" s="666"/>
      <c r="BO26" s="691" t="s">
        <v>128</v>
      </c>
      <c r="BP26" s="691"/>
      <c r="BQ26" s="691"/>
      <c r="BR26" s="691"/>
      <c r="BS26" s="692" t="s">
        <v>128</v>
      </c>
      <c r="BT26" s="692"/>
      <c r="BU26" s="692"/>
      <c r="BV26" s="692"/>
      <c r="BW26" s="692"/>
      <c r="BX26" s="692"/>
      <c r="BY26" s="692"/>
      <c r="BZ26" s="692"/>
      <c r="CA26" s="692"/>
      <c r="CB26" s="750"/>
      <c r="CD26" s="706" t="s">
        <v>297</v>
      </c>
      <c r="CE26" s="703"/>
      <c r="CF26" s="703"/>
      <c r="CG26" s="703"/>
      <c r="CH26" s="703"/>
      <c r="CI26" s="703"/>
      <c r="CJ26" s="703"/>
      <c r="CK26" s="703"/>
      <c r="CL26" s="703"/>
      <c r="CM26" s="703"/>
      <c r="CN26" s="703"/>
      <c r="CO26" s="703"/>
      <c r="CP26" s="703"/>
      <c r="CQ26" s="704"/>
      <c r="CR26" s="664">
        <v>7441865</v>
      </c>
      <c r="CS26" s="665"/>
      <c r="CT26" s="665"/>
      <c r="CU26" s="665"/>
      <c r="CV26" s="665"/>
      <c r="CW26" s="665"/>
      <c r="CX26" s="665"/>
      <c r="CY26" s="666"/>
      <c r="CZ26" s="667">
        <v>9.5</v>
      </c>
      <c r="DA26" s="677"/>
      <c r="DB26" s="677"/>
      <c r="DC26" s="678"/>
      <c r="DD26" s="670">
        <v>6975770</v>
      </c>
      <c r="DE26" s="665"/>
      <c r="DF26" s="665"/>
      <c r="DG26" s="665"/>
      <c r="DH26" s="665"/>
      <c r="DI26" s="665"/>
      <c r="DJ26" s="665"/>
      <c r="DK26" s="666"/>
      <c r="DL26" s="670" t="s">
        <v>128</v>
      </c>
      <c r="DM26" s="665"/>
      <c r="DN26" s="665"/>
      <c r="DO26" s="665"/>
      <c r="DP26" s="665"/>
      <c r="DQ26" s="665"/>
      <c r="DR26" s="665"/>
      <c r="DS26" s="665"/>
      <c r="DT26" s="665"/>
      <c r="DU26" s="665"/>
      <c r="DV26" s="666"/>
      <c r="DW26" s="667" t="s">
        <v>128</v>
      </c>
      <c r="DX26" s="677"/>
      <c r="DY26" s="677"/>
      <c r="DZ26" s="677"/>
      <c r="EA26" s="677"/>
      <c r="EB26" s="677"/>
      <c r="EC26" s="698"/>
    </row>
    <row r="27" spans="2:133" ht="11.25" customHeight="1" x14ac:dyDescent="0.2">
      <c r="B27" s="661" t="s">
        <v>298</v>
      </c>
      <c r="C27" s="662"/>
      <c r="D27" s="662"/>
      <c r="E27" s="662"/>
      <c r="F27" s="662"/>
      <c r="G27" s="662"/>
      <c r="H27" s="662"/>
      <c r="I27" s="662"/>
      <c r="J27" s="662"/>
      <c r="K27" s="662"/>
      <c r="L27" s="662"/>
      <c r="M27" s="662"/>
      <c r="N27" s="662"/>
      <c r="O27" s="662"/>
      <c r="P27" s="662"/>
      <c r="Q27" s="663"/>
      <c r="R27" s="664">
        <v>43580598</v>
      </c>
      <c r="S27" s="665"/>
      <c r="T27" s="665"/>
      <c r="U27" s="665"/>
      <c r="V27" s="665"/>
      <c r="W27" s="665"/>
      <c r="X27" s="665"/>
      <c r="Y27" s="666"/>
      <c r="Z27" s="691">
        <v>54.3</v>
      </c>
      <c r="AA27" s="691"/>
      <c r="AB27" s="691"/>
      <c r="AC27" s="691"/>
      <c r="AD27" s="692">
        <v>41444751</v>
      </c>
      <c r="AE27" s="692"/>
      <c r="AF27" s="692"/>
      <c r="AG27" s="692"/>
      <c r="AH27" s="692"/>
      <c r="AI27" s="692"/>
      <c r="AJ27" s="692"/>
      <c r="AK27" s="692"/>
      <c r="AL27" s="667">
        <v>99.599998474121094</v>
      </c>
      <c r="AM27" s="668"/>
      <c r="AN27" s="668"/>
      <c r="AO27" s="693"/>
      <c r="AP27" s="661" t="s">
        <v>299</v>
      </c>
      <c r="AQ27" s="662"/>
      <c r="AR27" s="662"/>
      <c r="AS27" s="662"/>
      <c r="AT27" s="662"/>
      <c r="AU27" s="662"/>
      <c r="AV27" s="662"/>
      <c r="AW27" s="662"/>
      <c r="AX27" s="662"/>
      <c r="AY27" s="662"/>
      <c r="AZ27" s="662"/>
      <c r="BA27" s="662"/>
      <c r="BB27" s="662"/>
      <c r="BC27" s="662"/>
      <c r="BD27" s="662"/>
      <c r="BE27" s="662"/>
      <c r="BF27" s="663"/>
      <c r="BG27" s="664">
        <v>21899805</v>
      </c>
      <c r="BH27" s="665"/>
      <c r="BI27" s="665"/>
      <c r="BJ27" s="665"/>
      <c r="BK27" s="665"/>
      <c r="BL27" s="665"/>
      <c r="BM27" s="665"/>
      <c r="BN27" s="666"/>
      <c r="BO27" s="691">
        <v>100</v>
      </c>
      <c r="BP27" s="691"/>
      <c r="BQ27" s="691"/>
      <c r="BR27" s="691"/>
      <c r="BS27" s="692" t="s">
        <v>128</v>
      </c>
      <c r="BT27" s="692"/>
      <c r="BU27" s="692"/>
      <c r="BV27" s="692"/>
      <c r="BW27" s="692"/>
      <c r="BX27" s="692"/>
      <c r="BY27" s="692"/>
      <c r="BZ27" s="692"/>
      <c r="CA27" s="692"/>
      <c r="CB27" s="750"/>
      <c r="CD27" s="706" t="s">
        <v>300</v>
      </c>
      <c r="CE27" s="703"/>
      <c r="CF27" s="703"/>
      <c r="CG27" s="703"/>
      <c r="CH27" s="703"/>
      <c r="CI27" s="703"/>
      <c r="CJ27" s="703"/>
      <c r="CK27" s="703"/>
      <c r="CL27" s="703"/>
      <c r="CM27" s="703"/>
      <c r="CN27" s="703"/>
      <c r="CO27" s="703"/>
      <c r="CP27" s="703"/>
      <c r="CQ27" s="704"/>
      <c r="CR27" s="664">
        <v>19940613</v>
      </c>
      <c r="CS27" s="675"/>
      <c r="CT27" s="675"/>
      <c r="CU27" s="675"/>
      <c r="CV27" s="675"/>
      <c r="CW27" s="675"/>
      <c r="CX27" s="675"/>
      <c r="CY27" s="676"/>
      <c r="CZ27" s="667">
        <v>25.6</v>
      </c>
      <c r="DA27" s="677"/>
      <c r="DB27" s="677"/>
      <c r="DC27" s="678"/>
      <c r="DD27" s="670">
        <v>5109701</v>
      </c>
      <c r="DE27" s="675"/>
      <c r="DF27" s="675"/>
      <c r="DG27" s="675"/>
      <c r="DH27" s="675"/>
      <c r="DI27" s="675"/>
      <c r="DJ27" s="675"/>
      <c r="DK27" s="676"/>
      <c r="DL27" s="670">
        <v>4613510</v>
      </c>
      <c r="DM27" s="675"/>
      <c r="DN27" s="675"/>
      <c r="DO27" s="675"/>
      <c r="DP27" s="675"/>
      <c r="DQ27" s="675"/>
      <c r="DR27" s="675"/>
      <c r="DS27" s="675"/>
      <c r="DT27" s="675"/>
      <c r="DU27" s="675"/>
      <c r="DV27" s="676"/>
      <c r="DW27" s="667">
        <v>10.4</v>
      </c>
      <c r="DX27" s="677"/>
      <c r="DY27" s="677"/>
      <c r="DZ27" s="677"/>
      <c r="EA27" s="677"/>
      <c r="EB27" s="677"/>
      <c r="EC27" s="698"/>
    </row>
    <row r="28" spans="2:133" ht="11.25" customHeight="1" x14ac:dyDescent="0.2">
      <c r="B28" s="661" t="s">
        <v>301</v>
      </c>
      <c r="C28" s="662"/>
      <c r="D28" s="662"/>
      <c r="E28" s="662"/>
      <c r="F28" s="662"/>
      <c r="G28" s="662"/>
      <c r="H28" s="662"/>
      <c r="I28" s="662"/>
      <c r="J28" s="662"/>
      <c r="K28" s="662"/>
      <c r="L28" s="662"/>
      <c r="M28" s="662"/>
      <c r="N28" s="662"/>
      <c r="O28" s="662"/>
      <c r="P28" s="662"/>
      <c r="Q28" s="663"/>
      <c r="R28" s="664">
        <v>17654</v>
      </c>
      <c r="S28" s="665"/>
      <c r="T28" s="665"/>
      <c r="U28" s="665"/>
      <c r="V28" s="665"/>
      <c r="W28" s="665"/>
      <c r="X28" s="665"/>
      <c r="Y28" s="666"/>
      <c r="Z28" s="691">
        <v>0</v>
      </c>
      <c r="AA28" s="691"/>
      <c r="AB28" s="691"/>
      <c r="AC28" s="691"/>
      <c r="AD28" s="692">
        <v>17654</v>
      </c>
      <c r="AE28" s="692"/>
      <c r="AF28" s="692"/>
      <c r="AG28" s="692"/>
      <c r="AH28" s="692"/>
      <c r="AI28" s="692"/>
      <c r="AJ28" s="692"/>
      <c r="AK28" s="692"/>
      <c r="AL28" s="667">
        <v>0</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302</v>
      </c>
      <c r="CE28" s="703"/>
      <c r="CF28" s="703"/>
      <c r="CG28" s="703"/>
      <c r="CH28" s="703"/>
      <c r="CI28" s="703"/>
      <c r="CJ28" s="703"/>
      <c r="CK28" s="703"/>
      <c r="CL28" s="703"/>
      <c r="CM28" s="703"/>
      <c r="CN28" s="703"/>
      <c r="CO28" s="703"/>
      <c r="CP28" s="703"/>
      <c r="CQ28" s="704"/>
      <c r="CR28" s="664">
        <v>5917366</v>
      </c>
      <c r="CS28" s="665"/>
      <c r="CT28" s="665"/>
      <c r="CU28" s="665"/>
      <c r="CV28" s="665"/>
      <c r="CW28" s="665"/>
      <c r="CX28" s="665"/>
      <c r="CY28" s="666"/>
      <c r="CZ28" s="667">
        <v>7.6</v>
      </c>
      <c r="DA28" s="677"/>
      <c r="DB28" s="677"/>
      <c r="DC28" s="678"/>
      <c r="DD28" s="670">
        <v>5917257</v>
      </c>
      <c r="DE28" s="665"/>
      <c r="DF28" s="665"/>
      <c r="DG28" s="665"/>
      <c r="DH28" s="665"/>
      <c r="DI28" s="665"/>
      <c r="DJ28" s="665"/>
      <c r="DK28" s="666"/>
      <c r="DL28" s="670">
        <v>4438443</v>
      </c>
      <c r="DM28" s="665"/>
      <c r="DN28" s="665"/>
      <c r="DO28" s="665"/>
      <c r="DP28" s="665"/>
      <c r="DQ28" s="665"/>
      <c r="DR28" s="665"/>
      <c r="DS28" s="665"/>
      <c r="DT28" s="665"/>
      <c r="DU28" s="665"/>
      <c r="DV28" s="666"/>
      <c r="DW28" s="667">
        <v>10</v>
      </c>
      <c r="DX28" s="677"/>
      <c r="DY28" s="677"/>
      <c r="DZ28" s="677"/>
      <c r="EA28" s="677"/>
      <c r="EB28" s="677"/>
      <c r="EC28" s="698"/>
    </row>
    <row r="29" spans="2:133" ht="11.25" customHeight="1" x14ac:dyDescent="0.2">
      <c r="B29" s="661" t="s">
        <v>303</v>
      </c>
      <c r="C29" s="662"/>
      <c r="D29" s="662"/>
      <c r="E29" s="662"/>
      <c r="F29" s="662"/>
      <c r="G29" s="662"/>
      <c r="H29" s="662"/>
      <c r="I29" s="662"/>
      <c r="J29" s="662"/>
      <c r="K29" s="662"/>
      <c r="L29" s="662"/>
      <c r="M29" s="662"/>
      <c r="N29" s="662"/>
      <c r="O29" s="662"/>
      <c r="P29" s="662"/>
      <c r="Q29" s="663"/>
      <c r="R29" s="664">
        <v>315047</v>
      </c>
      <c r="S29" s="665"/>
      <c r="T29" s="665"/>
      <c r="U29" s="665"/>
      <c r="V29" s="665"/>
      <c r="W29" s="665"/>
      <c r="X29" s="665"/>
      <c r="Y29" s="666"/>
      <c r="Z29" s="691">
        <v>0.4</v>
      </c>
      <c r="AA29" s="691"/>
      <c r="AB29" s="691"/>
      <c r="AC29" s="691"/>
      <c r="AD29" s="692" t="s">
        <v>128</v>
      </c>
      <c r="AE29" s="692"/>
      <c r="AF29" s="692"/>
      <c r="AG29" s="692"/>
      <c r="AH29" s="692"/>
      <c r="AI29" s="692"/>
      <c r="AJ29" s="692"/>
      <c r="AK29" s="692"/>
      <c r="AL29" s="667" t="s">
        <v>128</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304</v>
      </c>
      <c r="CE29" s="752"/>
      <c r="CF29" s="706" t="s">
        <v>70</v>
      </c>
      <c r="CG29" s="703"/>
      <c r="CH29" s="703"/>
      <c r="CI29" s="703"/>
      <c r="CJ29" s="703"/>
      <c r="CK29" s="703"/>
      <c r="CL29" s="703"/>
      <c r="CM29" s="703"/>
      <c r="CN29" s="703"/>
      <c r="CO29" s="703"/>
      <c r="CP29" s="703"/>
      <c r="CQ29" s="704"/>
      <c r="CR29" s="664">
        <v>5917366</v>
      </c>
      <c r="CS29" s="675"/>
      <c r="CT29" s="675"/>
      <c r="CU29" s="675"/>
      <c r="CV29" s="675"/>
      <c r="CW29" s="675"/>
      <c r="CX29" s="675"/>
      <c r="CY29" s="676"/>
      <c r="CZ29" s="667">
        <v>7.6</v>
      </c>
      <c r="DA29" s="677"/>
      <c r="DB29" s="677"/>
      <c r="DC29" s="678"/>
      <c r="DD29" s="670">
        <v>5917257</v>
      </c>
      <c r="DE29" s="675"/>
      <c r="DF29" s="675"/>
      <c r="DG29" s="675"/>
      <c r="DH29" s="675"/>
      <c r="DI29" s="675"/>
      <c r="DJ29" s="675"/>
      <c r="DK29" s="676"/>
      <c r="DL29" s="670">
        <v>4438443</v>
      </c>
      <c r="DM29" s="675"/>
      <c r="DN29" s="675"/>
      <c r="DO29" s="675"/>
      <c r="DP29" s="675"/>
      <c r="DQ29" s="675"/>
      <c r="DR29" s="675"/>
      <c r="DS29" s="675"/>
      <c r="DT29" s="675"/>
      <c r="DU29" s="675"/>
      <c r="DV29" s="676"/>
      <c r="DW29" s="667">
        <v>10</v>
      </c>
      <c r="DX29" s="677"/>
      <c r="DY29" s="677"/>
      <c r="DZ29" s="677"/>
      <c r="EA29" s="677"/>
      <c r="EB29" s="677"/>
      <c r="EC29" s="698"/>
    </row>
    <row r="30" spans="2:133" ht="11.25" customHeight="1" x14ac:dyDescent="0.2">
      <c r="B30" s="661" t="s">
        <v>305</v>
      </c>
      <c r="C30" s="662"/>
      <c r="D30" s="662"/>
      <c r="E30" s="662"/>
      <c r="F30" s="662"/>
      <c r="G30" s="662"/>
      <c r="H30" s="662"/>
      <c r="I30" s="662"/>
      <c r="J30" s="662"/>
      <c r="K30" s="662"/>
      <c r="L30" s="662"/>
      <c r="M30" s="662"/>
      <c r="N30" s="662"/>
      <c r="O30" s="662"/>
      <c r="P30" s="662"/>
      <c r="Q30" s="663"/>
      <c r="R30" s="664">
        <v>571653</v>
      </c>
      <c r="S30" s="665"/>
      <c r="T30" s="665"/>
      <c r="U30" s="665"/>
      <c r="V30" s="665"/>
      <c r="W30" s="665"/>
      <c r="X30" s="665"/>
      <c r="Y30" s="666"/>
      <c r="Z30" s="691">
        <v>0.7</v>
      </c>
      <c r="AA30" s="691"/>
      <c r="AB30" s="691"/>
      <c r="AC30" s="691"/>
      <c r="AD30" s="692">
        <v>134652</v>
      </c>
      <c r="AE30" s="692"/>
      <c r="AF30" s="692"/>
      <c r="AG30" s="692"/>
      <c r="AH30" s="692"/>
      <c r="AI30" s="692"/>
      <c r="AJ30" s="692"/>
      <c r="AK30" s="692"/>
      <c r="AL30" s="667">
        <v>0.3</v>
      </c>
      <c r="AM30" s="668"/>
      <c r="AN30" s="668"/>
      <c r="AO30" s="693"/>
      <c r="AP30" s="723" t="s">
        <v>223</v>
      </c>
      <c r="AQ30" s="724"/>
      <c r="AR30" s="724"/>
      <c r="AS30" s="724"/>
      <c r="AT30" s="724"/>
      <c r="AU30" s="724"/>
      <c r="AV30" s="724"/>
      <c r="AW30" s="724"/>
      <c r="AX30" s="724"/>
      <c r="AY30" s="724"/>
      <c r="AZ30" s="724"/>
      <c r="BA30" s="724"/>
      <c r="BB30" s="724"/>
      <c r="BC30" s="724"/>
      <c r="BD30" s="724"/>
      <c r="BE30" s="724"/>
      <c r="BF30" s="725"/>
      <c r="BG30" s="723" t="s">
        <v>306</v>
      </c>
      <c r="BH30" s="748"/>
      <c r="BI30" s="748"/>
      <c r="BJ30" s="748"/>
      <c r="BK30" s="748"/>
      <c r="BL30" s="748"/>
      <c r="BM30" s="748"/>
      <c r="BN30" s="748"/>
      <c r="BO30" s="748"/>
      <c r="BP30" s="748"/>
      <c r="BQ30" s="749"/>
      <c r="BR30" s="723" t="s">
        <v>307</v>
      </c>
      <c r="BS30" s="748"/>
      <c r="BT30" s="748"/>
      <c r="BU30" s="748"/>
      <c r="BV30" s="748"/>
      <c r="BW30" s="748"/>
      <c r="BX30" s="748"/>
      <c r="BY30" s="748"/>
      <c r="BZ30" s="748"/>
      <c r="CA30" s="748"/>
      <c r="CB30" s="749"/>
      <c r="CD30" s="753"/>
      <c r="CE30" s="754"/>
      <c r="CF30" s="706" t="s">
        <v>308</v>
      </c>
      <c r="CG30" s="703"/>
      <c r="CH30" s="703"/>
      <c r="CI30" s="703"/>
      <c r="CJ30" s="703"/>
      <c r="CK30" s="703"/>
      <c r="CL30" s="703"/>
      <c r="CM30" s="703"/>
      <c r="CN30" s="703"/>
      <c r="CO30" s="703"/>
      <c r="CP30" s="703"/>
      <c r="CQ30" s="704"/>
      <c r="CR30" s="664">
        <v>5766835</v>
      </c>
      <c r="CS30" s="665"/>
      <c r="CT30" s="665"/>
      <c r="CU30" s="665"/>
      <c r="CV30" s="665"/>
      <c r="CW30" s="665"/>
      <c r="CX30" s="665"/>
      <c r="CY30" s="666"/>
      <c r="CZ30" s="667">
        <v>7.4</v>
      </c>
      <c r="DA30" s="677"/>
      <c r="DB30" s="677"/>
      <c r="DC30" s="678"/>
      <c r="DD30" s="670">
        <v>5766727</v>
      </c>
      <c r="DE30" s="665"/>
      <c r="DF30" s="665"/>
      <c r="DG30" s="665"/>
      <c r="DH30" s="665"/>
      <c r="DI30" s="665"/>
      <c r="DJ30" s="665"/>
      <c r="DK30" s="666"/>
      <c r="DL30" s="670">
        <v>4288677</v>
      </c>
      <c r="DM30" s="665"/>
      <c r="DN30" s="665"/>
      <c r="DO30" s="665"/>
      <c r="DP30" s="665"/>
      <c r="DQ30" s="665"/>
      <c r="DR30" s="665"/>
      <c r="DS30" s="665"/>
      <c r="DT30" s="665"/>
      <c r="DU30" s="665"/>
      <c r="DV30" s="666"/>
      <c r="DW30" s="667">
        <v>9.6999999999999993</v>
      </c>
      <c r="DX30" s="677"/>
      <c r="DY30" s="677"/>
      <c r="DZ30" s="677"/>
      <c r="EA30" s="677"/>
      <c r="EB30" s="677"/>
      <c r="EC30" s="698"/>
    </row>
    <row r="31" spans="2:133" ht="11.25" customHeight="1" x14ac:dyDescent="0.2">
      <c r="B31" s="661" t="s">
        <v>309</v>
      </c>
      <c r="C31" s="662"/>
      <c r="D31" s="662"/>
      <c r="E31" s="662"/>
      <c r="F31" s="662"/>
      <c r="G31" s="662"/>
      <c r="H31" s="662"/>
      <c r="I31" s="662"/>
      <c r="J31" s="662"/>
      <c r="K31" s="662"/>
      <c r="L31" s="662"/>
      <c r="M31" s="662"/>
      <c r="N31" s="662"/>
      <c r="O31" s="662"/>
      <c r="P31" s="662"/>
      <c r="Q31" s="663"/>
      <c r="R31" s="664">
        <v>301362</v>
      </c>
      <c r="S31" s="665"/>
      <c r="T31" s="665"/>
      <c r="U31" s="665"/>
      <c r="V31" s="665"/>
      <c r="W31" s="665"/>
      <c r="X31" s="665"/>
      <c r="Y31" s="666"/>
      <c r="Z31" s="691">
        <v>0.4</v>
      </c>
      <c r="AA31" s="691"/>
      <c r="AB31" s="691"/>
      <c r="AC31" s="691"/>
      <c r="AD31" s="692">
        <v>3</v>
      </c>
      <c r="AE31" s="692"/>
      <c r="AF31" s="692"/>
      <c r="AG31" s="692"/>
      <c r="AH31" s="692"/>
      <c r="AI31" s="692"/>
      <c r="AJ31" s="692"/>
      <c r="AK31" s="692"/>
      <c r="AL31" s="667">
        <v>0</v>
      </c>
      <c r="AM31" s="668"/>
      <c r="AN31" s="668"/>
      <c r="AO31" s="693"/>
      <c r="AP31" s="739" t="s">
        <v>310</v>
      </c>
      <c r="AQ31" s="740"/>
      <c r="AR31" s="740"/>
      <c r="AS31" s="740"/>
      <c r="AT31" s="745" t="s">
        <v>311</v>
      </c>
      <c r="AU31" s="360"/>
      <c r="AV31" s="360"/>
      <c r="AW31" s="360"/>
      <c r="AX31" s="731" t="s">
        <v>188</v>
      </c>
      <c r="AY31" s="732"/>
      <c r="AZ31" s="732"/>
      <c r="BA31" s="732"/>
      <c r="BB31" s="732"/>
      <c r="BC31" s="732"/>
      <c r="BD31" s="732"/>
      <c r="BE31" s="732"/>
      <c r="BF31" s="733"/>
      <c r="BG31" s="734">
        <v>99</v>
      </c>
      <c r="BH31" s="735"/>
      <c r="BI31" s="735"/>
      <c r="BJ31" s="735"/>
      <c r="BK31" s="735"/>
      <c r="BL31" s="735"/>
      <c r="BM31" s="736">
        <v>95.1</v>
      </c>
      <c r="BN31" s="735"/>
      <c r="BO31" s="735"/>
      <c r="BP31" s="735"/>
      <c r="BQ31" s="737"/>
      <c r="BR31" s="734">
        <v>98.5</v>
      </c>
      <c r="BS31" s="735"/>
      <c r="BT31" s="735"/>
      <c r="BU31" s="735"/>
      <c r="BV31" s="735"/>
      <c r="BW31" s="735"/>
      <c r="BX31" s="736">
        <v>94.3</v>
      </c>
      <c r="BY31" s="735"/>
      <c r="BZ31" s="735"/>
      <c r="CA31" s="735"/>
      <c r="CB31" s="737"/>
      <c r="CD31" s="753"/>
      <c r="CE31" s="754"/>
      <c r="CF31" s="706" t="s">
        <v>312</v>
      </c>
      <c r="CG31" s="703"/>
      <c r="CH31" s="703"/>
      <c r="CI31" s="703"/>
      <c r="CJ31" s="703"/>
      <c r="CK31" s="703"/>
      <c r="CL31" s="703"/>
      <c r="CM31" s="703"/>
      <c r="CN31" s="703"/>
      <c r="CO31" s="703"/>
      <c r="CP31" s="703"/>
      <c r="CQ31" s="704"/>
      <c r="CR31" s="664">
        <v>150531</v>
      </c>
      <c r="CS31" s="675"/>
      <c r="CT31" s="675"/>
      <c r="CU31" s="675"/>
      <c r="CV31" s="675"/>
      <c r="CW31" s="675"/>
      <c r="CX31" s="675"/>
      <c r="CY31" s="676"/>
      <c r="CZ31" s="667">
        <v>0.2</v>
      </c>
      <c r="DA31" s="677"/>
      <c r="DB31" s="677"/>
      <c r="DC31" s="678"/>
      <c r="DD31" s="670">
        <v>150530</v>
      </c>
      <c r="DE31" s="675"/>
      <c r="DF31" s="675"/>
      <c r="DG31" s="675"/>
      <c r="DH31" s="675"/>
      <c r="DI31" s="675"/>
      <c r="DJ31" s="675"/>
      <c r="DK31" s="676"/>
      <c r="DL31" s="670">
        <v>149766</v>
      </c>
      <c r="DM31" s="675"/>
      <c r="DN31" s="675"/>
      <c r="DO31" s="675"/>
      <c r="DP31" s="675"/>
      <c r="DQ31" s="675"/>
      <c r="DR31" s="675"/>
      <c r="DS31" s="675"/>
      <c r="DT31" s="675"/>
      <c r="DU31" s="675"/>
      <c r="DV31" s="676"/>
      <c r="DW31" s="667">
        <v>0.3</v>
      </c>
      <c r="DX31" s="677"/>
      <c r="DY31" s="677"/>
      <c r="DZ31" s="677"/>
      <c r="EA31" s="677"/>
      <c r="EB31" s="677"/>
      <c r="EC31" s="698"/>
    </row>
    <row r="32" spans="2:133" ht="11.25" customHeight="1" x14ac:dyDescent="0.2">
      <c r="B32" s="661" t="s">
        <v>313</v>
      </c>
      <c r="C32" s="662"/>
      <c r="D32" s="662"/>
      <c r="E32" s="662"/>
      <c r="F32" s="662"/>
      <c r="G32" s="662"/>
      <c r="H32" s="662"/>
      <c r="I32" s="662"/>
      <c r="J32" s="662"/>
      <c r="K32" s="662"/>
      <c r="L32" s="662"/>
      <c r="M32" s="662"/>
      <c r="N32" s="662"/>
      <c r="O32" s="662"/>
      <c r="P32" s="662"/>
      <c r="Q32" s="663"/>
      <c r="R32" s="664">
        <v>16444947</v>
      </c>
      <c r="S32" s="665"/>
      <c r="T32" s="665"/>
      <c r="U32" s="665"/>
      <c r="V32" s="665"/>
      <c r="W32" s="665"/>
      <c r="X32" s="665"/>
      <c r="Y32" s="666"/>
      <c r="Z32" s="691">
        <v>20.5</v>
      </c>
      <c r="AA32" s="691"/>
      <c r="AB32" s="691"/>
      <c r="AC32" s="691"/>
      <c r="AD32" s="692" t="s">
        <v>128</v>
      </c>
      <c r="AE32" s="692"/>
      <c r="AF32" s="692"/>
      <c r="AG32" s="692"/>
      <c r="AH32" s="692"/>
      <c r="AI32" s="692"/>
      <c r="AJ32" s="692"/>
      <c r="AK32" s="692"/>
      <c r="AL32" s="667" t="s">
        <v>128</v>
      </c>
      <c r="AM32" s="668"/>
      <c r="AN32" s="668"/>
      <c r="AO32" s="693"/>
      <c r="AP32" s="741"/>
      <c r="AQ32" s="742"/>
      <c r="AR32" s="742"/>
      <c r="AS32" s="742"/>
      <c r="AT32" s="746"/>
      <c r="AU32" s="361" t="s">
        <v>314</v>
      </c>
      <c r="AV32" s="361"/>
      <c r="AW32" s="361"/>
      <c r="AX32" s="661" t="s">
        <v>315</v>
      </c>
      <c r="AY32" s="662"/>
      <c r="AZ32" s="662"/>
      <c r="BA32" s="662"/>
      <c r="BB32" s="662"/>
      <c r="BC32" s="662"/>
      <c r="BD32" s="662"/>
      <c r="BE32" s="662"/>
      <c r="BF32" s="663"/>
      <c r="BG32" s="738">
        <v>98.9</v>
      </c>
      <c r="BH32" s="675"/>
      <c r="BI32" s="675"/>
      <c r="BJ32" s="675"/>
      <c r="BK32" s="675"/>
      <c r="BL32" s="675"/>
      <c r="BM32" s="668">
        <v>96.1</v>
      </c>
      <c r="BN32" s="730"/>
      <c r="BO32" s="730"/>
      <c r="BP32" s="730"/>
      <c r="BQ32" s="702"/>
      <c r="BR32" s="738">
        <v>98.3</v>
      </c>
      <c r="BS32" s="675"/>
      <c r="BT32" s="675"/>
      <c r="BU32" s="675"/>
      <c r="BV32" s="675"/>
      <c r="BW32" s="675"/>
      <c r="BX32" s="668">
        <v>95</v>
      </c>
      <c r="BY32" s="730"/>
      <c r="BZ32" s="730"/>
      <c r="CA32" s="730"/>
      <c r="CB32" s="702"/>
      <c r="CD32" s="755"/>
      <c r="CE32" s="756"/>
      <c r="CF32" s="706" t="s">
        <v>316</v>
      </c>
      <c r="CG32" s="703"/>
      <c r="CH32" s="703"/>
      <c r="CI32" s="703"/>
      <c r="CJ32" s="703"/>
      <c r="CK32" s="703"/>
      <c r="CL32" s="703"/>
      <c r="CM32" s="703"/>
      <c r="CN32" s="703"/>
      <c r="CO32" s="703"/>
      <c r="CP32" s="703"/>
      <c r="CQ32" s="704"/>
      <c r="CR32" s="664" t="s">
        <v>128</v>
      </c>
      <c r="CS32" s="665"/>
      <c r="CT32" s="665"/>
      <c r="CU32" s="665"/>
      <c r="CV32" s="665"/>
      <c r="CW32" s="665"/>
      <c r="CX32" s="665"/>
      <c r="CY32" s="666"/>
      <c r="CZ32" s="667" t="s">
        <v>128</v>
      </c>
      <c r="DA32" s="677"/>
      <c r="DB32" s="677"/>
      <c r="DC32" s="678"/>
      <c r="DD32" s="670" t="s">
        <v>128</v>
      </c>
      <c r="DE32" s="665"/>
      <c r="DF32" s="665"/>
      <c r="DG32" s="665"/>
      <c r="DH32" s="665"/>
      <c r="DI32" s="665"/>
      <c r="DJ32" s="665"/>
      <c r="DK32" s="666"/>
      <c r="DL32" s="670" t="s">
        <v>128</v>
      </c>
      <c r="DM32" s="665"/>
      <c r="DN32" s="665"/>
      <c r="DO32" s="665"/>
      <c r="DP32" s="665"/>
      <c r="DQ32" s="665"/>
      <c r="DR32" s="665"/>
      <c r="DS32" s="665"/>
      <c r="DT32" s="665"/>
      <c r="DU32" s="665"/>
      <c r="DV32" s="666"/>
      <c r="DW32" s="667" t="s">
        <v>128</v>
      </c>
      <c r="DX32" s="677"/>
      <c r="DY32" s="677"/>
      <c r="DZ32" s="677"/>
      <c r="EA32" s="677"/>
      <c r="EB32" s="677"/>
      <c r="EC32" s="698"/>
    </row>
    <row r="33" spans="2:133" ht="11.25" customHeight="1" x14ac:dyDescent="0.2">
      <c r="B33" s="727" t="s">
        <v>317</v>
      </c>
      <c r="C33" s="728"/>
      <c r="D33" s="728"/>
      <c r="E33" s="728"/>
      <c r="F33" s="728"/>
      <c r="G33" s="728"/>
      <c r="H33" s="728"/>
      <c r="I33" s="728"/>
      <c r="J33" s="728"/>
      <c r="K33" s="728"/>
      <c r="L33" s="728"/>
      <c r="M33" s="728"/>
      <c r="N33" s="728"/>
      <c r="O33" s="728"/>
      <c r="P33" s="728"/>
      <c r="Q33" s="729"/>
      <c r="R33" s="664">
        <v>361</v>
      </c>
      <c r="S33" s="665"/>
      <c r="T33" s="665"/>
      <c r="U33" s="665"/>
      <c r="V33" s="665"/>
      <c r="W33" s="665"/>
      <c r="X33" s="665"/>
      <c r="Y33" s="666"/>
      <c r="Z33" s="691">
        <v>0</v>
      </c>
      <c r="AA33" s="691"/>
      <c r="AB33" s="691"/>
      <c r="AC33" s="691"/>
      <c r="AD33" s="692">
        <v>361</v>
      </c>
      <c r="AE33" s="692"/>
      <c r="AF33" s="692"/>
      <c r="AG33" s="692"/>
      <c r="AH33" s="692"/>
      <c r="AI33" s="692"/>
      <c r="AJ33" s="692"/>
      <c r="AK33" s="692"/>
      <c r="AL33" s="667">
        <v>0</v>
      </c>
      <c r="AM33" s="668"/>
      <c r="AN33" s="668"/>
      <c r="AO33" s="693"/>
      <c r="AP33" s="743"/>
      <c r="AQ33" s="744"/>
      <c r="AR33" s="744"/>
      <c r="AS33" s="744"/>
      <c r="AT33" s="747"/>
      <c r="AU33" s="362"/>
      <c r="AV33" s="362"/>
      <c r="AW33" s="362"/>
      <c r="AX33" s="641" t="s">
        <v>318</v>
      </c>
      <c r="AY33" s="642"/>
      <c r="AZ33" s="642"/>
      <c r="BA33" s="642"/>
      <c r="BB33" s="642"/>
      <c r="BC33" s="642"/>
      <c r="BD33" s="642"/>
      <c r="BE33" s="642"/>
      <c r="BF33" s="643"/>
      <c r="BG33" s="726">
        <v>98.9</v>
      </c>
      <c r="BH33" s="645"/>
      <c r="BI33" s="645"/>
      <c r="BJ33" s="645"/>
      <c r="BK33" s="645"/>
      <c r="BL33" s="645"/>
      <c r="BM33" s="683">
        <v>94</v>
      </c>
      <c r="BN33" s="645"/>
      <c r="BO33" s="645"/>
      <c r="BP33" s="645"/>
      <c r="BQ33" s="694"/>
      <c r="BR33" s="726">
        <v>98.6</v>
      </c>
      <c r="BS33" s="645"/>
      <c r="BT33" s="645"/>
      <c r="BU33" s="645"/>
      <c r="BV33" s="645"/>
      <c r="BW33" s="645"/>
      <c r="BX33" s="683">
        <v>93.3</v>
      </c>
      <c r="BY33" s="645"/>
      <c r="BZ33" s="645"/>
      <c r="CA33" s="645"/>
      <c r="CB33" s="694"/>
      <c r="CD33" s="706" t="s">
        <v>319</v>
      </c>
      <c r="CE33" s="703"/>
      <c r="CF33" s="703"/>
      <c r="CG33" s="703"/>
      <c r="CH33" s="703"/>
      <c r="CI33" s="703"/>
      <c r="CJ33" s="703"/>
      <c r="CK33" s="703"/>
      <c r="CL33" s="703"/>
      <c r="CM33" s="703"/>
      <c r="CN33" s="703"/>
      <c r="CO33" s="703"/>
      <c r="CP33" s="703"/>
      <c r="CQ33" s="704"/>
      <c r="CR33" s="664">
        <v>34945239</v>
      </c>
      <c r="CS33" s="675"/>
      <c r="CT33" s="675"/>
      <c r="CU33" s="675"/>
      <c r="CV33" s="675"/>
      <c r="CW33" s="675"/>
      <c r="CX33" s="675"/>
      <c r="CY33" s="676"/>
      <c r="CZ33" s="667">
        <v>44.8</v>
      </c>
      <c r="DA33" s="677"/>
      <c r="DB33" s="677"/>
      <c r="DC33" s="678"/>
      <c r="DD33" s="670">
        <v>25675369</v>
      </c>
      <c r="DE33" s="675"/>
      <c r="DF33" s="675"/>
      <c r="DG33" s="675"/>
      <c r="DH33" s="675"/>
      <c r="DI33" s="675"/>
      <c r="DJ33" s="675"/>
      <c r="DK33" s="676"/>
      <c r="DL33" s="670">
        <v>16297229</v>
      </c>
      <c r="DM33" s="675"/>
      <c r="DN33" s="675"/>
      <c r="DO33" s="675"/>
      <c r="DP33" s="675"/>
      <c r="DQ33" s="675"/>
      <c r="DR33" s="675"/>
      <c r="DS33" s="675"/>
      <c r="DT33" s="675"/>
      <c r="DU33" s="675"/>
      <c r="DV33" s="676"/>
      <c r="DW33" s="667">
        <v>36.799999999999997</v>
      </c>
      <c r="DX33" s="677"/>
      <c r="DY33" s="677"/>
      <c r="DZ33" s="677"/>
      <c r="EA33" s="677"/>
      <c r="EB33" s="677"/>
      <c r="EC33" s="698"/>
    </row>
    <row r="34" spans="2:133" ht="11.25" customHeight="1" x14ac:dyDescent="0.2">
      <c r="B34" s="661" t="s">
        <v>320</v>
      </c>
      <c r="C34" s="662"/>
      <c r="D34" s="662"/>
      <c r="E34" s="662"/>
      <c r="F34" s="662"/>
      <c r="G34" s="662"/>
      <c r="H34" s="662"/>
      <c r="I34" s="662"/>
      <c r="J34" s="662"/>
      <c r="K34" s="662"/>
      <c r="L34" s="662"/>
      <c r="M34" s="662"/>
      <c r="N34" s="662"/>
      <c r="O34" s="662"/>
      <c r="P34" s="662"/>
      <c r="Q34" s="663"/>
      <c r="R34" s="664">
        <v>4525102</v>
      </c>
      <c r="S34" s="665"/>
      <c r="T34" s="665"/>
      <c r="U34" s="665"/>
      <c r="V34" s="665"/>
      <c r="W34" s="665"/>
      <c r="X34" s="665"/>
      <c r="Y34" s="666"/>
      <c r="Z34" s="691">
        <v>5.6</v>
      </c>
      <c r="AA34" s="691"/>
      <c r="AB34" s="691"/>
      <c r="AC34" s="691"/>
      <c r="AD34" s="692" t="s">
        <v>128</v>
      </c>
      <c r="AE34" s="692"/>
      <c r="AF34" s="692"/>
      <c r="AG34" s="692"/>
      <c r="AH34" s="692"/>
      <c r="AI34" s="692"/>
      <c r="AJ34" s="692"/>
      <c r="AK34" s="692"/>
      <c r="AL34" s="667" t="s">
        <v>128</v>
      </c>
      <c r="AM34" s="668"/>
      <c r="AN34" s="668"/>
      <c r="AO34" s="693"/>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321</v>
      </c>
      <c r="CE34" s="703"/>
      <c r="CF34" s="703"/>
      <c r="CG34" s="703"/>
      <c r="CH34" s="703"/>
      <c r="CI34" s="703"/>
      <c r="CJ34" s="703"/>
      <c r="CK34" s="703"/>
      <c r="CL34" s="703"/>
      <c r="CM34" s="703"/>
      <c r="CN34" s="703"/>
      <c r="CO34" s="703"/>
      <c r="CP34" s="703"/>
      <c r="CQ34" s="704"/>
      <c r="CR34" s="664">
        <v>9271519</v>
      </c>
      <c r="CS34" s="665"/>
      <c r="CT34" s="665"/>
      <c r="CU34" s="665"/>
      <c r="CV34" s="665"/>
      <c r="CW34" s="665"/>
      <c r="CX34" s="665"/>
      <c r="CY34" s="666"/>
      <c r="CZ34" s="667">
        <v>11.9</v>
      </c>
      <c r="DA34" s="677"/>
      <c r="DB34" s="677"/>
      <c r="DC34" s="678"/>
      <c r="DD34" s="670">
        <v>6425459</v>
      </c>
      <c r="DE34" s="665"/>
      <c r="DF34" s="665"/>
      <c r="DG34" s="665"/>
      <c r="DH34" s="665"/>
      <c r="DI34" s="665"/>
      <c r="DJ34" s="665"/>
      <c r="DK34" s="666"/>
      <c r="DL34" s="670">
        <v>5093742</v>
      </c>
      <c r="DM34" s="665"/>
      <c r="DN34" s="665"/>
      <c r="DO34" s="665"/>
      <c r="DP34" s="665"/>
      <c r="DQ34" s="665"/>
      <c r="DR34" s="665"/>
      <c r="DS34" s="665"/>
      <c r="DT34" s="665"/>
      <c r="DU34" s="665"/>
      <c r="DV34" s="666"/>
      <c r="DW34" s="667">
        <v>11.5</v>
      </c>
      <c r="DX34" s="677"/>
      <c r="DY34" s="677"/>
      <c r="DZ34" s="677"/>
      <c r="EA34" s="677"/>
      <c r="EB34" s="677"/>
      <c r="EC34" s="698"/>
    </row>
    <row r="35" spans="2:133" ht="11.25" customHeight="1" x14ac:dyDescent="0.2">
      <c r="B35" s="661" t="s">
        <v>322</v>
      </c>
      <c r="C35" s="662"/>
      <c r="D35" s="662"/>
      <c r="E35" s="662"/>
      <c r="F35" s="662"/>
      <c r="G35" s="662"/>
      <c r="H35" s="662"/>
      <c r="I35" s="662"/>
      <c r="J35" s="662"/>
      <c r="K35" s="662"/>
      <c r="L35" s="662"/>
      <c r="M35" s="662"/>
      <c r="N35" s="662"/>
      <c r="O35" s="662"/>
      <c r="P35" s="662"/>
      <c r="Q35" s="663"/>
      <c r="R35" s="664">
        <v>63155</v>
      </c>
      <c r="S35" s="665"/>
      <c r="T35" s="665"/>
      <c r="U35" s="665"/>
      <c r="V35" s="665"/>
      <c r="W35" s="665"/>
      <c r="X35" s="665"/>
      <c r="Y35" s="666"/>
      <c r="Z35" s="691">
        <v>0.1</v>
      </c>
      <c r="AA35" s="691"/>
      <c r="AB35" s="691"/>
      <c r="AC35" s="691"/>
      <c r="AD35" s="692">
        <v>22374</v>
      </c>
      <c r="AE35" s="692"/>
      <c r="AF35" s="692"/>
      <c r="AG35" s="692"/>
      <c r="AH35" s="692"/>
      <c r="AI35" s="692"/>
      <c r="AJ35" s="692"/>
      <c r="AK35" s="692"/>
      <c r="AL35" s="667">
        <v>0.1</v>
      </c>
      <c r="AM35" s="668"/>
      <c r="AN35" s="668"/>
      <c r="AO35" s="693"/>
      <c r="AP35" s="218"/>
      <c r="AQ35" s="723" t="s">
        <v>323</v>
      </c>
      <c r="AR35" s="724"/>
      <c r="AS35" s="724"/>
      <c r="AT35" s="724"/>
      <c r="AU35" s="724"/>
      <c r="AV35" s="724"/>
      <c r="AW35" s="724"/>
      <c r="AX35" s="724"/>
      <c r="AY35" s="724"/>
      <c r="AZ35" s="724"/>
      <c r="BA35" s="724"/>
      <c r="BB35" s="724"/>
      <c r="BC35" s="724"/>
      <c r="BD35" s="724"/>
      <c r="BE35" s="724"/>
      <c r="BF35" s="725"/>
      <c r="BG35" s="723" t="s">
        <v>324</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325</v>
      </c>
      <c r="CE35" s="703"/>
      <c r="CF35" s="703"/>
      <c r="CG35" s="703"/>
      <c r="CH35" s="703"/>
      <c r="CI35" s="703"/>
      <c r="CJ35" s="703"/>
      <c r="CK35" s="703"/>
      <c r="CL35" s="703"/>
      <c r="CM35" s="703"/>
      <c r="CN35" s="703"/>
      <c r="CO35" s="703"/>
      <c r="CP35" s="703"/>
      <c r="CQ35" s="704"/>
      <c r="CR35" s="664">
        <v>745880</v>
      </c>
      <c r="CS35" s="675"/>
      <c r="CT35" s="675"/>
      <c r="CU35" s="675"/>
      <c r="CV35" s="675"/>
      <c r="CW35" s="675"/>
      <c r="CX35" s="675"/>
      <c r="CY35" s="676"/>
      <c r="CZ35" s="667">
        <v>1</v>
      </c>
      <c r="DA35" s="677"/>
      <c r="DB35" s="677"/>
      <c r="DC35" s="678"/>
      <c r="DD35" s="670">
        <v>620401</v>
      </c>
      <c r="DE35" s="675"/>
      <c r="DF35" s="675"/>
      <c r="DG35" s="675"/>
      <c r="DH35" s="675"/>
      <c r="DI35" s="675"/>
      <c r="DJ35" s="675"/>
      <c r="DK35" s="676"/>
      <c r="DL35" s="670">
        <v>610600</v>
      </c>
      <c r="DM35" s="675"/>
      <c r="DN35" s="675"/>
      <c r="DO35" s="675"/>
      <c r="DP35" s="675"/>
      <c r="DQ35" s="675"/>
      <c r="DR35" s="675"/>
      <c r="DS35" s="675"/>
      <c r="DT35" s="675"/>
      <c r="DU35" s="675"/>
      <c r="DV35" s="676"/>
      <c r="DW35" s="667">
        <v>1.4</v>
      </c>
      <c r="DX35" s="677"/>
      <c r="DY35" s="677"/>
      <c r="DZ35" s="677"/>
      <c r="EA35" s="677"/>
      <c r="EB35" s="677"/>
      <c r="EC35" s="698"/>
    </row>
    <row r="36" spans="2:133" ht="11.25" customHeight="1" x14ac:dyDescent="0.2">
      <c r="B36" s="661" t="s">
        <v>326</v>
      </c>
      <c r="C36" s="662"/>
      <c r="D36" s="662"/>
      <c r="E36" s="662"/>
      <c r="F36" s="662"/>
      <c r="G36" s="662"/>
      <c r="H36" s="662"/>
      <c r="I36" s="662"/>
      <c r="J36" s="662"/>
      <c r="K36" s="662"/>
      <c r="L36" s="662"/>
      <c r="M36" s="662"/>
      <c r="N36" s="662"/>
      <c r="O36" s="662"/>
      <c r="P36" s="662"/>
      <c r="Q36" s="663"/>
      <c r="R36" s="664">
        <v>1418597</v>
      </c>
      <c r="S36" s="665"/>
      <c r="T36" s="665"/>
      <c r="U36" s="665"/>
      <c r="V36" s="665"/>
      <c r="W36" s="665"/>
      <c r="X36" s="665"/>
      <c r="Y36" s="666"/>
      <c r="Z36" s="691">
        <v>1.8</v>
      </c>
      <c r="AA36" s="691"/>
      <c r="AB36" s="691"/>
      <c r="AC36" s="691"/>
      <c r="AD36" s="692" t="s">
        <v>128</v>
      </c>
      <c r="AE36" s="692"/>
      <c r="AF36" s="692"/>
      <c r="AG36" s="692"/>
      <c r="AH36" s="692"/>
      <c r="AI36" s="692"/>
      <c r="AJ36" s="692"/>
      <c r="AK36" s="692"/>
      <c r="AL36" s="667" t="s">
        <v>128</v>
      </c>
      <c r="AM36" s="668"/>
      <c r="AN36" s="668"/>
      <c r="AO36" s="693"/>
      <c r="AP36" s="218"/>
      <c r="AQ36" s="714" t="s">
        <v>327</v>
      </c>
      <c r="AR36" s="715"/>
      <c r="AS36" s="715"/>
      <c r="AT36" s="715"/>
      <c r="AU36" s="715"/>
      <c r="AV36" s="715"/>
      <c r="AW36" s="715"/>
      <c r="AX36" s="715"/>
      <c r="AY36" s="716"/>
      <c r="AZ36" s="717">
        <v>10864724</v>
      </c>
      <c r="BA36" s="718"/>
      <c r="BB36" s="718"/>
      <c r="BC36" s="718"/>
      <c r="BD36" s="718"/>
      <c r="BE36" s="718"/>
      <c r="BF36" s="719"/>
      <c r="BG36" s="720" t="s">
        <v>328</v>
      </c>
      <c r="BH36" s="721"/>
      <c r="BI36" s="721"/>
      <c r="BJ36" s="721"/>
      <c r="BK36" s="721"/>
      <c r="BL36" s="721"/>
      <c r="BM36" s="721"/>
      <c r="BN36" s="721"/>
      <c r="BO36" s="721"/>
      <c r="BP36" s="721"/>
      <c r="BQ36" s="721"/>
      <c r="BR36" s="721"/>
      <c r="BS36" s="721"/>
      <c r="BT36" s="721"/>
      <c r="BU36" s="722"/>
      <c r="BV36" s="717">
        <v>441341</v>
      </c>
      <c r="BW36" s="718"/>
      <c r="BX36" s="718"/>
      <c r="BY36" s="718"/>
      <c r="BZ36" s="718"/>
      <c r="CA36" s="718"/>
      <c r="CB36" s="719"/>
      <c r="CD36" s="706" t="s">
        <v>329</v>
      </c>
      <c r="CE36" s="703"/>
      <c r="CF36" s="703"/>
      <c r="CG36" s="703"/>
      <c r="CH36" s="703"/>
      <c r="CI36" s="703"/>
      <c r="CJ36" s="703"/>
      <c r="CK36" s="703"/>
      <c r="CL36" s="703"/>
      <c r="CM36" s="703"/>
      <c r="CN36" s="703"/>
      <c r="CO36" s="703"/>
      <c r="CP36" s="703"/>
      <c r="CQ36" s="704"/>
      <c r="CR36" s="664">
        <v>10886088</v>
      </c>
      <c r="CS36" s="665"/>
      <c r="CT36" s="665"/>
      <c r="CU36" s="665"/>
      <c r="CV36" s="665"/>
      <c r="CW36" s="665"/>
      <c r="CX36" s="665"/>
      <c r="CY36" s="666"/>
      <c r="CZ36" s="667">
        <v>14</v>
      </c>
      <c r="DA36" s="677"/>
      <c r="DB36" s="677"/>
      <c r="DC36" s="678"/>
      <c r="DD36" s="670">
        <v>8860754</v>
      </c>
      <c r="DE36" s="665"/>
      <c r="DF36" s="665"/>
      <c r="DG36" s="665"/>
      <c r="DH36" s="665"/>
      <c r="DI36" s="665"/>
      <c r="DJ36" s="665"/>
      <c r="DK36" s="666"/>
      <c r="DL36" s="670">
        <v>5217367</v>
      </c>
      <c r="DM36" s="665"/>
      <c r="DN36" s="665"/>
      <c r="DO36" s="665"/>
      <c r="DP36" s="665"/>
      <c r="DQ36" s="665"/>
      <c r="DR36" s="665"/>
      <c r="DS36" s="665"/>
      <c r="DT36" s="665"/>
      <c r="DU36" s="665"/>
      <c r="DV36" s="666"/>
      <c r="DW36" s="667">
        <v>11.8</v>
      </c>
      <c r="DX36" s="677"/>
      <c r="DY36" s="677"/>
      <c r="DZ36" s="677"/>
      <c r="EA36" s="677"/>
      <c r="EB36" s="677"/>
      <c r="EC36" s="698"/>
    </row>
    <row r="37" spans="2:133" ht="11.25" customHeight="1" x14ac:dyDescent="0.2">
      <c r="B37" s="661" t="s">
        <v>330</v>
      </c>
      <c r="C37" s="662"/>
      <c r="D37" s="662"/>
      <c r="E37" s="662"/>
      <c r="F37" s="662"/>
      <c r="G37" s="662"/>
      <c r="H37" s="662"/>
      <c r="I37" s="662"/>
      <c r="J37" s="662"/>
      <c r="K37" s="662"/>
      <c r="L37" s="662"/>
      <c r="M37" s="662"/>
      <c r="N37" s="662"/>
      <c r="O37" s="662"/>
      <c r="P37" s="662"/>
      <c r="Q37" s="663"/>
      <c r="R37" s="664">
        <v>1585034</v>
      </c>
      <c r="S37" s="665"/>
      <c r="T37" s="665"/>
      <c r="U37" s="665"/>
      <c r="V37" s="665"/>
      <c r="W37" s="665"/>
      <c r="X37" s="665"/>
      <c r="Y37" s="666"/>
      <c r="Z37" s="691">
        <v>2</v>
      </c>
      <c r="AA37" s="691"/>
      <c r="AB37" s="691"/>
      <c r="AC37" s="691"/>
      <c r="AD37" s="692" t="s">
        <v>128</v>
      </c>
      <c r="AE37" s="692"/>
      <c r="AF37" s="692"/>
      <c r="AG37" s="692"/>
      <c r="AH37" s="692"/>
      <c r="AI37" s="692"/>
      <c r="AJ37" s="692"/>
      <c r="AK37" s="692"/>
      <c r="AL37" s="667" t="s">
        <v>128</v>
      </c>
      <c r="AM37" s="668"/>
      <c r="AN37" s="668"/>
      <c r="AO37" s="693"/>
      <c r="AQ37" s="699" t="s">
        <v>331</v>
      </c>
      <c r="AR37" s="700"/>
      <c r="AS37" s="700"/>
      <c r="AT37" s="700"/>
      <c r="AU37" s="700"/>
      <c r="AV37" s="700"/>
      <c r="AW37" s="700"/>
      <c r="AX37" s="700"/>
      <c r="AY37" s="701"/>
      <c r="AZ37" s="664">
        <v>3194985</v>
      </c>
      <c r="BA37" s="665"/>
      <c r="BB37" s="665"/>
      <c r="BC37" s="665"/>
      <c r="BD37" s="675"/>
      <c r="BE37" s="675"/>
      <c r="BF37" s="702"/>
      <c r="BG37" s="706" t="s">
        <v>332</v>
      </c>
      <c r="BH37" s="703"/>
      <c r="BI37" s="703"/>
      <c r="BJ37" s="703"/>
      <c r="BK37" s="703"/>
      <c r="BL37" s="703"/>
      <c r="BM37" s="703"/>
      <c r="BN37" s="703"/>
      <c r="BO37" s="703"/>
      <c r="BP37" s="703"/>
      <c r="BQ37" s="703"/>
      <c r="BR37" s="703"/>
      <c r="BS37" s="703"/>
      <c r="BT37" s="703"/>
      <c r="BU37" s="704"/>
      <c r="BV37" s="664">
        <v>249643</v>
      </c>
      <c r="BW37" s="665"/>
      <c r="BX37" s="665"/>
      <c r="BY37" s="665"/>
      <c r="BZ37" s="665"/>
      <c r="CA37" s="665"/>
      <c r="CB37" s="705"/>
      <c r="CD37" s="706" t="s">
        <v>333</v>
      </c>
      <c r="CE37" s="703"/>
      <c r="CF37" s="703"/>
      <c r="CG37" s="703"/>
      <c r="CH37" s="703"/>
      <c r="CI37" s="703"/>
      <c r="CJ37" s="703"/>
      <c r="CK37" s="703"/>
      <c r="CL37" s="703"/>
      <c r="CM37" s="703"/>
      <c r="CN37" s="703"/>
      <c r="CO37" s="703"/>
      <c r="CP37" s="703"/>
      <c r="CQ37" s="704"/>
      <c r="CR37" s="664">
        <v>2623183</v>
      </c>
      <c r="CS37" s="675"/>
      <c r="CT37" s="675"/>
      <c r="CU37" s="675"/>
      <c r="CV37" s="675"/>
      <c r="CW37" s="675"/>
      <c r="CX37" s="675"/>
      <c r="CY37" s="676"/>
      <c r="CZ37" s="667">
        <v>3.4</v>
      </c>
      <c r="DA37" s="677"/>
      <c r="DB37" s="677"/>
      <c r="DC37" s="678"/>
      <c r="DD37" s="670">
        <v>2444241</v>
      </c>
      <c r="DE37" s="675"/>
      <c r="DF37" s="675"/>
      <c r="DG37" s="675"/>
      <c r="DH37" s="675"/>
      <c r="DI37" s="675"/>
      <c r="DJ37" s="675"/>
      <c r="DK37" s="676"/>
      <c r="DL37" s="670">
        <v>2343434</v>
      </c>
      <c r="DM37" s="675"/>
      <c r="DN37" s="675"/>
      <c r="DO37" s="675"/>
      <c r="DP37" s="675"/>
      <c r="DQ37" s="675"/>
      <c r="DR37" s="675"/>
      <c r="DS37" s="675"/>
      <c r="DT37" s="675"/>
      <c r="DU37" s="675"/>
      <c r="DV37" s="676"/>
      <c r="DW37" s="667">
        <v>5.3</v>
      </c>
      <c r="DX37" s="677"/>
      <c r="DY37" s="677"/>
      <c r="DZ37" s="677"/>
      <c r="EA37" s="677"/>
      <c r="EB37" s="677"/>
      <c r="EC37" s="698"/>
    </row>
    <row r="38" spans="2:133" ht="11.25" customHeight="1" x14ac:dyDescent="0.2">
      <c r="B38" s="661" t="s">
        <v>334</v>
      </c>
      <c r="C38" s="662"/>
      <c r="D38" s="662"/>
      <c r="E38" s="662"/>
      <c r="F38" s="662"/>
      <c r="G38" s="662"/>
      <c r="H38" s="662"/>
      <c r="I38" s="662"/>
      <c r="J38" s="662"/>
      <c r="K38" s="662"/>
      <c r="L38" s="662"/>
      <c r="M38" s="662"/>
      <c r="N38" s="662"/>
      <c r="O38" s="662"/>
      <c r="P38" s="662"/>
      <c r="Q38" s="663"/>
      <c r="R38" s="664">
        <v>2940051</v>
      </c>
      <c r="S38" s="665"/>
      <c r="T38" s="665"/>
      <c r="U38" s="665"/>
      <c r="V38" s="665"/>
      <c r="W38" s="665"/>
      <c r="X38" s="665"/>
      <c r="Y38" s="666"/>
      <c r="Z38" s="691">
        <v>3.7</v>
      </c>
      <c r="AA38" s="691"/>
      <c r="AB38" s="691"/>
      <c r="AC38" s="691"/>
      <c r="AD38" s="692" t="s">
        <v>128</v>
      </c>
      <c r="AE38" s="692"/>
      <c r="AF38" s="692"/>
      <c r="AG38" s="692"/>
      <c r="AH38" s="692"/>
      <c r="AI38" s="692"/>
      <c r="AJ38" s="692"/>
      <c r="AK38" s="692"/>
      <c r="AL38" s="667" t="s">
        <v>128</v>
      </c>
      <c r="AM38" s="668"/>
      <c r="AN38" s="668"/>
      <c r="AO38" s="693"/>
      <c r="AQ38" s="699" t="s">
        <v>335</v>
      </c>
      <c r="AR38" s="700"/>
      <c r="AS38" s="700"/>
      <c r="AT38" s="700"/>
      <c r="AU38" s="700"/>
      <c r="AV38" s="700"/>
      <c r="AW38" s="700"/>
      <c r="AX38" s="700"/>
      <c r="AY38" s="701"/>
      <c r="AZ38" s="664">
        <v>848354</v>
      </c>
      <c r="BA38" s="665"/>
      <c r="BB38" s="665"/>
      <c r="BC38" s="665"/>
      <c r="BD38" s="675"/>
      <c r="BE38" s="675"/>
      <c r="BF38" s="702"/>
      <c r="BG38" s="706" t="s">
        <v>336</v>
      </c>
      <c r="BH38" s="703"/>
      <c r="BI38" s="703"/>
      <c r="BJ38" s="703"/>
      <c r="BK38" s="703"/>
      <c r="BL38" s="703"/>
      <c r="BM38" s="703"/>
      <c r="BN38" s="703"/>
      <c r="BO38" s="703"/>
      <c r="BP38" s="703"/>
      <c r="BQ38" s="703"/>
      <c r="BR38" s="703"/>
      <c r="BS38" s="703"/>
      <c r="BT38" s="703"/>
      <c r="BU38" s="704"/>
      <c r="BV38" s="664">
        <v>21477</v>
      </c>
      <c r="BW38" s="665"/>
      <c r="BX38" s="665"/>
      <c r="BY38" s="665"/>
      <c r="BZ38" s="665"/>
      <c r="CA38" s="665"/>
      <c r="CB38" s="705"/>
      <c r="CD38" s="706" t="s">
        <v>337</v>
      </c>
      <c r="CE38" s="703"/>
      <c r="CF38" s="703"/>
      <c r="CG38" s="703"/>
      <c r="CH38" s="703"/>
      <c r="CI38" s="703"/>
      <c r="CJ38" s="703"/>
      <c r="CK38" s="703"/>
      <c r="CL38" s="703"/>
      <c r="CM38" s="703"/>
      <c r="CN38" s="703"/>
      <c r="CO38" s="703"/>
      <c r="CP38" s="703"/>
      <c r="CQ38" s="704"/>
      <c r="CR38" s="664">
        <v>6850656</v>
      </c>
      <c r="CS38" s="665"/>
      <c r="CT38" s="665"/>
      <c r="CU38" s="665"/>
      <c r="CV38" s="665"/>
      <c r="CW38" s="665"/>
      <c r="CX38" s="665"/>
      <c r="CY38" s="666"/>
      <c r="CZ38" s="667">
        <v>8.8000000000000007</v>
      </c>
      <c r="DA38" s="677"/>
      <c r="DB38" s="677"/>
      <c r="DC38" s="678"/>
      <c r="DD38" s="670">
        <v>5673467</v>
      </c>
      <c r="DE38" s="665"/>
      <c r="DF38" s="665"/>
      <c r="DG38" s="665"/>
      <c r="DH38" s="665"/>
      <c r="DI38" s="665"/>
      <c r="DJ38" s="665"/>
      <c r="DK38" s="666"/>
      <c r="DL38" s="670">
        <v>5298387</v>
      </c>
      <c r="DM38" s="665"/>
      <c r="DN38" s="665"/>
      <c r="DO38" s="665"/>
      <c r="DP38" s="665"/>
      <c r="DQ38" s="665"/>
      <c r="DR38" s="665"/>
      <c r="DS38" s="665"/>
      <c r="DT38" s="665"/>
      <c r="DU38" s="665"/>
      <c r="DV38" s="666"/>
      <c r="DW38" s="667">
        <v>12</v>
      </c>
      <c r="DX38" s="677"/>
      <c r="DY38" s="677"/>
      <c r="DZ38" s="677"/>
      <c r="EA38" s="677"/>
      <c r="EB38" s="677"/>
      <c r="EC38" s="698"/>
    </row>
    <row r="39" spans="2:133" ht="11.25" customHeight="1" x14ac:dyDescent="0.2">
      <c r="B39" s="661" t="s">
        <v>338</v>
      </c>
      <c r="C39" s="662"/>
      <c r="D39" s="662"/>
      <c r="E39" s="662"/>
      <c r="F39" s="662"/>
      <c r="G39" s="662"/>
      <c r="H39" s="662"/>
      <c r="I39" s="662"/>
      <c r="J39" s="662"/>
      <c r="K39" s="662"/>
      <c r="L39" s="662"/>
      <c r="M39" s="662"/>
      <c r="N39" s="662"/>
      <c r="O39" s="662"/>
      <c r="P39" s="662"/>
      <c r="Q39" s="663"/>
      <c r="R39" s="664">
        <v>1146316</v>
      </c>
      <c r="S39" s="665"/>
      <c r="T39" s="665"/>
      <c r="U39" s="665"/>
      <c r="V39" s="665"/>
      <c r="W39" s="665"/>
      <c r="X39" s="665"/>
      <c r="Y39" s="666"/>
      <c r="Z39" s="691">
        <v>1.4</v>
      </c>
      <c r="AA39" s="691"/>
      <c r="AB39" s="691"/>
      <c r="AC39" s="691"/>
      <c r="AD39" s="692">
        <v>12218</v>
      </c>
      <c r="AE39" s="692"/>
      <c r="AF39" s="692"/>
      <c r="AG39" s="692"/>
      <c r="AH39" s="692"/>
      <c r="AI39" s="692"/>
      <c r="AJ39" s="692"/>
      <c r="AK39" s="692"/>
      <c r="AL39" s="667">
        <v>0</v>
      </c>
      <c r="AM39" s="668"/>
      <c r="AN39" s="668"/>
      <c r="AO39" s="693"/>
      <c r="AQ39" s="699" t="s">
        <v>339</v>
      </c>
      <c r="AR39" s="700"/>
      <c r="AS39" s="700"/>
      <c r="AT39" s="700"/>
      <c r="AU39" s="700"/>
      <c r="AV39" s="700"/>
      <c r="AW39" s="700"/>
      <c r="AX39" s="700"/>
      <c r="AY39" s="701"/>
      <c r="AZ39" s="664">
        <v>114216</v>
      </c>
      <c r="BA39" s="665"/>
      <c r="BB39" s="665"/>
      <c r="BC39" s="665"/>
      <c r="BD39" s="675"/>
      <c r="BE39" s="675"/>
      <c r="BF39" s="702"/>
      <c r="BG39" s="706" t="s">
        <v>340</v>
      </c>
      <c r="BH39" s="703"/>
      <c r="BI39" s="703"/>
      <c r="BJ39" s="703"/>
      <c r="BK39" s="703"/>
      <c r="BL39" s="703"/>
      <c r="BM39" s="703"/>
      <c r="BN39" s="703"/>
      <c r="BO39" s="703"/>
      <c r="BP39" s="703"/>
      <c r="BQ39" s="703"/>
      <c r="BR39" s="703"/>
      <c r="BS39" s="703"/>
      <c r="BT39" s="703"/>
      <c r="BU39" s="704"/>
      <c r="BV39" s="664">
        <v>32630</v>
      </c>
      <c r="BW39" s="665"/>
      <c r="BX39" s="665"/>
      <c r="BY39" s="665"/>
      <c r="BZ39" s="665"/>
      <c r="CA39" s="665"/>
      <c r="CB39" s="705"/>
      <c r="CD39" s="706" t="s">
        <v>341</v>
      </c>
      <c r="CE39" s="703"/>
      <c r="CF39" s="703"/>
      <c r="CG39" s="703"/>
      <c r="CH39" s="703"/>
      <c r="CI39" s="703"/>
      <c r="CJ39" s="703"/>
      <c r="CK39" s="703"/>
      <c r="CL39" s="703"/>
      <c r="CM39" s="703"/>
      <c r="CN39" s="703"/>
      <c r="CO39" s="703"/>
      <c r="CP39" s="703"/>
      <c r="CQ39" s="704"/>
      <c r="CR39" s="664">
        <v>7105963</v>
      </c>
      <c r="CS39" s="675"/>
      <c r="CT39" s="675"/>
      <c r="CU39" s="675"/>
      <c r="CV39" s="675"/>
      <c r="CW39" s="675"/>
      <c r="CX39" s="675"/>
      <c r="CY39" s="676"/>
      <c r="CZ39" s="667">
        <v>9.1</v>
      </c>
      <c r="DA39" s="677"/>
      <c r="DB39" s="677"/>
      <c r="DC39" s="678"/>
      <c r="DD39" s="670">
        <v>4018155</v>
      </c>
      <c r="DE39" s="675"/>
      <c r="DF39" s="675"/>
      <c r="DG39" s="675"/>
      <c r="DH39" s="675"/>
      <c r="DI39" s="675"/>
      <c r="DJ39" s="675"/>
      <c r="DK39" s="676"/>
      <c r="DL39" s="670" t="s">
        <v>128</v>
      </c>
      <c r="DM39" s="675"/>
      <c r="DN39" s="675"/>
      <c r="DO39" s="675"/>
      <c r="DP39" s="675"/>
      <c r="DQ39" s="675"/>
      <c r="DR39" s="675"/>
      <c r="DS39" s="675"/>
      <c r="DT39" s="675"/>
      <c r="DU39" s="675"/>
      <c r="DV39" s="676"/>
      <c r="DW39" s="667" t="s">
        <v>128</v>
      </c>
      <c r="DX39" s="677"/>
      <c r="DY39" s="677"/>
      <c r="DZ39" s="677"/>
      <c r="EA39" s="677"/>
      <c r="EB39" s="677"/>
      <c r="EC39" s="698"/>
    </row>
    <row r="40" spans="2:133" ht="11.25" customHeight="1" x14ac:dyDescent="0.2">
      <c r="B40" s="661" t="s">
        <v>342</v>
      </c>
      <c r="C40" s="662"/>
      <c r="D40" s="662"/>
      <c r="E40" s="662"/>
      <c r="F40" s="662"/>
      <c r="G40" s="662"/>
      <c r="H40" s="662"/>
      <c r="I40" s="662"/>
      <c r="J40" s="662"/>
      <c r="K40" s="662"/>
      <c r="L40" s="662"/>
      <c r="M40" s="662"/>
      <c r="N40" s="662"/>
      <c r="O40" s="662"/>
      <c r="P40" s="662"/>
      <c r="Q40" s="663"/>
      <c r="R40" s="664">
        <v>7329472</v>
      </c>
      <c r="S40" s="665"/>
      <c r="T40" s="665"/>
      <c r="U40" s="665"/>
      <c r="V40" s="665"/>
      <c r="W40" s="665"/>
      <c r="X40" s="665"/>
      <c r="Y40" s="666"/>
      <c r="Z40" s="691">
        <v>9.1</v>
      </c>
      <c r="AA40" s="691"/>
      <c r="AB40" s="691"/>
      <c r="AC40" s="691"/>
      <c r="AD40" s="692" t="s">
        <v>128</v>
      </c>
      <c r="AE40" s="692"/>
      <c r="AF40" s="692"/>
      <c r="AG40" s="692"/>
      <c r="AH40" s="692"/>
      <c r="AI40" s="692"/>
      <c r="AJ40" s="692"/>
      <c r="AK40" s="692"/>
      <c r="AL40" s="667" t="s">
        <v>128</v>
      </c>
      <c r="AM40" s="668"/>
      <c r="AN40" s="668"/>
      <c r="AO40" s="693"/>
      <c r="AQ40" s="699" t="s">
        <v>343</v>
      </c>
      <c r="AR40" s="700"/>
      <c r="AS40" s="700"/>
      <c r="AT40" s="700"/>
      <c r="AU40" s="700"/>
      <c r="AV40" s="700"/>
      <c r="AW40" s="700"/>
      <c r="AX40" s="700"/>
      <c r="AY40" s="701"/>
      <c r="AZ40" s="664">
        <v>11640</v>
      </c>
      <c r="BA40" s="665"/>
      <c r="BB40" s="665"/>
      <c r="BC40" s="665"/>
      <c r="BD40" s="675"/>
      <c r="BE40" s="675"/>
      <c r="BF40" s="702"/>
      <c r="BG40" s="707" t="s">
        <v>344</v>
      </c>
      <c r="BH40" s="708"/>
      <c r="BI40" s="708"/>
      <c r="BJ40" s="708"/>
      <c r="BK40" s="708"/>
      <c r="BL40" s="363"/>
      <c r="BM40" s="703" t="s">
        <v>345</v>
      </c>
      <c r="BN40" s="703"/>
      <c r="BO40" s="703"/>
      <c r="BP40" s="703"/>
      <c r="BQ40" s="703"/>
      <c r="BR40" s="703"/>
      <c r="BS40" s="703"/>
      <c r="BT40" s="703"/>
      <c r="BU40" s="704"/>
      <c r="BV40" s="664">
        <v>97</v>
      </c>
      <c r="BW40" s="665"/>
      <c r="BX40" s="665"/>
      <c r="BY40" s="665"/>
      <c r="BZ40" s="665"/>
      <c r="CA40" s="665"/>
      <c r="CB40" s="705"/>
      <c r="CD40" s="706" t="s">
        <v>346</v>
      </c>
      <c r="CE40" s="703"/>
      <c r="CF40" s="703"/>
      <c r="CG40" s="703"/>
      <c r="CH40" s="703"/>
      <c r="CI40" s="703"/>
      <c r="CJ40" s="703"/>
      <c r="CK40" s="703"/>
      <c r="CL40" s="703"/>
      <c r="CM40" s="703"/>
      <c r="CN40" s="703"/>
      <c r="CO40" s="703"/>
      <c r="CP40" s="703"/>
      <c r="CQ40" s="704"/>
      <c r="CR40" s="664">
        <v>85133</v>
      </c>
      <c r="CS40" s="665"/>
      <c r="CT40" s="665"/>
      <c r="CU40" s="665"/>
      <c r="CV40" s="665"/>
      <c r="CW40" s="665"/>
      <c r="CX40" s="665"/>
      <c r="CY40" s="666"/>
      <c r="CZ40" s="667">
        <v>0.1</v>
      </c>
      <c r="DA40" s="677"/>
      <c r="DB40" s="677"/>
      <c r="DC40" s="678"/>
      <c r="DD40" s="670">
        <v>77133</v>
      </c>
      <c r="DE40" s="665"/>
      <c r="DF40" s="665"/>
      <c r="DG40" s="665"/>
      <c r="DH40" s="665"/>
      <c r="DI40" s="665"/>
      <c r="DJ40" s="665"/>
      <c r="DK40" s="666"/>
      <c r="DL40" s="670">
        <v>77133</v>
      </c>
      <c r="DM40" s="665"/>
      <c r="DN40" s="665"/>
      <c r="DO40" s="665"/>
      <c r="DP40" s="665"/>
      <c r="DQ40" s="665"/>
      <c r="DR40" s="665"/>
      <c r="DS40" s="665"/>
      <c r="DT40" s="665"/>
      <c r="DU40" s="665"/>
      <c r="DV40" s="666"/>
      <c r="DW40" s="667">
        <v>0.2</v>
      </c>
      <c r="DX40" s="677"/>
      <c r="DY40" s="677"/>
      <c r="DZ40" s="677"/>
      <c r="EA40" s="677"/>
      <c r="EB40" s="677"/>
      <c r="EC40" s="698"/>
    </row>
    <row r="41" spans="2:133" ht="11.25" customHeight="1" x14ac:dyDescent="0.2">
      <c r="B41" s="661" t="s">
        <v>347</v>
      </c>
      <c r="C41" s="662"/>
      <c r="D41" s="662"/>
      <c r="E41" s="662"/>
      <c r="F41" s="662"/>
      <c r="G41" s="662"/>
      <c r="H41" s="662"/>
      <c r="I41" s="662"/>
      <c r="J41" s="662"/>
      <c r="K41" s="662"/>
      <c r="L41" s="662"/>
      <c r="M41" s="662"/>
      <c r="N41" s="662"/>
      <c r="O41" s="662"/>
      <c r="P41" s="662"/>
      <c r="Q41" s="663"/>
      <c r="R41" s="664" t="s">
        <v>128</v>
      </c>
      <c r="S41" s="665"/>
      <c r="T41" s="665"/>
      <c r="U41" s="665"/>
      <c r="V41" s="665"/>
      <c r="W41" s="665"/>
      <c r="X41" s="665"/>
      <c r="Y41" s="666"/>
      <c r="Z41" s="691" t="s">
        <v>128</v>
      </c>
      <c r="AA41" s="691"/>
      <c r="AB41" s="691"/>
      <c r="AC41" s="691"/>
      <c r="AD41" s="692" t="s">
        <v>128</v>
      </c>
      <c r="AE41" s="692"/>
      <c r="AF41" s="692"/>
      <c r="AG41" s="692"/>
      <c r="AH41" s="692"/>
      <c r="AI41" s="692"/>
      <c r="AJ41" s="692"/>
      <c r="AK41" s="692"/>
      <c r="AL41" s="667" t="s">
        <v>128</v>
      </c>
      <c r="AM41" s="668"/>
      <c r="AN41" s="668"/>
      <c r="AO41" s="693"/>
      <c r="AQ41" s="699" t="s">
        <v>348</v>
      </c>
      <c r="AR41" s="700"/>
      <c r="AS41" s="700"/>
      <c r="AT41" s="700"/>
      <c r="AU41" s="700"/>
      <c r="AV41" s="700"/>
      <c r="AW41" s="700"/>
      <c r="AX41" s="700"/>
      <c r="AY41" s="701"/>
      <c r="AZ41" s="664">
        <v>1411908</v>
      </c>
      <c r="BA41" s="665"/>
      <c r="BB41" s="665"/>
      <c r="BC41" s="665"/>
      <c r="BD41" s="675"/>
      <c r="BE41" s="675"/>
      <c r="BF41" s="702"/>
      <c r="BG41" s="707"/>
      <c r="BH41" s="708"/>
      <c r="BI41" s="708"/>
      <c r="BJ41" s="708"/>
      <c r="BK41" s="708"/>
      <c r="BL41" s="363"/>
      <c r="BM41" s="703" t="s">
        <v>349</v>
      </c>
      <c r="BN41" s="703"/>
      <c r="BO41" s="703"/>
      <c r="BP41" s="703"/>
      <c r="BQ41" s="703"/>
      <c r="BR41" s="703"/>
      <c r="BS41" s="703"/>
      <c r="BT41" s="703"/>
      <c r="BU41" s="704"/>
      <c r="BV41" s="664" t="s">
        <v>128</v>
      </c>
      <c r="BW41" s="665"/>
      <c r="BX41" s="665"/>
      <c r="BY41" s="665"/>
      <c r="BZ41" s="665"/>
      <c r="CA41" s="665"/>
      <c r="CB41" s="705"/>
      <c r="CD41" s="706" t="s">
        <v>350</v>
      </c>
      <c r="CE41" s="703"/>
      <c r="CF41" s="703"/>
      <c r="CG41" s="703"/>
      <c r="CH41" s="703"/>
      <c r="CI41" s="703"/>
      <c r="CJ41" s="703"/>
      <c r="CK41" s="703"/>
      <c r="CL41" s="703"/>
      <c r="CM41" s="703"/>
      <c r="CN41" s="703"/>
      <c r="CO41" s="703"/>
      <c r="CP41" s="703"/>
      <c r="CQ41" s="704"/>
      <c r="CR41" s="664" t="s">
        <v>128</v>
      </c>
      <c r="CS41" s="675"/>
      <c r="CT41" s="675"/>
      <c r="CU41" s="675"/>
      <c r="CV41" s="675"/>
      <c r="CW41" s="675"/>
      <c r="CX41" s="675"/>
      <c r="CY41" s="676"/>
      <c r="CZ41" s="667" t="s">
        <v>128</v>
      </c>
      <c r="DA41" s="677"/>
      <c r="DB41" s="677"/>
      <c r="DC41" s="678"/>
      <c r="DD41" s="670" t="s">
        <v>128</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2">
      <c r="B42" s="661" t="s">
        <v>351</v>
      </c>
      <c r="C42" s="662"/>
      <c r="D42" s="662"/>
      <c r="E42" s="662"/>
      <c r="F42" s="662"/>
      <c r="G42" s="662"/>
      <c r="H42" s="662"/>
      <c r="I42" s="662"/>
      <c r="J42" s="662"/>
      <c r="K42" s="662"/>
      <c r="L42" s="662"/>
      <c r="M42" s="662"/>
      <c r="N42" s="662"/>
      <c r="O42" s="662"/>
      <c r="P42" s="662"/>
      <c r="Q42" s="663"/>
      <c r="R42" s="664" t="s">
        <v>128</v>
      </c>
      <c r="S42" s="665"/>
      <c r="T42" s="665"/>
      <c r="U42" s="665"/>
      <c r="V42" s="665"/>
      <c r="W42" s="665"/>
      <c r="X42" s="665"/>
      <c r="Y42" s="666"/>
      <c r="Z42" s="691" t="s">
        <v>128</v>
      </c>
      <c r="AA42" s="691"/>
      <c r="AB42" s="691"/>
      <c r="AC42" s="691"/>
      <c r="AD42" s="692" t="s">
        <v>128</v>
      </c>
      <c r="AE42" s="692"/>
      <c r="AF42" s="692"/>
      <c r="AG42" s="692"/>
      <c r="AH42" s="692"/>
      <c r="AI42" s="692"/>
      <c r="AJ42" s="692"/>
      <c r="AK42" s="692"/>
      <c r="AL42" s="667" t="s">
        <v>128</v>
      </c>
      <c r="AM42" s="668"/>
      <c r="AN42" s="668"/>
      <c r="AO42" s="693"/>
      <c r="AQ42" s="711" t="s">
        <v>352</v>
      </c>
      <c r="AR42" s="712"/>
      <c r="AS42" s="712"/>
      <c r="AT42" s="712"/>
      <c r="AU42" s="712"/>
      <c r="AV42" s="712"/>
      <c r="AW42" s="712"/>
      <c r="AX42" s="712"/>
      <c r="AY42" s="713"/>
      <c r="AZ42" s="644">
        <v>5283621</v>
      </c>
      <c r="BA42" s="679"/>
      <c r="BB42" s="679"/>
      <c r="BC42" s="679"/>
      <c r="BD42" s="645"/>
      <c r="BE42" s="645"/>
      <c r="BF42" s="694"/>
      <c r="BG42" s="709"/>
      <c r="BH42" s="710"/>
      <c r="BI42" s="710"/>
      <c r="BJ42" s="710"/>
      <c r="BK42" s="710"/>
      <c r="BL42" s="364"/>
      <c r="BM42" s="695" t="s">
        <v>353</v>
      </c>
      <c r="BN42" s="695"/>
      <c r="BO42" s="695"/>
      <c r="BP42" s="695"/>
      <c r="BQ42" s="695"/>
      <c r="BR42" s="695"/>
      <c r="BS42" s="695"/>
      <c r="BT42" s="695"/>
      <c r="BU42" s="696"/>
      <c r="BV42" s="644">
        <v>356</v>
      </c>
      <c r="BW42" s="679"/>
      <c r="BX42" s="679"/>
      <c r="BY42" s="679"/>
      <c r="BZ42" s="679"/>
      <c r="CA42" s="679"/>
      <c r="CB42" s="697"/>
      <c r="CD42" s="661" t="s">
        <v>354</v>
      </c>
      <c r="CE42" s="662"/>
      <c r="CF42" s="662"/>
      <c r="CG42" s="662"/>
      <c r="CH42" s="662"/>
      <c r="CI42" s="662"/>
      <c r="CJ42" s="662"/>
      <c r="CK42" s="662"/>
      <c r="CL42" s="662"/>
      <c r="CM42" s="662"/>
      <c r="CN42" s="662"/>
      <c r="CO42" s="662"/>
      <c r="CP42" s="662"/>
      <c r="CQ42" s="663"/>
      <c r="CR42" s="664">
        <v>5027481</v>
      </c>
      <c r="CS42" s="675"/>
      <c r="CT42" s="675"/>
      <c r="CU42" s="675"/>
      <c r="CV42" s="675"/>
      <c r="CW42" s="675"/>
      <c r="CX42" s="675"/>
      <c r="CY42" s="676"/>
      <c r="CZ42" s="667">
        <v>6.5</v>
      </c>
      <c r="DA42" s="677"/>
      <c r="DB42" s="677"/>
      <c r="DC42" s="678"/>
      <c r="DD42" s="670">
        <v>1118122</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2">
      <c r="B43" s="661" t="s">
        <v>355</v>
      </c>
      <c r="C43" s="662"/>
      <c r="D43" s="662"/>
      <c r="E43" s="662"/>
      <c r="F43" s="662"/>
      <c r="G43" s="662"/>
      <c r="H43" s="662"/>
      <c r="I43" s="662"/>
      <c r="J43" s="662"/>
      <c r="K43" s="662"/>
      <c r="L43" s="662"/>
      <c r="M43" s="662"/>
      <c r="N43" s="662"/>
      <c r="O43" s="662"/>
      <c r="P43" s="662"/>
      <c r="Q43" s="663"/>
      <c r="R43" s="664">
        <v>2622372</v>
      </c>
      <c r="S43" s="665"/>
      <c r="T43" s="665"/>
      <c r="U43" s="665"/>
      <c r="V43" s="665"/>
      <c r="W43" s="665"/>
      <c r="X43" s="665"/>
      <c r="Y43" s="666"/>
      <c r="Z43" s="691">
        <v>3.3</v>
      </c>
      <c r="AA43" s="691"/>
      <c r="AB43" s="691"/>
      <c r="AC43" s="691"/>
      <c r="AD43" s="692" t="s">
        <v>128</v>
      </c>
      <c r="AE43" s="692"/>
      <c r="AF43" s="692"/>
      <c r="AG43" s="692"/>
      <c r="AH43" s="692"/>
      <c r="AI43" s="692"/>
      <c r="AJ43" s="692"/>
      <c r="AK43" s="692"/>
      <c r="AL43" s="667" t="s">
        <v>128</v>
      </c>
      <c r="AM43" s="668"/>
      <c r="AN43" s="668"/>
      <c r="AO43" s="693"/>
      <c r="BV43" s="219"/>
      <c r="BW43" s="219"/>
      <c r="BX43" s="219"/>
      <c r="BY43" s="219"/>
      <c r="BZ43" s="219"/>
      <c r="CA43" s="219"/>
      <c r="CB43" s="219"/>
      <c r="CD43" s="661" t="s">
        <v>356</v>
      </c>
      <c r="CE43" s="662"/>
      <c r="CF43" s="662"/>
      <c r="CG43" s="662"/>
      <c r="CH43" s="662"/>
      <c r="CI43" s="662"/>
      <c r="CJ43" s="662"/>
      <c r="CK43" s="662"/>
      <c r="CL43" s="662"/>
      <c r="CM43" s="662"/>
      <c r="CN43" s="662"/>
      <c r="CO43" s="662"/>
      <c r="CP43" s="662"/>
      <c r="CQ43" s="663"/>
      <c r="CR43" s="664">
        <v>66926</v>
      </c>
      <c r="CS43" s="675"/>
      <c r="CT43" s="675"/>
      <c r="CU43" s="675"/>
      <c r="CV43" s="675"/>
      <c r="CW43" s="675"/>
      <c r="CX43" s="675"/>
      <c r="CY43" s="676"/>
      <c r="CZ43" s="667">
        <v>0.1</v>
      </c>
      <c r="DA43" s="677"/>
      <c r="DB43" s="677"/>
      <c r="DC43" s="678"/>
      <c r="DD43" s="670">
        <v>66926</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2">
      <c r="B44" s="641" t="s">
        <v>357</v>
      </c>
      <c r="C44" s="642"/>
      <c r="D44" s="642"/>
      <c r="E44" s="642"/>
      <c r="F44" s="642"/>
      <c r="G44" s="642"/>
      <c r="H44" s="642"/>
      <c r="I44" s="642"/>
      <c r="J44" s="642"/>
      <c r="K44" s="642"/>
      <c r="L44" s="642"/>
      <c r="M44" s="642"/>
      <c r="N44" s="642"/>
      <c r="O44" s="642"/>
      <c r="P44" s="642"/>
      <c r="Q44" s="643"/>
      <c r="R44" s="644">
        <v>80239349</v>
      </c>
      <c r="S44" s="679"/>
      <c r="T44" s="679"/>
      <c r="U44" s="679"/>
      <c r="V44" s="679"/>
      <c r="W44" s="679"/>
      <c r="X44" s="679"/>
      <c r="Y44" s="680"/>
      <c r="Z44" s="681">
        <v>100</v>
      </c>
      <c r="AA44" s="681"/>
      <c r="AB44" s="681"/>
      <c r="AC44" s="681"/>
      <c r="AD44" s="682">
        <v>41632013</v>
      </c>
      <c r="AE44" s="682"/>
      <c r="AF44" s="682"/>
      <c r="AG44" s="682"/>
      <c r="AH44" s="682"/>
      <c r="AI44" s="682"/>
      <c r="AJ44" s="682"/>
      <c r="AK44" s="682"/>
      <c r="AL44" s="647">
        <v>100</v>
      </c>
      <c r="AM44" s="683"/>
      <c r="AN44" s="683"/>
      <c r="AO44" s="684"/>
      <c r="CD44" s="685" t="s">
        <v>304</v>
      </c>
      <c r="CE44" s="686"/>
      <c r="CF44" s="661" t="s">
        <v>358</v>
      </c>
      <c r="CG44" s="662"/>
      <c r="CH44" s="662"/>
      <c r="CI44" s="662"/>
      <c r="CJ44" s="662"/>
      <c r="CK44" s="662"/>
      <c r="CL44" s="662"/>
      <c r="CM44" s="662"/>
      <c r="CN44" s="662"/>
      <c r="CO44" s="662"/>
      <c r="CP44" s="662"/>
      <c r="CQ44" s="663"/>
      <c r="CR44" s="664">
        <v>4989988</v>
      </c>
      <c r="CS44" s="665"/>
      <c r="CT44" s="665"/>
      <c r="CU44" s="665"/>
      <c r="CV44" s="665"/>
      <c r="CW44" s="665"/>
      <c r="CX44" s="665"/>
      <c r="CY44" s="666"/>
      <c r="CZ44" s="667">
        <v>6.4</v>
      </c>
      <c r="DA44" s="668"/>
      <c r="DB44" s="668"/>
      <c r="DC44" s="669"/>
      <c r="DD44" s="670">
        <v>1098382</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359</v>
      </c>
      <c r="CG45" s="662"/>
      <c r="CH45" s="662"/>
      <c r="CI45" s="662"/>
      <c r="CJ45" s="662"/>
      <c r="CK45" s="662"/>
      <c r="CL45" s="662"/>
      <c r="CM45" s="662"/>
      <c r="CN45" s="662"/>
      <c r="CO45" s="662"/>
      <c r="CP45" s="662"/>
      <c r="CQ45" s="663"/>
      <c r="CR45" s="664">
        <v>2058106</v>
      </c>
      <c r="CS45" s="675"/>
      <c r="CT45" s="675"/>
      <c r="CU45" s="675"/>
      <c r="CV45" s="675"/>
      <c r="CW45" s="675"/>
      <c r="CX45" s="675"/>
      <c r="CY45" s="676"/>
      <c r="CZ45" s="667">
        <v>2.6</v>
      </c>
      <c r="DA45" s="677"/>
      <c r="DB45" s="677"/>
      <c r="DC45" s="678"/>
      <c r="DD45" s="670">
        <v>175423</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361</v>
      </c>
      <c r="CG46" s="662"/>
      <c r="CH46" s="662"/>
      <c r="CI46" s="662"/>
      <c r="CJ46" s="662"/>
      <c r="CK46" s="662"/>
      <c r="CL46" s="662"/>
      <c r="CM46" s="662"/>
      <c r="CN46" s="662"/>
      <c r="CO46" s="662"/>
      <c r="CP46" s="662"/>
      <c r="CQ46" s="663"/>
      <c r="CR46" s="664">
        <v>2720478</v>
      </c>
      <c r="CS46" s="665"/>
      <c r="CT46" s="665"/>
      <c r="CU46" s="665"/>
      <c r="CV46" s="665"/>
      <c r="CW46" s="665"/>
      <c r="CX46" s="665"/>
      <c r="CY46" s="666"/>
      <c r="CZ46" s="667">
        <v>3.5</v>
      </c>
      <c r="DA46" s="668"/>
      <c r="DB46" s="668"/>
      <c r="DC46" s="669"/>
      <c r="DD46" s="670">
        <v>863846</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2">
      <c r="B47" s="674" t="s">
        <v>362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363</v>
      </c>
      <c r="CG47" s="662"/>
      <c r="CH47" s="662"/>
      <c r="CI47" s="662"/>
      <c r="CJ47" s="662"/>
      <c r="CK47" s="662"/>
      <c r="CL47" s="662"/>
      <c r="CM47" s="662"/>
      <c r="CN47" s="662"/>
      <c r="CO47" s="662"/>
      <c r="CP47" s="662"/>
      <c r="CQ47" s="663"/>
      <c r="CR47" s="664">
        <v>37493</v>
      </c>
      <c r="CS47" s="675"/>
      <c r="CT47" s="675"/>
      <c r="CU47" s="675"/>
      <c r="CV47" s="675"/>
      <c r="CW47" s="675"/>
      <c r="CX47" s="675"/>
      <c r="CY47" s="676"/>
      <c r="CZ47" s="667">
        <v>0</v>
      </c>
      <c r="DA47" s="677"/>
      <c r="DB47" s="677"/>
      <c r="DC47" s="678"/>
      <c r="DD47" s="670">
        <v>19740</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ht="10.8" x14ac:dyDescent="0.2">
      <c r="B48" s="660" t="s">
        <v>364</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365</v>
      </c>
      <c r="CG48" s="662"/>
      <c r="CH48" s="662"/>
      <c r="CI48" s="662"/>
      <c r="CJ48" s="662"/>
      <c r="CK48" s="662"/>
      <c r="CL48" s="662"/>
      <c r="CM48" s="662"/>
      <c r="CN48" s="662"/>
      <c r="CO48" s="662"/>
      <c r="CP48" s="662"/>
      <c r="CQ48" s="663"/>
      <c r="CR48" s="664" t="s">
        <v>128</v>
      </c>
      <c r="CS48" s="665"/>
      <c r="CT48" s="665"/>
      <c r="CU48" s="665"/>
      <c r="CV48" s="665"/>
      <c r="CW48" s="665"/>
      <c r="CX48" s="665"/>
      <c r="CY48" s="666"/>
      <c r="CZ48" s="667" t="s">
        <v>128</v>
      </c>
      <c r="DA48" s="668"/>
      <c r="DB48" s="668"/>
      <c r="DC48" s="669"/>
      <c r="DD48" s="670" t="s">
        <v>128</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366</v>
      </c>
      <c r="CE49" s="642"/>
      <c r="CF49" s="642"/>
      <c r="CG49" s="642"/>
      <c r="CH49" s="642"/>
      <c r="CI49" s="642"/>
      <c r="CJ49" s="642"/>
      <c r="CK49" s="642"/>
      <c r="CL49" s="642"/>
      <c r="CM49" s="642"/>
      <c r="CN49" s="642"/>
      <c r="CO49" s="642"/>
      <c r="CP49" s="642"/>
      <c r="CQ49" s="643"/>
      <c r="CR49" s="644">
        <v>77932803</v>
      </c>
      <c r="CS49" s="645"/>
      <c r="CT49" s="645"/>
      <c r="CU49" s="645"/>
      <c r="CV49" s="645"/>
      <c r="CW49" s="645"/>
      <c r="CX49" s="645"/>
      <c r="CY49" s="646"/>
      <c r="CZ49" s="647">
        <v>100</v>
      </c>
      <c r="DA49" s="648"/>
      <c r="DB49" s="648"/>
      <c r="DC49" s="649"/>
      <c r="DD49" s="650">
        <v>49181290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5" t="s">
        <v>367</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6" t="s">
        <v>368</v>
      </c>
      <c r="DK2" s="787"/>
      <c r="DL2" s="787"/>
      <c r="DM2" s="787"/>
      <c r="DN2" s="787"/>
      <c r="DO2" s="788"/>
      <c r="DP2" s="224"/>
      <c r="DQ2" s="786" t="s">
        <v>369</v>
      </c>
      <c r="DR2" s="787"/>
      <c r="DS2" s="787"/>
      <c r="DT2" s="787"/>
      <c r="DU2" s="787"/>
      <c r="DV2" s="787"/>
      <c r="DW2" s="787"/>
      <c r="DX2" s="787"/>
      <c r="DY2" s="787"/>
      <c r="DZ2" s="78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89" t="s">
        <v>370</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28"/>
      <c r="BA4" s="228"/>
      <c r="BB4" s="228"/>
      <c r="BC4" s="228"/>
      <c r="BD4" s="228"/>
      <c r="BE4" s="229"/>
      <c r="BF4" s="229"/>
      <c r="BG4" s="229"/>
      <c r="BH4" s="229"/>
      <c r="BI4" s="229"/>
      <c r="BJ4" s="229"/>
      <c r="BK4" s="229"/>
      <c r="BL4" s="229"/>
      <c r="BM4" s="229"/>
      <c r="BN4" s="229"/>
      <c r="BO4" s="229"/>
      <c r="BP4" s="229"/>
      <c r="BQ4" s="790" t="s">
        <v>371</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0"/>
    </row>
    <row r="5" spans="1:131" s="231" customFormat="1" ht="26.25" customHeight="1" x14ac:dyDescent="0.2">
      <c r="A5" s="791" t="s">
        <v>372</v>
      </c>
      <c r="B5" s="792"/>
      <c r="C5" s="792"/>
      <c r="D5" s="792"/>
      <c r="E5" s="792"/>
      <c r="F5" s="792"/>
      <c r="G5" s="792"/>
      <c r="H5" s="792"/>
      <c r="I5" s="792"/>
      <c r="J5" s="792"/>
      <c r="K5" s="792"/>
      <c r="L5" s="792"/>
      <c r="M5" s="792"/>
      <c r="N5" s="792"/>
      <c r="O5" s="792"/>
      <c r="P5" s="793"/>
      <c r="Q5" s="797" t="s">
        <v>373</v>
      </c>
      <c r="R5" s="798"/>
      <c r="S5" s="798"/>
      <c r="T5" s="798"/>
      <c r="U5" s="799"/>
      <c r="V5" s="797" t="s">
        <v>374</v>
      </c>
      <c r="W5" s="798"/>
      <c r="X5" s="798"/>
      <c r="Y5" s="798"/>
      <c r="Z5" s="799"/>
      <c r="AA5" s="797" t="s">
        <v>375</v>
      </c>
      <c r="AB5" s="798"/>
      <c r="AC5" s="798"/>
      <c r="AD5" s="798"/>
      <c r="AE5" s="798"/>
      <c r="AF5" s="803" t="s">
        <v>376</v>
      </c>
      <c r="AG5" s="798"/>
      <c r="AH5" s="798"/>
      <c r="AI5" s="798"/>
      <c r="AJ5" s="804"/>
      <c r="AK5" s="798" t="s">
        <v>377</v>
      </c>
      <c r="AL5" s="798"/>
      <c r="AM5" s="798"/>
      <c r="AN5" s="798"/>
      <c r="AO5" s="799"/>
      <c r="AP5" s="797" t="s">
        <v>378</v>
      </c>
      <c r="AQ5" s="798"/>
      <c r="AR5" s="798"/>
      <c r="AS5" s="798"/>
      <c r="AT5" s="799"/>
      <c r="AU5" s="797" t="s">
        <v>379</v>
      </c>
      <c r="AV5" s="798"/>
      <c r="AW5" s="798"/>
      <c r="AX5" s="798"/>
      <c r="AY5" s="804"/>
      <c r="AZ5" s="228"/>
      <c r="BA5" s="228"/>
      <c r="BB5" s="228"/>
      <c r="BC5" s="228"/>
      <c r="BD5" s="228"/>
      <c r="BE5" s="229"/>
      <c r="BF5" s="229"/>
      <c r="BG5" s="229"/>
      <c r="BH5" s="229"/>
      <c r="BI5" s="229"/>
      <c r="BJ5" s="229"/>
      <c r="BK5" s="229"/>
      <c r="BL5" s="229"/>
      <c r="BM5" s="229"/>
      <c r="BN5" s="229"/>
      <c r="BO5" s="229"/>
      <c r="BP5" s="229"/>
      <c r="BQ5" s="791" t="s">
        <v>380</v>
      </c>
      <c r="BR5" s="792"/>
      <c r="BS5" s="792"/>
      <c r="BT5" s="792"/>
      <c r="BU5" s="792"/>
      <c r="BV5" s="792"/>
      <c r="BW5" s="792"/>
      <c r="BX5" s="792"/>
      <c r="BY5" s="792"/>
      <c r="BZ5" s="792"/>
      <c r="CA5" s="792"/>
      <c r="CB5" s="792"/>
      <c r="CC5" s="792"/>
      <c r="CD5" s="792"/>
      <c r="CE5" s="792"/>
      <c r="CF5" s="792"/>
      <c r="CG5" s="793"/>
      <c r="CH5" s="797" t="s">
        <v>381</v>
      </c>
      <c r="CI5" s="798"/>
      <c r="CJ5" s="798"/>
      <c r="CK5" s="798"/>
      <c r="CL5" s="799"/>
      <c r="CM5" s="797" t="s">
        <v>382</v>
      </c>
      <c r="CN5" s="798"/>
      <c r="CO5" s="798"/>
      <c r="CP5" s="798"/>
      <c r="CQ5" s="799"/>
      <c r="CR5" s="797" t="s">
        <v>383</v>
      </c>
      <c r="CS5" s="798"/>
      <c r="CT5" s="798"/>
      <c r="CU5" s="798"/>
      <c r="CV5" s="799"/>
      <c r="CW5" s="797" t="s">
        <v>384</v>
      </c>
      <c r="CX5" s="798"/>
      <c r="CY5" s="798"/>
      <c r="CZ5" s="798"/>
      <c r="DA5" s="799"/>
      <c r="DB5" s="797" t="s">
        <v>385</v>
      </c>
      <c r="DC5" s="798"/>
      <c r="DD5" s="798"/>
      <c r="DE5" s="798"/>
      <c r="DF5" s="799"/>
      <c r="DG5" s="827" t="s">
        <v>386</v>
      </c>
      <c r="DH5" s="828"/>
      <c r="DI5" s="828"/>
      <c r="DJ5" s="828"/>
      <c r="DK5" s="829"/>
      <c r="DL5" s="827" t="s">
        <v>387</v>
      </c>
      <c r="DM5" s="828"/>
      <c r="DN5" s="828"/>
      <c r="DO5" s="828"/>
      <c r="DP5" s="829"/>
      <c r="DQ5" s="797" t="s">
        <v>388</v>
      </c>
      <c r="DR5" s="798"/>
      <c r="DS5" s="798"/>
      <c r="DT5" s="798"/>
      <c r="DU5" s="799"/>
      <c r="DV5" s="797" t="s">
        <v>379</v>
      </c>
      <c r="DW5" s="798"/>
      <c r="DX5" s="798"/>
      <c r="DY5" s="798"/>
      <c r="DZ5" s="804"/>
      <c r="EA5" s="230"/>
    </row>
    <row r="6" spans="1:131" s="231"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28"/>
      <c r="BA6" s="228"/>
      <c r="BB6" s="228"/>
      <c r="BC6" s="228"/>
      <c r="BD6" s="228"/>
      <c r="BE6" s="229"/>
      <c r="BF6" s="229"/>
      <c r="BG6" s="229"/>
      <c r="BH6" s="229"/>
      <c r="BI6" s="229"/>
      <c r="BJ6" s="229"/>
      <c r="BK6" s="229"/>
      <c r="BL6" s="229"/>
      <c r="BM6" s="229"/>
      <c r="BN6" s="229"/>
      <c r="BO6" s="229"/>
      <c r="BP6" s="229"/>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0"/>
    </row>
    <row r="7" spans="1:131" s="231" customFormat="1" ht="26.25" customHeight="1" thickTop="1" x14ac:dyDescent="0.2">
      <c r="A7" s="232">
        <v>1</v>
      </c>
      <c r="B7" s="813" t="s">
        <v>389</v>
      </c>
      <c r="C7" s="814"/>
      <c r="D7" s="814"/>
      <c r="E7" s="814"/>
      <c r="F7" s="814"/>
      <c r="G7" s="814"/>
      <c r="H7" s="814"/>
      <c r="I7" s="814"/>
      <c r="J7" s="814"/>
      <c r="K7" s="814"/>
      <c r="L7" s="814"/>
      <c r="M7" s="814"/>
      <c r="N7" s="814"/>
      <c r="O7" s="814"/>
      <c r="P7" s="815"/>
      <c r="Q7" s="816">
        <v>80227</v>
      </c>
      <c r="R7" s="817"/>
      <c r="S7" s="817"/>
      <c r="T7" s="817"/>
      <c r="U7" s="817"/>
      <c r="V7" s="817">
        <v>77924</v>
      </c>
      <c r="W7" s="817"/>
      <c r="X7" s="817"/>
      <c r="Y7" s="817"/>
      <c r="Z7" s="817"/>
      <c r="AA7" s="817">
        <v>2303</v>
      </c>
      <c r="AB7" s="817"/>
      <c r="AC7" s="817"/>
      <c r="AD7" s="817"/>
      <c r="AE7" s="818"/>
      <c r="AF7" s="819">
        <v>2029</v>
      </c>
      <c r="AG7" s="820"/>
      <c r="AH7" s="820"/>
      <c r="AI7" s="820"/>
      <c r="AJ7" s="821"/>
      <c r="AK7" s="822" t="s">
        <v>580</v>
      </c>
      <c r="AL7" s="823"/>
      <c r="AM7" s="823"/>
      <c r="AN7" s="823"/>
      <c r="AO7" s="823"/>
      <c r="AP7" s="823">
        <v>45606</v>
      </c>
      <c r="AQ7" s="823"/>
      <c r="AR7" s="823"/>
      <c r="AS7" s="823"/>
      <c r="AT7" s="823"/>
      <c r="AU7" s="824"/>
      <c r="AV7" s="824"/>
      <c r="AW7" s="824"/>
      <c r="AX7" s="824"/>
      <c r="AY7" s="825"/>
      <c r="AZ7" s="228"/>
      <c r="BA7" s="228"/>
      <c r="BB7" s="228"/>
      <c r="BC7" s="228"/>
      <c r="BD7" s="228"/>
      <c r="BE7" s="229"/>
      <c r="BF7" s="229"/>
      <c r="BG7" s="229"/>
      <c r="BH7" s="229"/>
      <c r="BI7" s="229"/>
      <c r="BJ7" s="229"/>
      <c r="BK7" s="229"/>
      <c r="BL7" s="229"/>
      <c r="BM7" s="229"/>
      <c r="BN7" s="229"/>
      <c r="BO7" s="229"/>
      <c r="BP7" s="229"/>
      <c r="BQ7" s="232">
        <v>1</v>
      </c>
      <c r="BR7" s="233"/>
      <c r="BS7" s="810" t="s">
        <v>606</v>
      </c>
      <c r="BT7" s="811"/>
      <c r="BU7" s="811"/>
      <c r="BV7" s="811"/>
      <c r="BW7" s="811"/>
      <c r="BX7" s="811"/>
      <c r="BY7" s="811"/>
      <c r="BZ7" s="811"/>
      <c r="CA7" s="811"/>
      <c r="CB7" s="811"/>
      <c r="CC7" s="811"/>
      <c r="CD7" s="811"/>
      <c r="CE7" s="811"/>
      <c r="CF7" s="811"/>
      <c r="CG7" s="826"/>
      <c r="CH7" s="807">
        <v>-10</v>
      </c>
      <c r="CI7" s="808"/>
      <c r="CJ7" s="808"/>
      <c r="CK7" s="808"/>
      <c r="CL7" s="809"/>
      <c r="CM7" s="807">
        <v>407</v>
      </c>
      <c r="CN7" s="808"/>
      <c r="CO7" s="808"/>
      <c r="CP7" s="808"/>
      <c r="CQ7" s="809"/>
      <c r="CR7" s="807">
        <v>280</v>
      </c>
      <c r="CS7" s="808"/>
      <c r="CT7" s="808"/>
      <c r="CU7" s="808"/>
      <c r="CV7" s="809"/>
      <c r="CW7" s="807">
        <v>27</v>
      </c>
      <c r="CX7" s="808"/>
      <c r="CY7" s="808"/>
      <c r="CZ7" s="808"/>
      <c r="DA7" s="809"/>
      <c r="DB7" s="807" t="s">
        <v>621</v>
      </c>
      <c r="DC7" s="808"/>
      <c r="DD7" s="808"/>
      <c r="DE7" s="808"/>
      <c r="DF7" s="809"/>
      <c r="DG7" s="807" t="s">
        <v>621</v>
      </c>
      <c r="DH7" s="808"/>
      <c r="DI7" s="808"/>
      <c r="DJ7" s="808"/>
      <c r="DK7" s="809"/>
      <c r="DL7" s="807" t="s">
        <v>621</v>
      </c>
      <c r="DM7" s="808"/>
      <c r="DN7" s="808"/>
      <c r="DO7" s="808"/>
      <c r="DP7" s="809"/>
      <c r="DQ7" s="807" t="s">
        <v>621</v>
      </c>
      <c r="DR7" s="808"/>
      <c r="DS7" s="808"/>
      <c r="DT7" s="808"/>
      <c r="DU7" s="809"/>
      <c r="DV7" s="810"/>
      <c r="DW7" s="811"/>
      <c r="DX7" s="811"/>
      <c r="DY7" s="811"/>
      <c r="DZ7" s="812"/>
      <c r="EA7" s="230"/>
    </row>
    <row r="8" spans="1:131" s="231" customFormat="1" ht="26.25" customHeight="1" x14ac:dyDescent="0.2">
      <c r="A8" s="234">
        <v>2</v>
      </c>
      <c r="B8" s="844" t="s">
        <v>390</v>
      </c>
      <c r="C8" s="845"/>
      <c r="D8" s="845"/>
      <c r="E8" s="845"/>
      <c r="F8" s="845"/>
      <c r="G8" s="845"/>
      <c r="H8" s="845"/>
      <c r="I8" s="845"/>
      <c r="J8" s="845"/>
      <c r="K8" s="845"/>
      <c r="L8" s="845"/>
      <c r="M8" s="845"/>
      <c r="N8" s="845"/>
      <c r="O8" s="845"/>
      <c r="P8" s="846"/>
      <c r="Q8" s="847">
        <v>16</v>
      </c>
      <c r="R8" s="848"/>
      <c r="S8" s="848"/>
      <c r="T8" s="848"/>
      <c r="U8" s="848"/>
      <c r="V8" s="848">
        <v>12</v>
      </c>
      <c r="W8" s="848"/>
      <c r="X8" s="848"/>
      <c r="Y8" s="848"/>
      <c r="Z8" s="848"/>
      <c r="AA8" s="848">
        <v>4</v>
      </c>
      <c r="AB8" s="848"/>
      <c r="AC8" s="848"/>
      <c r="AD8" s="848"/>
      <c r="AE8" s="849"/>
      <c r="AF8" s="850">
        <v>4</v>
      </c>
      <c r="AG8" s="851"/>
      <c r="AH8" s="851"/>
      <c r="AI8" s="851"/>
      <c r="AJ8" s="852"/>
      <c r="AK8" s="833" t="s">
        <v>581</v>
      </c>
      <c r="AL8" s="834"/>
      <c r="AM8" s="834"/>
      <c r="AN8" s="834"/>
      <c r="AO8" s="834"/>
      <c r="AP8" s="834" t="s">
        <v>582</v>
      </c>
      <c r="AQ8" s="834"/>
      <c r="AR8" s="834"/>
      <c r="AS8" s="834"/>
      <c r="AT8" s="834"/>
      <c r="AU8" s="835"/>
      <c r="AV8" s="835"/>
      <c r="AW8" s="835"/>
      <c r="AX8" s="835"/>
      <c r="AY8" s="836"/>
      <c r="AZ8" s="228"/>
      <c r="BA8" s="228"/>
      <c r="BB8" s="228"/>
      <c r="BC8" s="228"/>
      <c r="BD8" s="228"/>
      <c r="BE8" s="229"/>
      <c r="BF8" s="229"/>
      <c r="BG8" s="229"/>
      <c r="BH8" s="229"/>
      <c r="BI8" s="229"/>
      <c r="BJ8" s="229"/>
      <c r="BK8" s="229"/>
      <c r="BL8" s="229"/>
      <c r="BM8" s="229"/>
      <c r="BN8" s="229"/>
      <c r="BO8" s="229"/>
      <c r="BP8" s="229"/>
      <c r="BQ8" s="234">
        <v>2</v>
      </c>
      <c r="BR8" s="235"/>
      <c r="BS8" s="837" t="s">
        <v>607</v>
      </c>
      <c r="BT8" s="838"/>
      <c r="BU8" s="838"/>
      <c r="BV8" s="838"/>
      <c r="BW8" s="838"/>
      <c r="BX8" s="838"/>
      <c r="BY8" s="838"/>
      <c r="BZ8" s="838"/>
      <c r="CA8" s="838"/>
      <c r="CB8" s="838"/>
      <c r="CC8" s="838"/>
      <c r="CD8" s="838"/>
      <c r="CE8" s="838"/>
      <c r="CF8" s="838"/>
      <c r="CG8" s="839"/>
      <c r="CH8" s="840">
        <v>-44</v>
      </c>
      <c r="CI8" s="841"/>
      <c r="CJ8" s="841"/>
      <c r="CK8" s="841"/>
      <c r="CL8" s="842"/>
      <c r="CM8" s="840">
        <v>749</v>
      </c>
      <c r="CN8" s="841"/>
      <c r="CO8" s="841"/>
      <c r="CP8" s="841"/>
      <c r="CQ8" s="842"/>
      <c r="CR8" s="840">
        <v>30</v>
      </c>
      <c r="CS8" s="841"/>
      <c r="CT8" s="841"/>
      <c r="CU8" s="841"/>
      <c r="CV8" s="842"/>
      <c r="CW8" s="840">
        <v>28</v>
      </c>
      <c r="CX8" s="841"/>
      <c r="CY8" s="841"/>
      <c r="CZ8" s="841"/>
      <c r="DA8" s="842"/>
      <c r="DB8" s="840" t="s">
        <v>621</v>
      </c>
      <c r="DC8" s="841"/>
      <c r="DD8" s="841"/>
      <c r="DE8" s="841"/>
      <c r="DF8" s="842"/>
      <c r="DG8" s="840" t="s">
        <v>621</v>
      </c>
      <c r="DH8" s="841"/>
      <c r="DI8" s="841"/>
      <c r="DJ8" s="841"/>
      <c r="DK8" s="842"/>
      <c r="DL8" s="840" t="s">
        <v>621</v>
      </c>
      <c r="DM8" s="841"/>
      <c r="DN8" s="841"/>
      <c r="DO8" s="841"/>
      <c r="DP8" s="842"/>
      <c r="DQ8" s="840" t="s">
        <v>621</v>
      </c>
      <c r="DR8" s="841"/>
      <c r="DS8" s="841"/>
      <c r="DT8" s="841"/>
      <c r="DU8" s="842"/>
      <c r="DV8" s="837"/>
      <c r="DW8" s="838"/>
      <c r="DX8" s="838"/>
      <c r="DY8" s="838"/>
      <c r="DZ8" s="843"/>
      <c r="EA8" s="230"/>
    </row>
    <row r="9" spans="1:131" s="231" customFormat="1" ht="26.25" customHeight="1" x14ac:dyDescent="0.2">
      <c r="A9" s="234">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28"/>
      <c r="BA9" s="228"/>
      <c r="BB9" s="228"/>
      <c r="BC9" s="228"/>
      <c r="BD9" s="228"/>
      <c r="BE9" s="229"/>
      <c r="BF9" s="229"/>
      <c r="BG9" s="229"/>
      <c r="BH9" s="229"/>
      <c r="BI9" s="229"/>
      <c r="BJ9" s="229"/>
      <c r="BK9" s="229"/>
      <c r="BL9" s="229"/>
      <c r="BM9" s="229"/>
      <c r="BN9" s="229"/>
      <c r="BO9" s="229"/>
      <c r="BP9" s="229"/>
      <c r="BQ9" s="234">
        <v>3</v>
      </c>
      <c r="BR9" s="235"/>
      <c r="BS9" s="837" t="s">
        <v>608</v>
      </c>
      <c r="BT9" s="838"/>
      <c r="BU9" s="838"/>
      <c r="BV9" s="838"/>
      <c r="BW9" s="838"/>
      <c r="BX9" s="838"/>
      <c r="BY9" s="838"/>
      <c r="BZ9" s="838"/>
      <c r="CA9" s="838"/>
      <c r="CB9" s="838"/>
      <c r="CC9" s="838"/>
      <c r="CD9" s="838"/>
      <c r="CE9" s="838"/>
      <c r="CF9" s="838"/>
      <c r="CG9" s="839"/>
      <c r="CH9" s="840">
        <v>6</v>
      </c>
      <c r="CI9" s="841"/>
      <c r="CJ9" s="841"/>
      <c r="CK9" s="841"/>
      <c r="CL9" s="842"/>
      <c r="CM9" s="840">
        <v>12</v>
      </c>
      <c r="CN9" s="841"/>
      <c r="CO9" s="841"/>
      <c r="CP9" s="841"/>
      <c r="CQ9" s="842"/>
      <c r="CR9" s="840">
        <v>24</v>
      </c>
      <c r="CS9" s="841"/>
      <c r="CT9" s="841"/>
      <c r="CU9" s="841"/>
      <c r="CV9" s="842"/>
      <c r="CW9" s="840" t="s">
        <v>630</v>
      </c>
      <c r="CX9" s="841"/>
      <c r="CY9" s="841"/>
      <c r="CZ9" s="841"/>
      <c r="DA9" s="842"/>
      <c r="DB9" s="840" t="s">
        <v>631</v>
      </c>
      <c r="DC9" s="841"/>
      <c r="DD9" s="841"/>
      <c r="DE9" s="841"/>
      <c r="DF9" s="842"/>
      <c r="DG9" s="840" t="s">
        <v>621</v>
      </c>
      <c r="DH9" s="841"/>
      <c r="DI9" s="841"/>
      <c r="DJ9" s="841"/>
      <c r="DK9" s="842"/>
      <c r="DL9" s="840" t="s">
        <v>621</v>
      </c>
      <c r="DM9" s="841"/>
      <c r="DN9" s="841"/>
      <c r="DO9" s="841"/>
      <c r="DP9" s="842"/>
      <c r="DQ9" s="840" t="s">
        <v>621</v>
      </c>
      <c r="DR9" s="841"/>
      <c r="DS9" s="841"/>
      <c r="DT9" s="841"/>
      <c r="DU9" s="842"/>
      <c r="DV9" s="837"/>
      <c r="DW9" s="838"/>
      <c r="DX9" s="838"/>
      <c r="DY9" s="838"/>
      <c r="DZ9" s="843"/>
      <c r="EA9" s="230"/>
    </row>
    <row r="10" spans="1:131" s="231" customFormat="1" ht="26.25" customHeight="1" x14ac:dyDescent="0.2">
      <c r="A10" s="234">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28"/>
      <c r="BA10" s="228"/>
      <c r="BB10" s="228"/>
      <c r="BC10" s="228"/>
      <c r="BD10" s="228"/>
      <c r="BE10" s="229"/>
      <c r="BF10" s="229"/>
      <c r="BG10" s="229"/>
      <c r="BH10" s="229"/>
      <c r="BI10" s="229"/>
      <c r="BJ10" s="229"/>
      <c r="BK10" s="229"/>
      <c r="BL10" s="229"/>
      <c r="BM10" s="229"/>
      <c r="BN10" s="229"/>
      <c r="BO10" s="229"/>
      <c r="BP10" s="229"/>
      <c r="BQ10" s="234">
        <v>4</v>
      </c>
      <c r="BR10" s="235"/>
      <c r="BS10" s="837" t="s">
        <v>609</v>
      </c>
      <c r="BT10" s="838"/>
      <c r="BU10" s="838"/>
      <c r="BV10" s="838"/>
      <c r="BW10" s="838"/>
      <c r="BX10" s="838"/>
      <c r="BY10" s="838"/>
      <c r="BZ10" s="838"/>
      <c r="CA10" s="838"/>
      <c r="CB10" s="838"/>
      <c r="CC10" s="838"/>
      <c r="CD10" s="838"/>
      <c r="CE10" s="838"/>
      <c r="CF10" s="838"/>
      <c r="CG10" s="839"/>
      <c r="CH10" s="840">
        <v>1</v>
      </c>
      <c r="CI10" s="841"/>
      <c r="CJ10" s="841"/>
      <c r="CK10" s="841"/>
      <c r="CL10" s="842"/>
      <c r="CM10" s="840">
        <v>149</v>
      </c>
      <c r="CN10" s="841"/>
      <c r="CO10" s="841"/>
      <c r="CP10" s="841"/>
      <c r="CQ10" s="842"/>
      <c r="CR10" s="840">
        <v>5</v>
      </c>
      <c r="CS10" s="841"/>
      <c r="CT10" s="841"/>
      <c r="CU10" s="841"/>
      <c r="CV10" s="842"/>
      <c r="CW10" s="840" t="s">
        <v>619</v>
      </c>
      <c r="CX10" s="841"/>
      <c r="CY10" s="841"/>
      <c r="CZ10" s="841"/>
      <c r="DA10" s="842"/>
      <c r="DB10" s="840">
        <v>657</v>
      </c>
      <c r="DC10" s="841"/>
      <c r="DD10" s="841"/>
      <c r="DE10" s="841"/>
      <c r="DF10" s="842"/>
      <c r="DG10" s="840" t="s">
        <v>621</v>
      </c>
      <c r="DH10" s="841"/>
      <c r="DI10" s="841"/>
      <c r="DJ10" s="841"/>
      <c r="DK10" s="842"/>
      <c r="DL10" s="840" t="s">
        <v>621</v>
      </c>
      <c r="DM10" s="841"/>
      <c r="DN10" s="841"/>
      <c r="DO10" s="841"/>
      <c r="DP10" s="842"/>
      <c r="DQ10" s="840" t="s">
        <v>621</v>
      </c>
      <c r="DR10" s="841"/>
      <c r="DS10" s="841"/>
      <c r="DT10" s="841"/>
      <c r="DU10" s="842"/>
      <c r="DV10" s="837"/>
      <c r="DW10" s="838"/>
      <c r="DX10" s="838"/>
      <c r="DY10" s="838"/>
      <c r="DZ10" s="843"/>
      <c r="EA10" s="230"/>
    </row>
    <row r="11" spans="1:131" s="231" customFormat="1" ht="26.25" customHeight="1" x14ac:dyDescent="0.2">
      <c r="A11" s="234">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28"/>
      <c r="BA11" s="228"/>
      <c r="BB11" s="228"/>
      <c r="BC11" s="228"/>
      <c r="BD11" s="228"/>
      <c r="BE11" s="229"/>
      <c r="BF11" s="229"/>
      <c r="BG11" s="229"/>
      <c r="BH11" s="229"/>
      <c r="BI11" s="229"/>
      <c r="BJ11" s="229"/>
      <c r="BK11" s="229"/>
      <c r="BL11" s="229"/>
      <c r="BM11" s="229"/>
      <c r="BN11" s="229"/>
      <c r="BO11" s="229"/>
      <c r="BP11" s="229"/>
      <c r="BQ11" s="234">
        <v>5</v>
      </c>
      <c r="BR11" s="235"/>
      <c r="BS11" s="837" t="s">
        <v>610</v>
      </c>
      <c r="BT11" s="838"/>
      <c r="BU11" s="838"/>
      <c r="BV11" s="838"/>
      <c r="BW11" s="838"/>
      <c r="BX11" s="838"/>
      <c r="BY11" s="838"/>
      <c r="BZ11" s="838"/>
      <c r="CA11" s="838"/>
      <c r="CB11" s="838"/>
      <c r="CC11" s="838"/>
      <c r="CD11" s="838"/>
      <c r="CE11" s="838"/>
      <c r="CF11" s="838"/>
      <c r="CG11" s="839"/>
      <c r="CH11" s="840">
        <v>-11</v>
      </c>
      <c r="CI11" s="841"/>
      <c r="CJ11" s="841"/>
      <c r="CK11" s="841"/>
      <c r="CL11" s="842"/>
      <c r="CM11" s="840">
        <v>36</v>
      </c>
      <c r="CN11" s="841"/>
      <c r="CO11" s="841"/>
      <c r="CP11" s="841"/>
      <c r="CQ11" s="842"/>
      <c r="CR11" s="840">
        <v>15</v>
      </c>
      <c r="CS11" s="841"/>
      <c r="CT11" s="841"/>
      <c r="CU11" s="841"/>
      <c r="CV11" s="842"/>
      <c r="CW11" s="840" t="s">
        <v>620</v>
      </c>
      <c r="CX11" s="841"/>
      <c r="CY11" s="841"/>
      <c r="CZ11" s="841"/>
      <c r="DA11" s="842"/>
      <c r="DB11" s="840" t="s">
        <v>621</v>
      </c>
      <c r="DC11" s="841"/>
      <c r="DD11" s="841"/>
      <c r="DE11" s="841"/>
      <c r="DF11" s="842"/>
      <c r="DG11" s="840" t="s">
        <v>621</v>
      </c>
      <c r="DH11" s="841"/>
      <c r="DI11" s="841"/>
      <c r="DJ11" s="841"/>
      <c r="DK11" s="842"/>
      <c r="DL11" s="840" t="s">
        <v>621</v>
      </c>
      <c r="DM11" s="841"/>
      <c r="DN11" s="841"/>
      <c r="DO11" s="841"/>
      <c r="DP11" s="842"/>
      <c r="DQ11" s="840" t="s">
        <v>621</v>
      </c>
      <c r="DR11" s="841"/>
      <c r="DS11" s="841"/>
      <c r="DT11" s="841"/>
      <c r="DU11" s="842"/>
      <c r="DV11" s="837"/>
      <c r="DW11" s="838"/>
      <c r="DX11" s="838"/>
      <c r="DY11" s="838"/>
      <c r="DZ11" s="843"/>
      <c r="EA11" s="230"/>
    </row>
    <row r="12" spans="1:131" s="231" customFormat="1" ht="26.25" customHeight="1" x14ac:dyDescent="0.2">
      <c r="A12" s="234">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28"/>
      <c r="BA12" s="228"/>
      <c r="BB12" s="228"/>
      <c r="BC12" s="228"/>
      <c r="BD12" s="228"/>
      <c r="BE12" s="229"/>
      <c r="BF12" s="229"/>
      <c r="BG12" s="229"/>
      <c r="BH12" s="229"/>
      <c r="BI12" s="229"/>
      <c r="BJ12" s="229"/>
      <c r="BK12" s="229"/>
      <c r="BL12" s="229"/>
      <c r="BM12" s="229"/>
      <c r="BN12" s="229"/>
      <c r="BO12" s="229"/>
      <c r="BP12" s="229"/>
      <c r="BQ12" s="234">
        <v>6</v>
      </c>
      <c r="BR12" s="235"/>
      <c r="BS12" s="837" t="s">
        <v>611</v>
      </c>
      <c r="BT12" s="838"/>
      <c r="BU12" s="838"/>
      <c r="BV12" s="838"/>
      <c r="BW12" s="838"/>
      <c r="BX12" s="838"/>
      <c r="BY12" s="838"/>
      <c r="BZ12" s="838"/>
      <c r="CA12" s="838"/>
      <c r="CB12" s="838"/>
      <c r="CC12" s="838"/>
      <c r="CD12" s="838"/>
      <c r="CE12" s="838"/>
      <c r="CF12" s="838"/>
      <c r="CG12" s="839"/>
      <c r="CH12" s="840">
        <v>9</v>
      </c>
      <c r="CI12" s="841"/>
      <c r="CJ12" s="841"/>
      <c r="CK12" s="841"/>
      <c r="CL12" s="842"/>
      <c r="CM12" s="840">
        <v>22</v>
      </c>
      <c r="CN12" s="841"/>
      <c r="CO12" s="841"/>
      <c r="CP12" s="841"/>
      <c r="CQ12" s="842"/>
      <c r="CR12" s="840">
        <v>5</v>
      </c>
      <c r="CS12" s="841"/>
      <c r="CT12" s="841"/>
      <c r="CU12" s="841"/>
      <c r="CV12" s="842"/>
      <c r="CW12" s="840" t="s">
        <v>619</v>
      </c>
      <c r="CX12" s="841"/>
      <c r="CY12" s="841"/>
      <c r="CZ12" s="841"/>
      <c r="DA12" s="842"/>
      <c r="DB12" s="840" t="s">
        <v>621</v>
      </c>
      <c r="DC12" s="841"/>
      <c r="DD12" s="841"/>
      <c r="DE12" s="841"/>
      <c r="DF12" s="842"/>
      <c r="DG12" s="840" t="s">
        <v>621</v>
      </c>
      <c r="DH12" s="841"/>
      <c r="DI12" s="841"/>
      <c r="DJ12" s="841"/>
      <c r="DK12" s="842"/>
      <c r="DL12" s="840" t="s">
        <v>621</v>
      </c>
      <c r="DM12" s="841"/>
      <c r="DN12" s="841"/>
      <c r="DO12" s="841"/>
      <c r="DP12" s="842"/>
      <c r="DQ12" s="840" t="s">
        <v>621</v>
      </c>
      <c r="DR12" s="841"/>
      <c r="DS12" s="841"/>
      <c r="DT12" s="841"/>
      <c r="DU12" s="842"/>
      <c r="DV12" s="837"/>
      <c r="DW12" s="838"/>
      <c r="DX12" s="838"/>
      <c r="DY12" s="838"/>
      <c r="DZ12" s="843"/>
      <c r="EA12" s="230"/>
    </row>
    <row r="13" spans="1:131" s="231" customFormat="1" ht="26.25" customHeight="1" x14ac:dyDescent="0.2">
      <c r="A13" s="234">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28"/>
      <c r="BA13" s="228"/>
      <c r="BB13" s="228"/>
      <c r="BC13" s="228"/>
      <c r="BD13" s="228"/>
      <c r="BE13" s="229"/>
      <c r="BF13" s="229"/>
      <c r="BG13" s="229"/>
      <c r="BH13" s="229"/>
      <c r="BI13" s="229"/>
      <c r="BJ13" s="229"/>
      <c r="BK13" s="229"/>
      <c r="BL13" s="229"/>
      <c r="BM13" s="229"/>
      <c r="BN13" s="229"/>
      <c r="BO13" s="229"/>
      <c r="BP13" s="229"/>
      <c r="BQ13" s="234">
        <v>7</v>
      </c>
      <c r="BR13" s="235"/>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0"/>
    </row>
    <row r="14" spans="1:131" s="231" customFormat="1" ht="26.25" customHeight="1" x14ac:dyDescent="0.2">
      <c r="A14" s="234">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28"/>
      <c r="BA14" s="228"/>
      <c r="BB14" s="228"/>
      <c r="BC14" s="228"/>
      <c r="BD14" s="228"/>
      <c r="BE14" s="229"/>
      <c r="BF14" s="229"/>
      <c r="BG14" s="229"/>
      <c r="BH14" s="229"/>
      <c r="BI14" s="229"/>
      <c r="BJ14" s="229"/>
      <c r="BK14" s="229"/>
      <c r="BL14" s="229"/>
      <c r="BM14" s="229"/>
      <c r="BN14" s="229"/>
      <c r="BO14" s="229"/>
      <c r="BP14" s="229"/>
      <c r="BQ14" s="234">
        <v>8</v>
      </c>
      <c r="BR14" s="235"/>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0"/>
    </row>
    <row r="15" spans="1:131" s="231" customFormat="1" ht="26.25" customHeight="1" x14ac:dyDescent="0.2">
      <c r="A15" s="234">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28"/>
      <c r="BA15" s="228"/>
      <c r="BB15" s="228"/>
      <c r="BC15" s="228"/>
      <c r="BD15" s="228"/>
      <c r="BE15" s="229"/>
      <c r="BF15" s="229"/>
      <c r="BG15" s="229"/>
      <c r="BH15" s="229"/>
      <c r="BI15" s="229"/>
      <c r="BJ15" s="229"/>
      <c r="BK15" s="229"/>
      <c r="BL15" s="229"/>
      <c r="BM15" s="229"/>
      <c r="BN15" s="229"/>
      <c r="BO15" s="229"/>
      <c r="BP15" s="229"/>
      <c r="BQ15" s="234">
        <v>9</v>
      </c>
      <c r="BR15" s="235"/>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0"/>
    </row>
    <row r="16" spans="1:131" s="231" customFormat="1" ht="26.25" customHeight="1" x14ac:dyDescent="0.2">
      <c r="A16" s="234">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28"/>
      <c r="BA16" s="228"/>
      <c r="BB16" s="228"/>
      <c r="BC16" s="228"/>
      <c r="BD16" s="228"/>
      <c r="BE16" s="229"/>
      <c r="BF16" s="229"/>
      <c r="BG16" s="229"/>
      <c r="BH16" s="229"/>
      <c r="BI16" s="229"/>
      <c r="BJ16" s="229"/>
      <c r="BK16" s="229"/>
      <c r="BL16" s="229"/>
      <c r="BM16" s="229"/>
      <c r="BN16" s="229"/>
      <c r="BO16" s="229"/>
      <c r="BP16" s="229"/>
      <c r="BQ16" s="234">
        <v>10</v>
      </c>
      <c r="BR16" s="235"/>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0"/>
    </row>
    <row r="17" spans="1:131" s="231" customFormat="1" ht="26.25" customHeight="1" x14ac:dyDescent="0.2">
      <c r="A17" s="234">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28"/>
      <c r="BA17" s="228"/>
      <c r="BB17" s="228"/>
      <c r="BC17" s="228"/>
      <c r="BD17" s="228"/>
      <c r="BE17" s="229"/>
      <c r="BF17" s="229"/>
      <c r="BG17" s="229"/>
      <c r="BH17" s="229"/>
      <c r="BI17" s="229"/>
      <c r="BJ17" s="229"/>
      <c r="BK17" s="229"/>
      <c r="BL17" s="229"/>
      <c r="BM17" s="229"/>
      <c r="BN17" s="229"/>
      <c r="BO17" s="229"/>
      <c r="BP17" s="229"/>
      <c r="BQ17" s="234">
        <v>11</v>
      </c>
      <c r="BR17" s="235"/>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0"/>
    </row>
    <row r="18" spans="1:131" s="231" customFormat="1" ht="26.25" customHeight="1" x14ac:dyDescent="0.2">
      <c r="A18" s="234">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28"/>
      <c r="BA18" s="228"/>
      <c r="BB18" s="228"/>
      <c r="BC18" s="228"/>
      <c r="BD18" s="228"/>
      <c r="BE18" s="229"/>
      <c r="BF18" s="229"/>
      <c r="BG18" s="229"/>
      <c r="BH18" s="229"/>
      <c r="BI18" s="229"/>
      <c r="BJ18" s="229"/>
      <c r="BK18" s="229"/>
      <c r="BL18" s="229"/>
      <c r="BM18" s="229"/>
      <c r="BN18" s="229"/>
      <c r="BO18" s="229"/>
      <c r="BP18" s="229"/>
      <c r="BQ18" s="234">
        <v>12</v>
      </c>
      <c r="BR18" s="235"/>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0"/>
    </row>
    <row r="19" spans="1:131" s="231" customFormat="1" ht="26.25" customHeight="1" x14ac:dyDescent="0.2">
      <c r="A19" s="234">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28"/>
      <c r="BA19" s="228"/>
      <c r="BB19" s="228"/>
      <c r="BC19" s="228"/>
      <c r="BD19" s="228"/>
      <c r="BE19" s="229"/>
      <c r="BF19" s="229"/>
      <c r="BG19" s="229"/>
      <c r="BH19" s="229"/>
      <c r="BI19" s="229"/>
      <c r="BJ19" s="229"/>
      <c r="BK19" s="229"/>
      <c r="BL19" s="229"/>
      <c r="BM19" s="229"/>
      <c r="BN19" s="229"/>
      <c r="BO19" s="229"/>
      <c r="BP19" s="229"/>
      <c r="BQ19" s="234">
        <v>13</v>
      </c>
      <c r="BR19" s="235"/>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0"/>
    </row>
    <row r="20" spans="1:131" s="231" customFormat="1" ht="26.25" customHeight="1" x14ac:dyDescent="0.2">
      <c r="A20" s="234">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28"/>
      <c r="BA20" s="228"/>
      <c r="BB20" s="228"/>
      <c r="BC20" s="228"/>
      <c r="BD20" s="228"/>
      <c r="BE20" s="229"/>
      <c r="BF20" s="229"/>
      <c r="BG20" s="229"/>
      <c r="BH20" s="229"/>
      <c r="BI20" s="229"/>
      <c r="BJ20" s="229"/>
      <c r="BK20" s="229"/>
      <c r="BL20" s="229"/>
      <c r="BM20" s="229"/>
      <c r="BN20" s="229"/>
      <c r="BO20" s="229"/>
      <c r="BP20" s="229"/>
      <c r="BQ20" s="234">
        <v>14</v>
      </c>
      <c r="BR20" s="235"/>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0"/>
    </row>
    <row r="21" spans="1:131" s="231" customFormat="1" ht="26.25" customHeight="1" thickBot="1" x14ac:dyDescent="0.25">
      <c r="A21" s="234">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28"/>
      <c r="BA21" s="228"/>
      <c r="BB21" s="228"/>
      <c r="BC21" s="228"/>
      <c r="BD21" s="228"/>
      <c r="BE21" s="229"/>
      <c r="BF21" s="229"/>
      <c r="BG21" s="229"/>
      <c r="BH21" s="229"/>
      <c r="BI21" s="229"/>
      <c r="BJ21" s="229"/>
      <c r="BK21" s="229"/>
      <c r="BL21" s="229"/>
      <c r="BM21" s="229"/>
      <c r="BN21" s="229"/>
      <c r="BO21" s="229"/>
      <c r="BP21" s="229"/>
      <c r="BQ21" s="234">
        <v>15</v>
      </c>
      <c r="BR21" s="235"/>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0"/>
    </row>
    <row r="22" spans="1:131" s="231" customFormat="1" ht="26.25" customHeight="1" x14ac:dyDescent="0.2">
      <c r="A22" s="234">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391</v>
      </c>
      <c r="BA22" s="870"/>
      <c r="BB22" s="870"/>
      <c r="BC22" s="870"/>
      <c r="BD22" s="871"/>
      <c r="BE22" s="229"/>
      <c r="BF22" s="229"/>
      <c r="BG22" s="229"/>
      <c r="BH22" s="229"/>
      <c r="BI22" s="229"/>
      <c r="BJ22" s="229"/>
      <c r="BK22" s="229"/>
      <c r="BL22" s="229"/>
      <c r="BM22" s="229"/>
      <c r="BN22" s="229"/>
      <c r="BO22" s="229"/>
      <c r="BP22" s="229"/>
      <c r="BQ22" s="234">
        <v>16</v>
      </c>
      <c r="BR22" s="235"/>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0"/>
    </row>
    <row r="23" spans="1:131" s="231" customFormat="1" ht="26.25" customHeight="1" thickBot="1" x14ac:dyDescent="0.25">
      <c r="A23" s="236" t="s">
        <v>392</v>
      </c>
      <c r="B23" s="853" t="s">
        <v>393</v>
      </c>
      <c r="C23" s="854"/>
      <c r="D23" s="854"/>
      <c r="E23" s="854"/>
      <c r="F23" s="854"/>
      <c r="G23" s="854"/>
      <c r="H23" s="854"/>
      <c r="I23" s="854"/>
      <c r="J23" s="854"/>
      <c r="K23" s="854"/>
      <c r="L23" s="854"/>
      <c r="M23" s="854"/>
      <c r="N23" s="854"/>
      <c r="O23" s="854"/>
      <c r="P23" s="855"/>
      <c r="Q23" s="856">
        <v>80243</v>
      </c>
      <c r="R23" s="857"/>
      <c r="S23" s="857"/>
      <c r="T23" s="857"/>
      <c r="U23" s="857"/>
      <c r="V23" s="857">
        <v>77936</v>
      </c>
      <c r="W23" s="857"/>
      <c r="X23" s="857"/>
      <c r="Y23" s="857"/>
      <c r="Z23" s="857"/>
      <c r="AA23" s="857">
        <v>2307</v>
      </c>
      <c r="AB23" s="857"/>
      <c r="AC23" s="857"/>
      <c r="AD23" s="857"/>
      <c r="AE23" s="858"/>
      <c r="AF23" s="859">
        <v>2032</v>
      </c>
      <c r="AG23" s="857"/>
      <c r="AH23" s="857"/>
      <c r="AI23" s="857"/>
      <c r="AJ23" s="860"/>
      <c r="AK23" s="861"/>
      <c r="AL23" s="862"/>
      <c r="AM23" s="862"/>
      <c r="AN23" s="862"/>
      <c r="AO23" s="862"/>
      <c r="AP23" s="857">
        <v>45606</v>
      </c>
      <c r="AQ23" s="857"/>
      <c r="AR23" s="857"/>
      <c r="AS23" s="857"/>
      <c r="AT23" s="857"/>
      <c r="AU23" s="873"/>
      <c r="AV23" s="873"/>
      <c r="AW23" s="873"/>
      <c r="AX23" s="873"/>
      <c r="AY23" s="874"/>
      <c r="AZ23" s="875" t="s">
        <v>129</v>
      </c>
      <c r="BA23" s="876"/>
      <c r="BB23" s="876"/>
      <c r="BC23" s="876"/>
      <c r="BD23" s="877"/>
      <c r="BE23" s="229"/>
      <c r="BF23" s="229"/>
      <c r="BG23" s="229"/>
      <c r="BH23" s="229"/>
      <c r="BI23" s="229"/>
      <c r="BJ23" s="229"/>
      <c r="BK23" s="229"/>
      <c r="BL23" s="229"/>
      <c r="BM23" s="229"/>
      <c r="BN23" s="229"/>
      <c r="BO23" s="229"/>
      <c r="BP23" s="229"/>
      <c r="BQ23" s="234">
        <v>17</v>
      </c>
      <c r="BR23" s="235"/>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0"/>
    </row>
    <row r="24" spans="1:131" s="231" customFormat="1" ht="26.25" customHeight="1" x14ac:dyDescent="0.2">
      <c r="A24" s="872" t="s">
        <v>394</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28"/>
      <c r="BA24" s="228"/>
      <c r="BB24" s="228"/>
      <c r="BC24" s="228"/>
      <c r="BD24" s="228"/>
      <c r="BE24" s="229"/>
      <c r="BF24" s="229"/>
      <c r="BG24" s="229"/>
      <c r="BH24" s="229"/>
      <c r="BI24" s="229"/>
      <c r="BJ24" s="229"/>
      <c r="BK24" s="229"/>
      <c r="BL24" s="229"/>
      <c r="BM24" s="229"/>
      <c r="BN24" s="229"/>
      <c r="BO24" s="229"/>
      <c r="BP24" s="229"/>
      <c r="BQ24" s="234">
        <v>18</v>
      </c>
      <c r="BR24" s="235"/>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0"/>
    </row>
    <row r="25" spans="1:131" ht="26.25" customHeight="1" thickBot="1" x14ac:dyDescent="0.25">
      <c r="A25" s="789" t="s">
        <v>395</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28"/>
      <c r="BK25" s="228"/>
      <c r="BL25" s="228"/>
      <c r="BM25" s="228"/>
      <c r="BN25" s="228"/>
      <c r="BO25" s="237"/>
      <c r="BP25" s="237"/>
      <c r="BQ25" s="234">
        <v>19</v>
      </c>
      <c r="BR25" s="235"/>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26"/>
    </row>
    <row r="26" spans="1:131" ht="26.25" customHeight="1" x14ac:dyDescent="0.2">
      <c r="A26" s="791" t="s">
        <v>372</v>
      </c>
      <c r="B26" s="792"/>
      <c r="C26" s="792"/>
      <c r="D26" s="792"/>
      <c r="E26" s="792"/>
      <c r="F26" s="792"/>
      <c r="G26" s="792"/>
      <c r="H26" s="792"/>
      <c r="I26" s="792"/>
      <c r="J26" s="792"/>
      <c r="K26" s="792"/>
      <c r="L26" s="792"/>
      <c r="M26" s="792"/>
      <c r="N26" s="792"/>
      <c r="O26" s="792"/>
      <c r="P26" s="793"/>
      <c r="Q26" s="797" t="s">
        <v>396</v>
      </c>
      <c r="R26" s="798"/>
      <c r="S26" s="798"/>
      <c r="T26" s="798"/>
      <c r="U26" s="799"/>
      <c r="V26" s="797" t="s">
        <v>397</v>
      </c>
      <c r="W26" s="798"/>
      <c r="X26" s="798"/>
      <c r="Y26" s="798"/>
      <c r="Z26" s="799"/>
      <c r="AA26" s="797" t="s">
        <v>398</v>
      </c>
      <c r="AB26" s="798"/>
      <c r="AC26" s="798"/>
      <c r="AD26" s="798"/>
      <c r="AE26" s="798"/>
      <c r="AF26" s="878" t="s">
        <v>399</v>
      </c>
      <c r="AG26" s="879"/>
      <c r="AH26" s="879"/>
      <c r="AI26" s="879"/>
      <c r="AJ26" s="880"/>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379</v>
      </c>
      <c r="BF26" s="798"/>
      <c r="BG26" s="798"/>
      <c r="BH26" s="798"/>
      <c r="BI26" s="804"/>
      <c r="BJ26" s="228"/>
      <c r="BK26" s="228"/>
      <c r="BL26" s="228"/>
      <c r="BM26" s="228"/>
      <c r="BN26" s="228"/>
      <c r="BO26" s="237"/>
      <c r="BP26" s="237"/>
      <c r="BQ26" s="234">
        <v>20</v>
      </c>
      <c r="BR26" s="235"/>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26"/>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28"/>
      <c r="BK27" s="228"/>
      <c r="BL27" s="228"/>
      <c r="BM27" s="228"/>
      <c r="BN27" s="228"/>
      <c r="BO27" s="237"/>
      <c r="BP27" s="237"/>
      <c r="BQ27" s="234">
        <v>21</v>
      </c>
      <c r="BR27" s="235"/>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26"/>
    </row>
    <row r="28" spans="1:131" ht="26.25" customHeight="1" thickTop="1" x14ac:dyDescent="0.2">
      <c r="A28" s="238">
        <v>1</v>
      </c>
      <c r="B28" s="813" t="s">
        <v>404</v>
      </c>
      <c r="C28" s="814"/>
      <c r="D28" s="814"/>
      <c r="E28" s="814"/>
      <c r="F28" s="814"/>
      <c r="G28" s="814"/>
      <c r="H28" s="814"/>
      <c r="I28" s="814"/>
      <c r="J28" s="814"/>
      <c r="K28" s="814"/>
      <c r="L28" s="814"/>
      <c r="M28" s="814"/>
      <c r="N28" s="814"/>
      <c r="O28" s="814"/>
      <c r="P28" s="815"/>
      <c r="Q28" s="886">
        <v>23907</v>
      </c>
      <c r="R28" s="887"/>
      <c r="S28" s="887"/>
      <c r="T28" s="887"/>
      <c r="U28" s="887"/>
      <c r="V28" s="887">
        <v>22666</v>
      </c>
      <c r="W28" s="887"/>
      <c r="X28" s="887"/>
      <c r="Y28" s="887"/>
      <c r="Z28" s="887"/>
      <c r="AA28" s="887">
        <v>1241</v>
      </c>
      <c r="AB28" s="887"/>
      <c r="AC28" s="887"/>
      <c r="AD28" s="887"/>
      <c r="AE28" s="888"/>
      <c r="AF28" s="889">
        <v>1241</v>
      </c>
      <c r="AG28" s="887"/>
      <c r="AH28" s="887"/>
      <c r="AI28" s="887"/>
      <c r="AJ28" s="890"/>
      <c r="AK28" s="891" t="s">
        <v>583</v>
      </c>
      <c r="AL28" s="892"/>
      <c r="AM28" s="892"/>
      <c r="AN28" s="892"/>
      <c r="AO28" s="892"/>
      <c r="AP28" s="892" t="s">
        <v>584</v>
      </c>
      <c r="AQ28" s="892"/>
      <c r="AR28" s="892"/>
      <c r="AS28" s="892"/>
      <c r="AT28" s="892"/>
      <c r="AU28" s="892" t="s">
        <v>586</v>
      </c>
      <c r="AV28" s="892"/>
      <c r="AW28" s="892"/>
      <c r="AX28" s="892"/>
      <c r="AY28" s="892"/>
      <c r="AZ28" s="893" t="s">
        <v>580</v>
      </c>
      <c r="BA28" s="893"/>
      <c r="BB28" s="893"/>
      <c r="BC28" s="893"/>
      <c r="BD28" s="893"/>
      <c r="BE28" s="884"/>
      <c r="BF28" s="884"/>
      <c r="BG28" s="884"/>
      <c r="BH28" s="884"/>
      <c r="BI28" s="885"/>
      <c r="BJ28" s="228"/>
      <c r="BK28" s="228"/>
      <c r="BL28" s="228"/>
      <c r="BM28" s="228"/>
      <c r="BN28" s="228"/>
      <c r="BO28" s="237"/>
      <c r="BP28" s="237"/>
      <c r="BQ28" s="234">
        <v>22</v>
      </c>
      <c r="BR28" s="235"/>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26"/>
    </row>
    <row r="29" spans="1:131" ht="26.25" customHeight="1" x14ac:dyDescent="0.2">
      <c r="A29" s="238">
        <v>2</v>
      </c>
      <c r="B29" s="844" t="s">
        <v>405</v>
      </c>
      <c r="C29" s="845"/>
      <c r="D29" s="845"/>
      <c r="E29" s="845"/>
      <c r="F29" s="845"/>
      <c r="G29" s="845"/>
      <c r="H29" s="845"/>
      <c r="I29" s="845"/>
      <c r="J29" s="845"/>
      <c r="K29" s="845"/>
      <c r="L29" s="845"/>
      <c r="M29" s="845"/>
      <c r="N29" s="845"/>
      <c r="O29" s="845"/>
      <c r="P29" s="846"/>
      <c r="Q29" s="847">
        <v>17441</v>
      </c>
      <c r="R29" s="848"/>
      <c r="S29" s="848"/>
      <c r="T29" s="848"/>
      <c r="U29" s="848"/>
      <c r="V29" s="848">
        <v>17000</v>
      </c>
      <c r="W29" s="848"/>
      <c r="X29" s="848"/>
      <c r="Y29" s="848"/>
      <c r="Z29" s="848"/>
      <c r="AA29" s="848">
        <v>441</v>
      </c>
      <c r="AB29" s="848"/>
      <c r="AC29" s="848"/>
      <c r="AD29" s="848"/>
      <c r="AE29" s="849"/>
      <c r="AF29" s="850">
        <v>441</v>
      </c>
      <c r="AG29" s="851"/>
      <c r="AH29" s="851"/>
      <c r="AI29" s="851"/>
      <c r="AJ29" s="852"/>
      <c r="AK29" s="898">
        <v>1412</v>
      </c>
      <c r="AL29" s="894"/>
      <c r="AM29" s="894"/>
      <c r="AN29" s="894"/>
      <c r="AO29" s="894"/>
      <c r="AP29" s="894" t="s">
        <v>580</v>
      </c>
      <c r="AQ29" s="894"/>
      <c r="AR29" s="894"/>
      <c r="AS29" s="894"/>
      <c r="AT29" s="894"/>
      <c r="AU29" s="894" t="s">
        <v>580</v>
      </c>
      <c r="AV29" s="894"/>
      <c r="AW29" s="894"/>
      <c r="AX29" s="894"/>
      <c r="AY29" s="894"/>
      <c r="AZ29" s="895" t="s">
        <v>587</v>
      </c>
      <c r="BA29" s="895"/>
      <c r="BB29" s="895"/>
      <c r="BC29" s="895"/>
      <c r="BD29" s="895"/>
      <c r="BE29" s="896"/>
      <c r="BF29" s="896"/>
      <c r="BG29" s="896"/>
      <c r="BH29" s="896"/>
      <c r="BI29" s="897"/>
      <c r="BJ29" s="228"/>
      <c r="BK29" s="228"/>
      <c r="BL29" s="228"/>
      <c r="BM29" s="228"/>
      <c r="BN29" s="228"/>
      <c r="BO29" s="237"/>
      <c r="BP29" s="237"/>
      <c r="BQ29" s="234">
        <v>23</v>
      </c>
      <c r="BR29" s="235"/>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26"/>
    </row>
    <row r="30" spans="1:131" ht="26.25" customHeight="1" x14ac:dyDescent="0.2">
      <c r="A30" s="238">
        <v>3</v>
      </c>
      <c r="B30" s="844" t="s">
        <v>406</v>
      </c>
      <c r="C30" s="845"/>
      <c r="D30" s="845"/>
      <c r="E30" s="845"/>
      <c r="F30" s="845"/>
      <c r="G30" s="845"/>
      <c r="H30" s="845"/>
      <c r="I30" s="845"/>
      <c r="J30" s="845"/>
      <c r="K30" s="845"/>
      <c r="L30" s="845"/>
      <c r="M30" s="845"/>
      <c r="N30" s="845"/>
      <c r="O30" s="845"/>
      <c r="P30" s="846"/>
      <c r="Q30" s="847">
        <v>19137</v>
      </c>
      <c r="R30" s="848"/>
      <c r="S30" s="848"/>
      <c r="T30" s="848"/>
      <c r="U30" s="848"/>
      <c r="V30" s="848">
        <v>18607</v>
      </c>
      <c r="W30" s="848"/>
      <c r="X30" s="848"/>
      <c r="Y30" s="848"/>
      <c r="Z30" s="848"/>
      <c r="AA30" s="848">
        <v>530</v>
      </c>
      <c r="AB30" s="848"/>
      <c r="AC30" s="848"/>
      <c r="AD30" s="848"/>
      <c r="AE30" s="849"/>
      <c r="AF30" s="850">
        <v>530</v>
      </c>
      <c r="AG30" s="851"/>
      <c r="AH30" s="851"/>
      <c r="AI30" s="851"/>
      <c r="AJ30" s="852"/>
      <c r="AK30" s="898">
        <v>2863</v>
      </c>
      <c r="AL30" s="894"/>
      <c r="AM30" s="894"/>
      <c r="AN30" s="894"/>
      <c r="AO30" s="894"/>
      <c r="AP30" s="894" t="s">
        <v>580</v>
      </c>
      <c r="AQ30" s="894"/>
      <c r="AR30" s="894"/>
      <c r="AS30" s="894"/>
      <c r="AT30" s="894"/>
      <c r="AU30" s="894" t="s">
        <v>581</v>
      </c>
      <c r="AV30" s="894"/>
      <c r="AW30" s="894"/>
      <c r="AX30" s="894"/>
      <c r="AY30" s="894"/>
      <c r="AZ30" s="895" t="s">
        <v>580</v>
      </c>
      <c r="BA30" s="895"/>
      <c r="BB30" s="895"/>
      <c r="BC30" s="895"/>
      <c r="BD30" s="895"/>
      <c r="BE30" s="896"/>
      <c r="BF30" s="896"/>
      <c r="BG30" s="896"/>
      <c r="BH30" s="896"/>
      <c r="BI30" s="897"/>
      <c r="BJ30" s="228"/>
      <c r="BK30" s="228"/>
      <c r="BL30" s="228"/>
      <c r="BM30" s="228"/>
      <c r="BN30" s="228"/>
      <c r="BO30" s="237"/>
      <c r="BP30" s="237"/>
      <c r="BQ30" s="234">
        <v>24</v>
      </c>
      <c r="BR30" s="235"/>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26"/>
    </row>
    <row r="31" spans="1:131" ht="26.25" customHeight="1" x14ac:dyDescent="0.2">
      <c r="A31" s="238">
        <v>4</v>
      </c>
      <c r="B31" s="844" t="s">
        <v>407</v>
      </c>
      <c r="C31" s="845"/>
      <c r="D31" s="845"/>
      <c r="E31" s="845"/>
      <c r="F31" s="845"/>
      <c r="G31" s="845"/>
      <c r="H31" s="845"/>
      <c r="I31" s="845"/>
      <c r="J31" s="845"/>
      <c r="K31" s="845"/>
      <c r="L31" s="845"/>
      <c r="M31" s="845"/>
      <c r="N31" s="845"/>
      <c r="O31" s="845"/>
      <c r="P31" s="846"/>
      <c r="Q31" s="847">
        <v>4119</v>
      </c>
      <c r="R31" s="848"/>
      <c r="S31" s="848"/>
      <c r="T31" s="848"/>
      <c r="U31" s="848"/>
      <c r="V31" s="848">
        <v>4073</v>
      </c>
      <c r="W31" s="848"/>
      <c r="X31" s="848"/>
      <c r="Y31" s="848"/>
      <c r="Z31" s="848"/>
      <c r="AA31" s="848">
        <v>47</v>
      </c>
      <c r="AB31" s="848"/>
      <c r="AC31" s="848"/>
      <c r="AD31" s="848"/>
      <c r="AE31" s="849"/>
      <c r="AF31" s="850">
        <v>47</v>
      </c>
      <c r="AG31" s="851"/>
      <c r="AH31" s="851"/>
      <c r="AI31" s="851"/>
      <c r="AJ31" s="852"/>
      <c r="AK31" s="898">
        <v>2421</v>
      </c>
      <c r="AL31" s="894"/>
      <c r="AM31" s="894"/>
      <c r="AN31" s="894"/>
      <c r="AO31" s="894"/>
      <c r="AP31" s="894" t="s">
        <v>585</v>
      </c>
      <c r="AQ31" s="894"/>
      <c r="AR31" s="894"/>
      <c r="AS31" s="894"/>
      <c r="AT31" s="894"/>
      <c r="AU31" s="894" t="s">
        <v>580</v>
      </c>
      <c r="AV31" s="894"/>
      <c r="AW31" s="894"/>
      <c r="AX31" s="894"/>
      <c r="AY31" s="894"/>
      <c r="AZ31" s="895" t="s">
        <v>580</v>
      </c>
      <c r="BA31" s="895"/>
      <c r="BB31" s="895"/>
      <c r="BC31" s="895"/>
      <c r="BD31" s="895"/>
      <c r="BE31" s="896"/>
      <c r="BF31" s="896"/>
      <c r="BG31" s="896"/>
      <c r="BH31" s="896"/>
      <c r="BI31" s="897"/>
      <c r="BJ31" s="228"/>
      <c r="BK31" s="228"/>
      <c r="BL31" s="228"/>
      <c r="BM31" s="228"/>
      <c r="BN31" s="228"/>
      <c r="BO31" s="237"/>
      <c r="BP31" s="237"/>
      <c r="BQ31" s="234">
        <v>25</v>
      </c>
      <c r="BR31" s="235"/>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26"/>
    </row>
    <row r="32" spans="1:131" ht="26.25" customHeight="1" x14ac:dyDescent="0.2">
      <c r="A32" s="238">
        <v>5</v>
      </c>
      <c r="B32" s="844" t="s">
        <v>408</v>
      </c>
      <c r="C32" s="845"/>
      <c r="D32" s="845"/>
      <c r="E32" s="845"/>
      <c r="F32" s="845"/>
      <c r="G32" s="845"/>
      <c r="H32" s="845"/>
      <c r="I32" s="845"/>
      <c r="J32" s="845"/>
      <c r="K32" s="845"/>
      <c r="L32" s="845"/>
      <c r="M32" s="845"/>
      <c r="N32" s="845"/>
      <c r="O32" s="845"/>
      <c r="P32" s="846"/>
      <c r="Q32" s="847">
        <v>3708</v>
      </c>
      <c r="R32" s="848"/>
      <c r="S32" s="848"/>
      <c r="T32" s="848"/>
      <c r="U32" s="848"/>
      <c r="V32" s="848">
        <v>3391</v>
      </c>
      <c r="W32" s="848"/>
      <c r="X32" s="848"/>
      <c r="Y32" s="848"/>
      <c r="Z32" s="848"/>
      <c r="AA32" s="848">
        <v>317</v>
      </c>
      <c r="AB32" s="848"/>
      <c r="AC32" s="848"/>
      <c r="AD32" s="848"/>
      <c r="AE32" s="849"/>
      <c r="AF32" s="850">
        <v>4267</v>
      </c>
      <c r="AG32" s="851"/>
      <c r="AH32" s="851"/>
      <c r="AI32" s="851"/>
      <c r="AJ32" s="852"/>
      <c r="AK32" s="898">
        <v>114</v>
      </c>
      <c r="AL32" s="894"/>
      <c r="AM32" s="894"/>
      <c r="AN32" s="894"/>
      <c r="AO32" s="894"/>
      <c r="AP32" s="894">
        <v>12957</v>
      </c>
      <c r="AQ32" s="894"/>
      <c r="AR32" s="894"/>
      <c r="AS32" s="894"/>
      <c r="AT32" s="894"/>
      <c r="AU32" s="894">
        <v>246</v>
      </c>
      <c r="AV32" s="894"/>
      <c r="AW32" s="894"/>
      <c r="AX32" s="894"/>
      <c r="AY32" s="894"/>
      <c r="AZ32" s="895" t="s">
        <v>588</v>
      </c>
      <c r="BA32" s="895"/>
      <c r="BB32" s="895"/>
      <c r="BC32" s="895"/>
      <c r="BD32" s="895"/>
      <c r="BE32" s="896" t="s">
        <v>409</v>
      </c>
      <c r="BF32" s="896"/>
      <c r="BG32" s="896"/>
      <c r="BH32" s="896"/>
      <c r="BI32" s="897"/>
      <c r="BJ32" s="228"/>
      <c r="BK32" s="228"/>
      <c r="BL32" s="228"/>
      <c r="BM32" s="228"/>
      <c r="BN32" s="228"/>
      <c r="BO32" s="237"/>
      <c r="BP32" s="237"/>
      <c r="BQ32" s="234">
        <v>26</v>
      </c>
      <c r="BR32" s="235"/>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26"/>
    </row>
    <row r="33" spans="1:131" ht="26.25" customHeight="1" x14ac:dyDescent="0.2">
      <c r="A33" s="238">
        <v>6</v>
      </c>
      <c r="B33" s="844" t="s">
        <v>410</v>
      </c>
      <c r="C33" s="845"/>
      <c r="D33" s="845"/>
      <c r="E33" s="845"/>
      <c r="F33" s="845"/>
      <c r="G33" s="845"/>
      <c r="H33" s="845"/>
      <c r="I33" s="845"/>
      <c r="J33" s="845"/>
      <c r="K33" s="845"/>
      <c r="L33" s="845"/>
      <c r="M33" s="845"/>
      <c r="N33" s="845"/>
      <c r="O33" s="845"/>
      <c r="P33" s="846"/>
      <c r="Q33" s="847">
        <v>4684</v>
      </c>
      <c r="R33" s="848"/>
      <c r="S33" s="848"/>
      <c r="T33" s="848"/>
      <c r="U33" s="848"/>
      <c r="V33" s="848">
        <v>4230</v>
      </c>
      <c r="W33" s="848"/>
      <c r="X33" s="848"/>
      <c r="Y33" s="848"/>
      <c r="Z33" s="848"/>
      <c r="AA33" s="848">
        <v>454</v>
      </c>
      <c r="AB33" s="848"/>
      <c r="AC33" s="848"/>
      <c r="AD33" s="848"/>
      <c r="AE33" s="849"/>
      <c r="AF33" s="850">
        <v>830</v>
      </c>
      <c r="AG33" s="851"/>
      <c r="AH33" s="851"/>
      <c r="AI33" s="851"/>
      <c r="AJ33" s="852"/>
      <c r="AK33" s="898">
        <v>3051</v>
      </c>
      <c r="AL33" s="894"/>
      <c r="AM33" s="894"/>
      <c r="AN33" s="894"/>
      <c r="AO33" s="894"/>
      <c r="AP33" s="894">
        <v>38886</v>
      </c>
      <c r="AQ33" s="894"/>
      <c r="AR33" s="894"/>
      <c r="AS33" s="894"/>
      <c r="AT33" s="894"/>
      <c r="AU33" s="894">
        <v>30720</v>
      </c>
      <c r="AV33" s="894"/>
      <c r="AW33" s="894"/>
      <c r="AX33" s="894"/>
      <c r="AY33" s="894"/>
      <c r="AZ33" s="895" t="s">
        <v>580</v>
      </c>
      <c r="BA33" s="895"/>
      <c r="BB33" s="895"/>
      <c r="BC33" s="895"/>
      <c r="BD33" s="895"/>
      <c r="BE33" s="896" t="s">
        <v>409</v>
      </c>
      <c r="BF33" s="896"/>
      <c r="BG33" s="896"/>
      <c r="BH33" s="896"/>
      <c r="BI33" s="897"/>
      <c r="BJ33" s="228"/>
      <c r="BK33" s="228"/>
      <c r="BL33" s="228"/>
      <c r="BM33" s="228"/>
      <c r="BN33" s="228"/>
      <c r="BO33" s="237"/>
      <c r="BP33" s="237"/>
      <c r="BQ33" s="234">
        <v>27</v>
      </c>
      <c r="BR33" s="235"/>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26"/>
    </row>
    <row r="34" spans="1:131" ht="26.25" customHeight="1" x14ac:dyDescent="0.2">
      <c r="A34" s="238">
        <v>7</v>
      </c>
      <c r="B34" s="844" t="s">
        <v>411</v>
      </c>
      <c r="C34" s="845"/>
      <c r="D34" s="845"/>
      <c r="E34" s="845"/>
      <c r="F34" s="845"/>
      <c r="G34" s="845"/>
      <c r="H34" s="845"/>
      <c r="I34" s="845"/>
      <c r="J34" s="845"/>
      <c r="K34" s="845"/>
      <c r="L34" s="845"/>
      <c r="M34" s="845"/>
      <c r="N34" s="845"/>
      <c r="O34" s="845"/>
      <c r="P34" s="846"/>
      <c r="Q34" s="847">
        <v>12416</v>
      </c>
      <c r="R34" s="848"/>
      <c r="S34" s="848"/>
      <c r="T34" s="848"/>
      <c r="U34" s="848"/>
      <c r="V34" s="848">
        <v>10998</v>
      </c>
      <c r="W34" s="848"/>
      <c r="X34" s="848"/>
      <c r="Y34" s="848"/>
      <c r="Z34" s="848"/>
      <c r="AA34" s="848">
        <v>1418</v>
      </c>
      <c r="AB34" s="848"/>
      <c r="AC34" s="848"/>
      <c r="AD34" s="848"/>
      <c r="AE34" s="849"/>
      <c r="AF34" s="850">
        <v>5093</v>
      </c>
      <c r="AG34" s="851"/>
      <c r="AH34" s="851"/>
      <c r="AI34" s="851"/>
      <c r="AJ34" s="852"/>
      <c r="AK34" s="898">
        <v>848</v>
      </c>
      <c r="AL34" s="894"/>
      <c r="AM34" s="894"/>
      <c r="AN34" s="894"/>
      <c r="AO34" s="894"/>
      <c r="AP34" s="894">
        <v>2737</v>
      </c>
      <c r="AQ34" s="894"/>
      <c r="AR34" s="894"/>
      <c r="AS34" s="894"/>
      <c r="AT34" s="894"/>
      <c r="AU34" s="894">
        <v>326</v>
      </c>
      <c r="AV34" s="894"/>
      <c r="AW34" s="894"/>
      <c r="AX34" s="894"/>
      <c r="AY34" s="894"/>
      <c r="AZ34" s="895" t="s">
        <v>582</v>
      </c>
      <c r="BA34" s="895"/>
      <c r="BB34" s="895"/>
      <c r="BC34" s="895"/>
      <c r="BD34" s="895"/>
      <c r="BE34" s="896" t="s">
        <v>412</v>
      </c>
      <c r="BF34" s="896"/>
      <c r="BG34" s="896"/>
      <c r="BH34" s="896"/>
      <c r="BI34" s="897"/>
      <c r="BJ34" s="228"/>
      <c r="BK34" s="228"/>
      <c r="BL34" s="228"/>
      <c r="BM34" s="228"/>
      <c r="BN34" s="228"/>
      <c r="BO34" s="237"/>
      <c r="BP34" s="237"/>
      <c r="BQ34" s="234">
        <v>28</v>
      </c>
      <c r="BR34" s="235"/>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26"/>
    </row>
    <row r="35" spans="1:131" ht="26.25" customHeight="1" x14ac:dyDescent="0.2">
      <c r="A35" s="238">
        <v>8</v>
      </c>
      <c r="B35" s="844" t="s">
        <v>413</v>
      </c>
      <c r="C35" s="845"/>
      <c r="D35" s="845"/>
      <c r="E35" s="845"/>
      <c r="F35" s="845"/>
      <c r="G35" s="845"/>
      <c r="H35" s="845"/>
      <c r="I35" s="845"/>
      <c r="J35" s="845"/>
      <c r="K35" s="845"/>
      <c r="L35" s="845"/>
      <c r="M35" s="845"/>
      <c r="N35" s="845"/>
      <c r="O35" s="845"/>
      <c r="P35" s="846"/>
      <c r="Q35" s="847">
        <v>5</v>
      </c>
      <c r="R35" s="848"/>
      <c r="S35" s="848"/>
      <c r="T35" s="848"/>
      <c r="U35" s="848"/>
      <c r="V35" s="848">
        <v>4</v>
      </c>
      <c r="W35" s="848"/>
      <c r="X35" s="848"/>
      <c r="Y35" s="848"/>
      <c r="Z35" s="848"/>
      <c r="AA35" s="848">
        <v>1</v>
      </c>
      <c r="AB35" s="848"/>
      <c r="AC35" s="848"/>
      <c r="AD35" s="848"/>
      <c r="AE35" s="849"/>
      <c r="AF35" s="850">
        <v>1</v>
      </c>
      <c r="AG35" s="851"/>
      <c r="AH35" s="851"/>
      <c r="AI35" s="851"/>
      <c r="AJ35" s="852"/>
      <c r="AK35" s="898" t="s">
        <v>590</v>
      </c>
      <c r="AL35" s="894"/>
      <c r="AM35" s="894"/>
      <c r="AN35" s="894"/>
      <c r="AO35" s="894"/>
      <c r="AP35" s="894" t="s">
        <v>582</v>
      </c>
      <c r="AQ35" s="894"/>
      <c r="AR35" s="894"/>
      <c r="AS35" s="894"/>
      <c r="AT35" s="894"/>
      <c r="AU35" s="894" t="s">
        <v>580</v>
      </c>
      <c r="AV35" s="894"/>
      <c r="AW35" s="894"/>
      <c r="AX35" s="894"/>
      <c r="AY35" s="894"/>
      <c r="AZ35" s="895" t="s">
        <v>581</v>
      </c>
      <c r="BA35" s="895"/>
      <c r="BB35" s="895"/>
      <c r="BC35" s="895"/>
      <c r="BD35" s="895"/>
      <c r="BE35" s="896" t="s">
        <v>414</v>
      </c>
      <c r="BF35" s="896"/>
      <c r="BG35" s="896"/>
      <c r="BH35" s="896"/>
      <c r="BI35" s="897"/>
      <c r="BJ35" s="228"/>
      <c r="BK35" s="228"/>
      <c r="BL35" s="228"/>
      <c r="BM35" s="228"/>
      <c r="BN35" s="228"/>
      <c r="BO35" s="237"/>
      <c r="BP35" s="237"/>
      <c r="BQ35" s="234">
        <v>29</v>
      </c>
      <c r="BR35" s="235"/>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26"/>
    </row>
    <row r="36" spans="1:131" ht="26.25" customHeight="1" x14ac:dyDescent="0.2">
      <c r="A36" s="238">
        <v>9</v>
      </c>
      <c r="B36" s="844" t="s">
        <v>415</v>
      </c>
      <c r="C36" s="845"/>
      <c r="D36" s="845"/>
      <c r="E36" s="845"/>
      <c r="F36" s="845"/>
      <c r="G36" s="845"/>
      <c r="H36" s="845"/>
      <c r="I36" s="845"/>
      <c r="J36" s="845"/>
      <c r="K36" s="845"/>
      <c r="L36" s="845"/>
      <c r="M36" s="845"/>
      <c r="N36" s="845"/>
      <c r="O36" s="845"/>
      <c r="P36" s="846"/>
      <c r="Q36" s="847">
        <v>245</v>
      </c>
      <c r="R36" s="848"/>
      <c r="S36" s="848"/>
      <c r="T36" s="848"/>
      <c r="U36" s="848"/>
      <c r="V36" s="848">
        <v>244</v>
      </c>
      <c r="W36" s="848"/>
      <c r="X36" s="848"/>
      <c r="Y36" s="848"/>
      <c r="Z36" s="848"/>
      <c r="AA36" s="848">
        <v>1</v>
      </c>
      <c r="AB36" s="848"/>
      <c r="AC36" s="848"/>
      <c r="AD36" s="848"/>
      <c r="AE36" s="849"/>
      <c r="AF36" s="850">
        <v>1</v>
      </c>
      <c r="AG36" s="851"/>
      <c r="AH36" s="851"/>
      <c r="AI36" s="851"/>
      <c r="AJ36" s="852"/>
      <c r="AK36" s="898">
        <v>69</v>
      </c>
      <c r="AL36" s="894"/>
      <c r="AM36" s="894"/>
      <c r="AN36" s="894"/>
      <c r="AO36" s="894"/>
      <c r="AP36" s="894">
        <v>556</v>
      </c>
      <c r="AQ36" s="894"/>
      <c r="AR36" s="894"/>
      <c r="AS36" s="894"/>
      <c r="AT36" s="894"/>
      <c r="AU36" s="894">
        <v>525</v>
      </c>
      <c r="AV36" s="894"/>
      <c r="AW36" s="894"/>
      <c r="AX36" s="894"/>
      <c r="AY36" s="894"/>
      <c r="AZ36" s="895" t="s">
        <v>582</v>
      </c>
      <c r="BA36" s="895"/>
      <c r="BB36" s="895"/>
      <c r="BC36" s="895"/>
      <c r="BD36" s="895"/>
      <c r="BE36" s="896" t="s">
        <v>414</v>
      </c>
      <c r="BF36" s="896"/>
      <c r="BG36" s="896"/>
      <c r="BH36" s="896"/>
      <c r="BI36" s="897"/>
      <c r="BJ36" s="228"/>
      <c r="BK36" s="228"/>
      <c r="BL36" s="228"/>
      <c r="BM36" s="228"/>
      <c r="BN36" s="228"/>
      <c r="BO36" s="237"/>
      <c r="BP36" s="237"/>
      <c r="BQ36" s="234">
        <v>30</v>
      </c>
      <c r="BR36" s="235"/>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26"/>
    </row>
    <row r="37" spans="1:131" ht="26.25" customHeight="1" x14ac:dyDescent="0.2">
      <c r="A37" s="238">
        <v>10</v>
      </c>
      <c r="B37" s="844" t="s">
        <v>416</v>
      </c>
      <c r="C37" s="845"/>
      <c r="D37" s="845"/>
      <c r="E37" s="845"/>
      <c r="F37" s="845"/>
      <c r="G37" s="845"/>
      <c r="H37" s="845"/>
      <c r="I37" s="845"/>
      <c r="J37" s="845"/>
      <c r="K37" s="845"/>
      <c r="L37" s="845"/>
      <c r="M37" s="845"/>
      <c r="N37" s="845"/>
      <c r="O37" s="845"/>
      <c r="P37" s="846"/>
      <c r="Q37" s="847">
        <v>92</v>
      </c>
      <c r="R37" s="848"/>
      <c r="S37" s="848"/>
      <c r="T37" s="848"/>
      <c r="U37" s="848"/>
      <c r="V37" s="848">
        <v>87</v>
      </c>
      <c r="W37" s="848"/>
      <c r="X37" s="848"/>
      <c r="Y37" s="848"/>
      <c r="Z37" s="848"/>
      <c r="AA37" s="848">
        <v>5</v>
      </c>
      <c r="AB37" s="848"/>
      <c r="AC37" s="848"/>
      <c r="AD37" s="848"/>
      <c r="AE37" s="849"/>
      <c r="AF37" s="850">
        <v>5</v>
      </c>
      <c r="AG37" s="851"/>
      <c r="AH37" s="851"/>
      <c r="AI37" s="851"/>
      <c r="AJ37" s="852"/>
      <c r="AK37" s="898">
        <v>74</v>
      </c>
      <c r="AL37" s="894"/>
      <c r="AM37" s="894"/>
      <c r="AN37" s="894"/>
      <c r="AO37" s="894"/>
      <c r="AP37" s="894">
        <v>157</v>
      </c>
      <c r="AQ37" s="894"/>
      <c r="AR37" s="894"/>
      <c r="AS37" s="894"/>
      <c r="AT37" s="894"/>
      <c r="AU37" s="894">
        <v>157</v>
      </c>
      <c r="AV37" s="894"/>
      <c r="AW37" s="894"/>
      <c r="AX37" s="894"/>
      <c r="AY37" s="894"/>
      <c r="AZ37" s="895" t="s">
        <v>589</v>
      </c>
      <c r="BA37" s="895"/>
      <c r="BB37" s="895"/>
      <c r="BC37" s="895"/>
      <c r="BD37" s="895"/>
      <c r="BE37" s="896" t="s">
        <v>414</v>
      </c>
      <c r="BF37" s="896"/>
      <c r="BG37" s="896"/>
      <c r="BH37" s="896"/>
      <c r="BI37" s="897"/>
      <c r="BJ37" s="228"/>
      <c r="BK37" s="228"/>
      <c r="BL37" s="228"/>
      <c r="BM37" s="228"/>
      <c r="BN37" s="228"/>
      <c r="BO37" s="237"/>
      <c r="BP37" s="237"/>
      <c r="BQ37" s="234">
        <v>31</v>
      </c>
      <c r="BR37" s="235"/>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26"/>
    </row>
    <row r="38" spans="1:131" ht="26.25" customHeight="1" x14ac:dyDescent="0.2">
      <c r="A38" s="238">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28"/>
      <c r="BK38" s="228"/>
      <c r="BL38" s="228"/>
      <c r="BM38" s="228"/>
      <c r="BN38" s="228"/>
      <c r="BO38" s="237"/>
      <c r="BP38" s="237"/>
      <c r="BQ38" s="234">
        <v>32</v>
      </c>
      <c r="BR38" s="235"/>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26"/>
    </row>
    <row r="39" spans="1:131" ht="26.25" customHeight="1" x14ac:dyDescent="0.2">
      <c r="A39" s="238">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28"/>
      <c r="BK39" s="228"/>
      <c r="BL39" s="228"/>
      <c r="BM39" s="228"/>
      <c r="BN39" s="228"/>
      <c r="BO39" s="237"/>
      <c r="BP39" s="237"/>
      <c r="BQ39" s="234">
        <v>33</v>
      </c>
      <c r="BR39" s="235"/>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26"/>
    </row>
    <row r="40" spans="1:131" ht="26.25" customHeight="1" x14ac:dyDescent="0.2">
      <c r="A40" s="234">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28"/>
      <c r="BK40" s="228"/>
      <c r="BL40" s="228"/>
      <c r="BM40" s="228"/>
      <c r="BN40" s="228"/>
      <c r="BO40" s="237"/>
      <c r="BP40" s="237"/>
      <c r="BQ40" s="234">
        <v>34</v>
      </c>
      <c r="BR40" s="235"/>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26"/>
    </row>
    <row r="41" spans="1:131" ht="26.25" customHeight="1" x14ac:dyDescent="0.2">
      <c r="A41" s="234">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28"/>
      <c r="BK41" s="228"/>
      <c r="BL41" s="228"/>
      <c r="BM41" s="228"/>
      <c r="BN41" s="228"/>
      <c r="BO41" s="237"/>
      <c r="BP41" s="237"/>
      <c r="BQ41" s="234">
        <v>35</v>
      </c>
      <c r="BR41" s="235"/>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26"/>
    </row>
    <row r="42" spans="1:131" ht="26.25" customHeight="1" x14ac:dyDescent="0.2">
      <c r="A42" s="234">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28"/>
      <c r="BK42" s="228"/>
      <c r="BL42" s="228"/>
      <c r="BM42" s="228"/>
      <c r="BN42" s="228"/>
      <c r="BO42" s="237"/>
      <c r="BP42" s="237"/>
      <c r="BQ42" s="234">
        <v>36</v>
      </c>
      <c r="BR42" s="235"/>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26"/>
    </row>
    <row r="43" spans="1:131" ht="26.25" customHeight="1" x14ac:dyDescent="0.2">
      <c r="A43" s="234">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28"/>
      <c r="BK43" s="228"/>
      <c r="BL43" s="228"/>
      <c r="BM43" s="228"/>
      <c r="BN43" s="228"/>
      <c r="BO43" s="237"/>
      <c r="BP43" s="237"/>
      <c r="BQ43" s="234">
        <v>37</v>
      </c>
      <c r="BR43" s="235"/>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26"/>
    </row>
    <row r="44" spans="1:131" ht="26.25" customHeight="1" x14ac:dyDescent="0.2">
      <c r="A44" s="234">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28"/>
      <c r="BK44" s="228"/>
      <c r="BL44" s="228"/>
      <c r="BM44" s="228"/>
      <c r="BN44" s="228"/>
      <c r="BO44" s="237"/>
      <c r="BP44" s="237"/>
      <c r="BQ44" s="234">
        <v>38</v>
      </c>
      <c r="BR44" s="235"/>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26"/>
    </row>
    <row r="45" spans="1:131" ht="26.25" customHeight="1" x14ac:dyDescent="0.2">
      <c r="A45" s="234">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28"/>
      <c r="BK45" s="228"/>
      <c r="BL45" s="228"/>
      <c r="BM45" s="228"/>
      <c r="BN45" s="228"/>
      <c r="BO45" s="237"/>
      <c r="BP45" s="237"/>
      <c r="BQ45" s="234">
        <v>39</v>
      </c>
      <c r="BR45" s="235"/>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26"/>
    </row>
    <row r="46" spans="1:131" ht="26.25" customHeight="1" x14ac:dyDescent="0.2">
      <c r="A46" s="234">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28"/>
      <c r="BK46" s="228"/>
      <c r="BL46" s="228"/>
      <c r="BM46" s="228"/>
      <c r="BN46" s="228"/>
      <c r="BO46" s="237"/>
      <c r="BP46" s="237"/>
      <c r="BQ46" s="234">
        <v>40</v>
      </c>
      <c r="BR46" s="235"/>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26"/>
    </row>
    <row r="47" spans="1:131" ht="26.25" customHeight="1" x14ac:dyDescent="0.2">
      <c r="A47" s="234">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28"/>
      <c r="BK47" s="228"/>
      <c r="BL47" s="228"/>
      <c r="BM47" s="228"/>
      <c r="BN47" s="228"/>
      <c r="BO47" s="237"/>
      <c r="BP47" s="237"/>
      <c r="BQ47" s="234">
        <v>41</v>
      </c>
      <c r="BR47" s="235"/>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26"/>
    </row>
    <row r="48" spans="1:131" ht="26.25" customHeight="1" x14ac:dyDescent="0.2">
      <c r="A48" s="234">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28"/>
      <c r="BK48" s="228"/>
      <c r="BL48" s="228"/>
      <c r="BM48" s="228"/>
      <c r="BN48" s="228"/>
      <c r="BO48" s="237"/>
      <c r="BP48" s="237"/>
      <c r="BQ48" s="234">
        <v>42</v>
      </c>
      <c r="BR48" s="235"/>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26"/>
    </row>
    <row r="49" spans="1:131" ht="26.25" customHeight="1" x14ac:dyDescent="0.2">
      <c r="A49" s="234">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28"/>
      <c r="BK49" s="228"/>
      <c r="BL49" s="228"/>
      <c r="BM49" s="228"/>
      <c r="BN49" s="228"/>
      <c r="BO49" s="237"/>
      <c r="BP49" s="237"/>
      <c r="BQ49" s="234">
        <v>43</v>
      </c>
      <c r="BR49" s="235"/>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26"/>
    </row>
    <row r="50" spans="1:131" ht="26.25" customHeight="1" x14ac:dyDescent="0.2">
      <c r="A50" s="234">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28"/>
      <c r="BK50" s="228"/>
      <c r="BL50" s="228"/>
      <c r="BM50" s="228"/>
      <c r="BN50" s="228"/>
      <c r="BO50" s="237"/>
      <c r="BP50" s="237"/>
      <c r="BQ50" s="234">
        <v>44</v>
      </c>
      <c r="BR50" s="235"/>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26"/>
    </row>
    <row r="51" spans="1:131" ht="26.25" customHeight="1" x14ac:dyDescent="0.2">
      <c r="A51" s="234">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28"/>
      <c r="BK51" s="228"/>
      <c r="BL51" s="228"/>
      <c r="BM51" s="228"/>
      <c r="BN51" s="228"/>
      <c r="BO51" s="237"/>
      <c r="BP51" s="237"/>
      <c r="BQ51" s="234">
        <v>45</v>
      </c>
      <c r="BR51" s="235"/>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26"/>
    </row>
    <row r="52" spans="1:131" ht="26.25" customHeight="1" x14ac:dyDescent="0.2">
      <c r="A52" s="234">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28"/>
      <c r="BK52" s="228"/>
      <c r="BL52" s="228"/>
      <c r="BM52" s="228"/>
      <c r="BN52" s="228"/>
      <c r="BO52" s="237"/>
      <c r="BP52" s="237"/>
      <c r="BQ52" s="234">
        <v>46</v>
      </c>
      <c r="BR52" s="235"/>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26"/>
    </row>
    <row r="53" spans="1:131" ht="26.25" customHeight="1" x14ac:dyDescent="0.2">
      <c r="A53" s="234">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28"/>
      <c r="BK53" s="228"/>
      <c r="BL53" s="228"/>
      <c r="BM53" s="228"/>
      <c r="BN53" s="228"/>
      <c r="BO53" s="237"/>
      <c r="BP53" s="237"/>
      <c r="BQ53" s="234">
        <v>47</v>
      </c>
      <c r="BR53" s="235"/>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26"/>
    </row>
    <row r="54" spans="1:131" ht="26.25" customHeight="1" x14ac:dyDescent="0.2">
      <c r="A54" s="234">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28"/>
      <c r="BK54" s="228"/>
      <c r="BL54" s="228"/>
      <c r="BM54" s="228"/>
      <c r="BN54" s="228"/>
      <c r="BO54" s="237"/>
      <c r="BP54" s="237"/>
      <c r="BQ54" s="234">
        <v>48</v>
      </c>
      <c r="BR54" s="235"/>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26"/>
    </row>
    <row r="55" spans="1:131" ht="26.25" customHeight="1" x14ac:dyDescent="0.2">
      <c r="A55" s="234">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28"/>
      <c r="BK55" s="228"/>
      <c r="BL55" s="228"/>
      <c r="BM55" s="228"/>
      <c r="BN55" s="228"/>
      <c r="BO55" s="237"/>
      <c r="BP55" s="237"/>
      <c r="BQ55" s="234">
        <v>49</v>
      </c>
      <c r="BR55" s="235"/>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26"/>
    </row>
    <row r="56" spans="1:131" ht="26.25" customHeight="1" x14ac:dyDescent="0.2">
      <c r="A56" s="234">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28"/>
      <c r="BK56" s="228"/>
      <c r="BL56" s="228"/>
      <c r="BM56" s="228"/>
      <c r="BN56" s="228"/>
      <c r="BO56" s="237"/>
      <c r="BP56" s="237"/>
      <c r="BQ56" s="234">
        <v>50</v>
      </c>
      <c r="BR56" s="235"/>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26"/>
    </row>
    <row r="57" spans="1:131" ht="26.25" customHeight="1" x14ac:dyDescent="0.2">
      <c r="A57" s="234">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28"/>
      <c r="BK57" s="228"/>
      <c r="BL57" s="228"/>
      <c r="BM57" s="228"/>
      <c r="BN57" s="228"/>
      <c r="BO57" s="237"/>
      <c r="BP57" s="237"/>
      <c r="BQ57" s="234">
        <v>51</v>
      </c>
      <c r="BR57" s="235"/>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26"/>
    </row>
    <row r="58" spans="1:131" ht="26.25" customHeight="1" x14ac:dyDescent="0.2">
      <c r="A58" s="234">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28"/>
      <c r="BK58" s="228"/>
      <c r="BL58" s="228"/>
      <c r="BM58" s="228"/>
      <c r="BN58" s="228"/>
      <c r="BO58" s="237"/>
      <c r="BP58" s="237"/>
      <c r="BQ58" s="234">
        <v>52</v>
      </c>
      <c r="BR58" s="235"/>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26"/>
    </row>
    <row r="59" spans="1:131" ht="26.25" customHeight="1" x14ac:dyDescent="0.2">
      <c r="A59" s="234">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28"/>
      <c r="BK59" s="228"/>
      <c r="BL59" s="228"/>
      <c r="BM59" s="228"/>
      <c r="BN59" s="228"/>
      <c r="BO59" s="237"/>
      <c r="BP59" s="237"/>
      <c r="BQ59" s="234">
        <v>53</v>
      </c>
      <c r="BR59" s="235"/>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26"/>
    </row>
    <row r="60" spans="1:131" ht="26.25" customHeight="1" x14ac:dyDescent="0.2">
      <c r="A60" s="234">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28"/>
      <c r="BK60" s="228"/>
      <c r="BL60" s="228"/>
      <c r="BM60" s="228"/>
      <c r="BN60" s="228"/>
      <c r="BO60" s="237"/>
      <c r="BP60" s="237"/>
      <c r="BQ60" s="234">
        <v>54</v>
      </c>
      <c r="BR60" s="235"/>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26"/>
    </row>
    <row r="61" spans="1:131" ht="26.25" customHeight="1" thickBot="1" x14ac:dyDescent="0.25">
      <c r="A61" s="234">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28"/>
      <c r="BK61" s="228"/>
      <c r="BL61" s="228"/>
      <c r="BM61" s="228"/>
      <c r="BN61" s="228"/>
      <c r="BO61" s="237"/>
      <c r="BP61" s="237"/>
      <c r="BQ61" s="234">
        <v>55</v>
      </c>
      <c r="BR61" s="235"/>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26"/>
    </row>
    <row r="62" spans="1:131" ht="26.25" customHeight="1" x14ac:dyDescent="0.2">
      <c r="A62" s="234">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417</v>
      </c>
      <c r="BK62" s="870"/>
      <c r="BL62" s="870"/>
      <c r="BM62" s="870"/>
      <c r="BN62" s="871"/>
      <c r="BO62" s="237"/>
      <c r="BP62" s="237"/>
      <c r="BQ62" s="234">
        <v>56</v>
      </c>
      <c r="BR62" s="235"/>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26"/>
    </row>
    <row r="63" spans="1:131" ht="26.25" customHeight="1" thickBot="1" x14ac:dyDescent="0.25">
      <c r="A63" s="236" t="s">
        <v>392</v>
      </c>
      <c r="B63" s="853" t="s">
        <v>418</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12455</v>
      </c>
      <c r="AG63" s="908"/>
      <c r="AH63" s="908"/>
      <c r="AI63" s="908"/>
      <c r="AJ63" s="909"/>
      <c r="AK63" s="910"/>
      <c r="AL63" s="905"/>
      <c r="AM63" s="905"/>
      <c r="AN63" s="905"/>
      <c r="AO63" s="905"/>
      <c r="AP63" s="908">
        <v>55293</v>
      </c>
      <c r="AQ63" s="908"/>
      <c r="AR63" s="908"/>
      <c r="AS63" s="908"/>
      <c r="AT63" s="908"/>
      <c r="AU63" s="908">
        <v>31974</v>
      </c>
      <c r="AV63" s="908"/>
      <c r="AW63" s="908"/>
      <c r="AX63" s="908"/>
      <c r="AY63" s="908"/>
      <c r="AZ63" s="912"/>
      <c r="BA63" s="912"/>
      <c r="BB63" s="912"/>
      <c r="BC63" s="912"/>
      <c r="BD63" s="912"/>
      <c r="BE63" s="913"/>
      <c r="BF63" s="913"/>
      <c r="BG63" s="913"/>
      <c r="BH63" s="913"/>
      <c r="BI63" s="914"/>
      <c r="BJ63" s="915" t="s">
        <v>129</v>
      </c>
      <c r="BK63" s="916"/>
      <c r="BL63" s="916"/>
      <c r="BM63" s="916"/>
      <c r="BN63" s="917"/>
      <c r="BO63" s="237"/>
      <c r="BP63" s="237"/>
      <c r="BQ63" s="234">
        <v>57</v>
      </c>
      <c r="BR63" s="235"/>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26"/>
    </row>
    <row r="65" spans="1:131" ht="26.25" customHeight="1" thickBot="1" x14ac:dyDescent="0.25">
      <c r="A65" s="228" t="s">
        <v>419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26"/>
    </row>
    <row r="66" spans="1:131" ht="26.25" customHeight="1" x14ac:dyDescent="0.2">
      <c r="A66" s="791" t="s">
        <v>420</v>
      </c>
      <c r="B66" s="792"/>
      <c r="C66" s="792"/>
      <c r="D66" s="792"/>
      <c r="E66" s="792"/>
      <c r="F66" s="792"/>
      <c r="G66" s="792"/>
      <c r="H66" s="792"/>
      <c r="I66" s="792"/>
      <c r="J66" s="792"/>
      <c r="K66" s="792"/>
      <c r="L66" s="792"/>
      <c r="M66" s="792"/>
      <c r="N66" s="792"/>
      <c r="O66" s="792"/>
      <c r="P66" s="793"/>
      <c r="Q66" s="797" t="s">
        <v>396</v>
      </c>
      <c r="R66" s="798"/>
      <c r="S66" s="798"/>
      <c r="T66" s="798"/>
      <c r="U66" s="799"/>
      <c r="V66" s="797" t="s">
        <v>397</v>
      </c>
      <c r="W66" s="798"/>
      <c r="X66" s="798"/>
      <c r="Y66" s="798"/>
      <c r="Z66" s="799"/>
      <c r="AA66" s="797" t="s">
        <v>398</v>
      </c>
      <c r="AB66" s="798"/>
      <c r="AC66" s="798"/>
      <c r="AD66" s="798"/>
      <c r="AE66" s="799"/>
      <c r="AF66" s="918" t="s">
        <v>421</v>
      </c>
      <c r="AG66" s="879"/>
      <c r="AH66" s="879"/>
      <c r="AI66" s="879"/>
      <c r="AJ66" s="919"/>
      <c r="AK66" s="797" t="s">
        <v>400</v>
      </c>
      <c r="AL66" s="792"/>
      <c r="AM66" s="792"/>
      <c r="AN66" s="792"/>
      <c r="AO66" s="793"/>
      <c r="AP66" s="797" t="s">
        <v>422</v>
      </c>
      <c r="AQ66" s="798"/>
      <c r="AR66" s="798"/>
      <c r="AS66" s="798"/>
      <c r="AT66" s="799"/>
      <c r="AU66" s="797" t="s">
        <v>423</v>
      </c>
      <c r="AV66" s="798"/>
      <c r="AW66" s="798"/>
      <c r="AX66" s="798"/>
      <c r="AY66" s="799"/>
      <c r="AZ66" s="797" t="s">
        <v>379</v>
      </c>
      <c r="BA66" s="798"/>
      <c r="BB66" s="798"/>
      <c r="BC66" s="798"/>
      <c r="BD66" s="804"/>
      <c r="BE66" s="237"/>
      <c r="BF66" s="237"/>
      <c r="BG66" s="237"/>
      <c r="BH66" s="237"/>
      <c r="BI66" s="237"/>
      <c r="BJ66" s="237"/>
      <c r="BK66" s="237"/>
      <c r="BL66" s="237"/>
      <c r="BM66" s="237"/>
      <c r="BN66" s="237"/>
      <c r="BO66" s="237"/>
      <c r="BP66" s="237"/>
      <c r="BQ66" s="234">
        <v>60</v>
      </c>
      <c r="BR66" s="239"/>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26"/>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37"/>
      <c r="BF67" s="237"/>
      <c r="BG67" s="237"/>
      <c r="BH67" s="237"/>
      <c r="BI67" s="237"/>
      <c r="BJ67" s="237"/>
      <c r="BK67" s="237"/>
      <c r="BL67" s="237"/>
      <c r="BM67" s="237"/>
      <c r="BN67" s="237"/>
      <c r="BO67" s="237"/>
      <c r="BP67" s="237"/>
      <c r="BQ67" s="234">
        <v>61</v>
      </c>
      <c r="BR67" s="239"/>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26"/>
    </row>
    <row r="68" spans="1:131" ht="26.25" customHeight="1" thickTop="1" x14ac:dyDescent="0.2">
      <c r="A68" s="232">
        <v>1</v>
      </c>
      <c r="B68" s="933" t="s">
        <v>591</v>
      </c>
      <c r="C68" s="934"/>
      <c r="D68" s="934"/>
      <c r="E68" s="934"/>
      <c r="F68" s="934"/>
      <c r="G68" s="934"/>
      <c r="H68" s="934"/>
      <c r="I68" s="934"/>
      <c r="J68" s="934"/>
      <c r="K68" s="934"/>
      <c r="L68" s="934"/>
      <c r="M68" s="934"/>
      <c r="N68" s="934"/>
      <c r="O68" s="934"/>
      <c r="P68" s="935"/>
      <c r="Q68" s="936">
        <v>606</v>
      </c>
      <c r="R68" s="930"/>
      <c r="S68" s="930"/>
      <c r="T68" s="930"/>
      <c r="U68" s="930"/>
      <c r="V68" s="930">
        <v>603</v>
      </c>
      <c r="W68" s="930"/>
      <c r="X68" s="930"/>
      <c r="Y68" s="930"/>
      <c r="Z68" s="930"/>
      <c r="AA68" s="930">
        <v>3</v>
      </c>
      <c r="AB68" s="930"/>
      <c r="AC68" s="930"/>
      <c r="AD68" s="930"/>
      <c r="AE68" s="930"/>
      <c r="AF68" s="930">
        <v>3</v>
      </c>
      <c r="AG68" s="930"/>
      <c r="AH68" s="930"/>
      <c r="AI68" s="930"/>
      <c r="AJ68" s="930"/>
      <c r="AK68" s="930" t="s">
        <v>580</v>
      </c>
      <c r="AL68" s="930"/>
      <c r="AM68" s="930"/>
      <c r="AN68" s="930"/>
      <c r="AO68" s="930"/>
      <c r="AP68" s="930" t="s">
        <v>580</v>
      </c>
      <c r="AQ68" s="930"/>
      <c r="AR68" s="930"/>
      <c r="AS68" s="930"/>
      <c r="AT68" s="930"/>
      <c r="AU68" s="930" t="s">
        <v>580</v>
      </c>
      <c r="AV68" s="930"/>
      <c r="AW68" s="930"/>
      <c r="AX68" s="930"/>
      <c r="AY68" s="930"/>
      <c r="AZ68" s="931"/>
      <c r="BA68" s="931"/>
      <c r="BB68" s="931"/>
      <c r="BC68" s="931"/>
      <c r="BD68" s="932"/>
      <c r="BE68" s="237"/>
      <c r="BF68" s="237"/>
      <c r="BG68" s="237"/>
      <c r="BH68" s="237"/>
      <c r="BI68" s="237"/>
      <c r="BJ68" s="237"/>
      <c r="BK68" s="237"/>
      <c r="BL68" s="237"/>
      <c r="BM68" s="237"/>
      <c r="BN68" s="237"/>
      <c r="BO68" s="237"/>
      <c r="BP68" s="237"/>
      <c r="BQ68" s="234">
        <v>62</v>
      </c>
      <c r="BR68" s="239"/>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26"/>
    </row>
    <row r="69" spans="1:131" ht="26.25" customHeight="1" x14ac:dyDescent="0.2">
      <c r="A69" s="234">
        <v>2</v>
      </c>
      <c r="B69" s="937" t="s">
        <v>592</v>
      </c>
      <c r="C69" s="938"/>
      <c r="D69" s="938"/>
      <c r="E69" s="938"/>
      <c r="F69" s="938"/>
      <c r="G69" s="938"/>
      <c r="H69" s="938"/>
      <c r="I69" s="938"/>
      <c r="J69" s="938"/>
      <c r="K69" s="938"/>
      <c r="L69" s="938"/>
      <c r="M69" s="938"/>
      <c r="N69" s="938"/>
      <c r="O69" s="938"/>
      <c r="P69" s="939"/>
      <c r="Q69" s="940">
        <v>103</v>
      </c>
      <c r="R69" s="894"/>
      <c r="S69" s="894"/>
      <c r="T69" s="894"/>
      <c r="U69" s="894"/>
      <c r="V69" s="894">
        <v>98</v>
      </c>
      <c r="W69" s="894"/>
      <c r="X69" s="894"/>
      <c r="Y69" s="894"/>
      <c r="Z69" s="894"/>
      <c r="AA69" s="894">
        <v>5</v>
      </c>
      <c r="AB69" s="894"/>
      <c r="AC69" s="894"/>
      <c r="AD69" s="894"/>
      <c r="AE69" s="894"/>
      <c r="AF69" s="894">
        <v>5</v>
      </c>
      <c r="AG69" s="894"/>
      <c r="AH69" s="894"/>
      <c r="AI69" s="894"/>
      <c r="AJ69" s="894"/>
      <c r="AK69" s="894" t="s">
        <v>580</v>
      </c>
      <c r="AL69" s="894"/>
      <c r="AM69" s="894"/>
      <c r="AN69" s="894"/>
      <c r="AO69" s="894"/>
      <c r="AP69" s="894" t="s">
        <v>612</v>
      </c>
      <c r="AQ69" s="894"/>
      <c r="AR69" s="894"/>
      <c r="AS69" s="894"/>
      <c r="AT69" s="894"/>
      <c r="AU69" s="894" t="s">
        <v>612</v>
      </c>
      <c r="AV69" s="894"/>
      <c r="AW69" s="894"/>
      <c r="AX69" s="894"/>
      <c r="AY69" s="894"/>
      <c r="AZ69" s="896"/>
      <c r="BA69" s="896"/>
      <c r="BB69" s="896"/>
      <c r="BC69" s="896"/>
      <c r="BD69" s="897"/>
      <c r="BE69" s="237"/>
      <c r="BF69" s="237"/>
      <c r="BG69" s="237"/>
      <c r="BH69" s="237"/>
      <c r="BI69" s="237"/>
      <c r="BJ69" s="237"/>
      <c r="BK69" s="237"/>
      <c r="BL69" s="237"/>
      <c r="BM69" s="237"/>
      <c r="BN69" s="237"/>
      <c r="BO69" s="237"/>
      <c r="BP69" s="237"/>
      <c r="BQ69" s="234">
        <v>63</v>
      </c>
      <c r="BR69" s="239"/>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26"/>
    </row>
    <row r="70" spans="1:131" ht="26.25" customHeight="1" x14ac:dyDescent="0.2">
      <c r="A70" s="234">
        <v>3</v>
      </c>
      <c r="B70" s="937" t="s">
        <v>593</v>
      </c>
      <c r="C70" s="938"/>
      <c r="D70" s="938"/>
      <c r="E70" s="938"/>
      <c r="F70" s="938"/>
      <c r="G70" s="938"/>
      <c r="H70" s="938"/>
      <c r="I70" s="938"/>
      <c r="J70" s="938"/>
      <c r="K70" s="938"/>
      <c r="L70" s="938"/>
      <c r="M70" s="938"/>
      <c r="N70" s="938"/>
      <c r="O70" s="938"/>
      <c r="P70" s="939"/>
      <c r="Q70" s="940">
        <v>488</v>
      </c>
      <c r="R70" s="894"/>
      <c r="S70" s="894"/>
      <c r="T70" s="894"/>
      <c r="U70" s="894"/>
      <c r="V70" s="894">
        <v>439</v>
      </c>
      <c r="W70" s="894"/>
      <c r="X70" s="894"/>
      <c r="Y70" s="894"/>
      <c r="Z70" s="894"/>
      <c r="AA70" s="894">
        <v>49</v>
      </c>
      <c r="AB70" s="894"/>
      <c r="AC70" s="894"/>
      <c r="AD70" s="894"/>
      <c r="AE70" s="894"/>
      <c r="AF70" s="894">
        <v>49</v>
      </c>
      <c r="AG70" s="894"/>
      <c r="AH70" s="894"/>
      <c r="AI70" s="894"/>
      <c r="AJ70" s="894"/>
      <c r="AK70" s="894" t="s">
        <v>612</v>
      </c>
      <c r="AL70" s="894"/>
      <c r="AM70" s="894"/>
      <c r="AN70" s="894"/>
      <c r="AO70" s="894"/>
      <c r="AP70" s="894" t="s">
        <v>612</v>
      </c>
      <c r="AQ70" s="894"/>
      <c r="AR70" s="894"/>
      <c r="AS70" s="894"/>
      <c r="AT70" s="894"/>
      <c r="AU70" s="894" t="s">
        <v>581</v>
      </c>
      <c r="AV70" s="894"/>
      <c r="AW70" s="894"/>
      <c r="AX70" s="894"/>
      <c r="AY70" s="894"/>
      <c r="AZ70" s="896"/>
      <c r="BA70" s="896"/>
      <c r="BB70" s="896"/>
      <c r="BC70" s="896"/>
      <c r="BD70" s="897"/>
      <c r="BE70" s="237"/>
      <c r="BF70" s="237"/>
      <c r="BG70" s="237"/>
      <c r="BH70" s="237"/>
      <c r="BI70" s="237"/>
      <c r="BJ70" s="237"/>
      <c r="BK70" s="237"/>
      <c r="BL70" s="237"/>
      <c r="BM70" s="237"/>
      <c r="BN70" s="237"/>
      <c r="BO70" s="237"/>
      <c r="BP70" s="237"/>
      <c r="BQ70" s="234">
        <v>64</v>
      </c>
      <c r="BR70" s="239"/>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26"/>
    </row>
    <row r="71" spans="1:131" ht="26.25" customHeight="1" x14ac:dyDescent="0.2">
      <c r="A71" s="234">
        <v>4</v>
      </c>
      <c r="B71" s="937" t="s">
        <v>594</v>
      </c>
      <c r="C71" s="938"/>
      <c r="D71" s="938"/>
      <c r="E71" s="938"/>
      <c r="F71" s="938"/>
      <c r="G71" s="938"/>
      <c r="H71" s="938"/>
      <c r="I71" s="938"/>
      <c r="J71" s="938"/>
      <c r="K71" s="938"/>
      <c r="L71" s="938"/>
      <c r="M71" s="938"/>
      <c r="N71" s="938"/>
      <c r="O71" s="938"/>
      <c r="P71" s="939"/>
      <c r="Q71" s="940">
        <v>498</v>
      </c>
      <c r="R71" s="894"/>
      <c r="S71" s="894"/>
      <c r="T71" s="894"/>
      <c r="U71" s="894"/>
      <c r="V71" s="894">
        <v>482</v>
      </c>
      <c r="W71" s="894"/>
      <c r="X71" s="894"/>
      <c r="Y71" s="894"/>
      <c r="Z71" s="894"/>
      <c r="AA71" s="894">
        <v>16</v>
      </c>
      <c r="AB71" s="894"/>
      <c r="AC71" s="894"/>
      <c r="AD71" s="894"/>
      <c r="AE71" s="894"/>
      <c r="AF71" s="894">
        <v>16</v>
      </c>
      <c r="AG71" s="894"/>
      <c r="AH71" s="894"/>
      <c r="AI71" s="894"/>
      <c r="AJ71" s="894"/>
      <c r="AK71" s="894" t="s">
        <v>612</v>
      </c>
      <c r="AL71" s="894"/>
      <c r="AM71" s="894"/>
      <c r="AN71" s="894"/>
      <c r="AO71" s="894"/>
      <c r="AP71" s="894" t="s">
        <v>613</v>
      </c>
      <c r="AQ71" s="894"/>
      <c r="AR71" s="894"/>
      <c r="AS71" s="894"/>
      <c r="AT71" s="894"/>
      <c r="AU71" s="894" t="s">
        <v>580</v>
      </c>
      <c r="AV71" s="894"/>
      <c r="AW71" s="894"/>
      <c r="AX71" s="894"/>
      <c r="AY71" s="894"/>
      <c r="AZ71" s="896"/>
      <c r="BA71" s="896"/>
      <c r="BB71" s="896"/>
      <c r="BC71" s="896"/>
      <c r="BD71" s="897"/>
      <c r="BE71" s="237"/>
      <c r="BF71" s="237"/>
      <c r="BG71" s="237"/>
      <c r="BH71" s="237"/>
      <c r="BI71" s="237"/>
      <c r="BJ71" s="237"/>
      <c r="BK71" s="237"/>
      <c r="BL71" s="237"/>
      <c r="BM71" s="237"/>
      <c r="BN71" s="237"/>
      <c r="BO71" s="237"/>
      <c r="BP71" s="237"/>
      <c r="BQ71" s="234">
        <v>65</v>
      </c>
      <c r="BR71" s="239"/>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26"/>
    </row>
    <row r="72" spans="1:131" ht="26.25" customHeight="1" x14ac:dyDescent="0.2">
      <c r="A72" s="234">
        <v>5</v>
      </c>
      <c r="B72" s="937" t="s">
        <v>595</v>
      </c>
      <c r="C72" s="938"/>
      <c r="D72" s="938"/>
      <c r="E72" s="938"/>
      <c r="F72" s="938"/>
      <c r="G72" s="938"/>
      <c r="H72" s="938"/>
      <c r="I72" s="938"/>
      <c r="J72" s="938"/>
      <c r="K72" s="938"/>
      <c r="L72" s="938"/>
      <c r="M72" s="938"/>
      <c r="N72" s="938"/>
      <c r="O72" s="938"/>
      <c r="P72" s="939"/>
      <c r="Q72" s="940">
        <v>2835</v>
      </c>
      <c r="R72" s="894"/>
      <c r="S72" s="894"/>
      <c r="T72" s="894"/>
      <c r="U72" s="894"/>
      <c r="V72" s="894">
        <v>2804</v>
      </c>
      <c r="W72" s="894"/>
      <c r="X72" s="894"/>
      <c r="Y72" s="894"/>
      <c r="Z72" s="894"/>
      <c r="AA72" s="894">
        <v>31</v>
      </c>
      <c r="AB72" s="894"/>
      <c r="AC72" s="894"/>
      <c r="AD72" s="894"/>
      <c r="AE72" s="894"/>
      <c r="AF72" s="894">
        <v>31</v>
      </c>
      <c r="AG72" s="894"/>
      <c r="AH72" s="894"/>
      <c r="AI72" s="894"/>
      <c r="AJ72" s="894"/>
      <c r="AK72" s="894" t="s">
        <v>614</v>
      </c>
      <c r="AL72" s="894"/>
      <c r="AM72" s="894"/>
      <c r="AN72" s="894"/>
      <c r="AO72" s="894"/>
      <c r="AP72" s="894">
        <v>542</v>
      </c>
      <c r="AQ72" s="894"/>
      <c r="AR72" s="894"/>
      <c r="AS72" s="894"/>
      <c r="AT72" s="894"/>
      <c r="AU72" s="894">
        <v>431</v>
      </c>
      <c r="AV72" s="894"/>
      <c r="AW72" s="894"/>
      <c r="AX72" s="894"/>
      <c r="AY72" s="894"/>
      <c r="AZ72" s="896"/>
      <c r="BA72" s="896"/>
      <c r="BB72" s="896"/>
      <c r="BC72" s="896"/>
      <c r="BD72" s="897"/>
      <c r="BE72" s="237"/>
      <c r="BF72" s="237"/>
      <c r="BG72" s="237"/>
      <c r="BH72" s="237"/>
      <c r="BI72" s="237"/>
      <c r="BJ72" s="237"/>
      <c r="BK72" s="237"/>
      <c r="BL72" s="237"/>
      <c r="BM72" s="237"/>
      <c r="BN72" s="237"/>
      <c r="BO72" s="237"/>
      <c r="BP72" s="237"/>
      <c r="BQ72" s="234">
        <v>66</v>
      </c>
      <c r="BR72" s="239"/>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26"/>
    </row>
    <row r="73" spans="1:131" ht="26.25" customHeight="1" x14ac:dyDescent="0.2">
      <c r="A73" s="234">
        <v>6</v>
      </c>
      <c r="B73" s="937" t="s">
        <v>596</v>
      </c>
      <c r="C73" s="938"/>
      <c r="D73" s="938"/>
      <c r="E73" s="938"/>
      <c r="F73" s="938"/>
      <c r="G73" s="938"/>
      <c r="H73" s="938"/>
      <c r="I73" s="938"/>
      <c r="J73" s="938"/>
      <c r="K73" s="938"/>
      <c r="L73" s="938"/>
      <c r="M73" s="938"/>
      <c r="N73" s="938"/>
      <c r="O73" s="938"/>
      <c r="P73" s="939"/>
      <c r="Q73" s="940">
        <v>286</v>
      </c>
      <c r="R73" s="894"/>
      <c r="S73" s="894"/>
      <c r="T73" s="894"/>
      <c r="U73" s="894"/>
      <c r="V73" s="894">
        <v>271</v>
      </c>
      <c r="W73" s="894"/>
      <c r="X73" s="894"/>
      <c r="Y73" s="894"/>
      <c r="Z73" s="894"/>
      <c r="AA73" s="894">
        <v>16</v>
      </c>
      <c r="AB73" s="894"/>
      <c r="AC73" s="894"/>
      <c r="AD73" s="894"/>
      <c r="AE73" s="894"/>
      <c r="AF73" s="894">
        <v>16</v>
      </c>
      <c r="AG73" s="894"/>
      <c r="AH73" s="894"/>
      <c r="AI73" s="894"/>
      <c r="AJ73" s="894"/>
      <c r="AK73" s="894">
        <v>84</v>
      </c>
      <c r="AL73" s="894"/>
      <c r="AM73" s="894"/>
      <c r="AN73" s="894"/>
      <c r="AO73" s="894"/>
      <c r="AP73" s="894" t="s">
        <v>616</v>
      </c>
      <c r="AQ73" s="894"/>
      <c r="AR73" s="894"/>
      <c r="AS73" s="894"/>
      <c r="AT73" s="894"/>
      <c r="AU73" s="894" t="s">
        <v>580</v>
      </c>
      <c r="AV73" s="894"/>
      <c r="AW73" s="894"/>
      <c r="AX73" s="894"/>
      <c r="AY73" s="894"/>
      <c r="AZ73" s="896"/>
      <c r="BA73" s="896"/>
      <c r="BB73" s="896"/>
      <c r="BC73" s="896"/>
      <c r="BD73" s="897"/>
      <c r="BE73" s="237"/>
      <c r="BF73" s="237"/>
      <c r="BG73" s="237"/>
      <c r="BH73" s="237"/>
      <c r="BI73" s="237"/>
      <c r="BJ73" s="237"/>
      <c r="BK73" s="237"/>
      <c r="BL73" s="237"/>
      <c r="BM73" s="237"/>
      <c r="BN73" s="237"/>
      <c r="BO73" s="237"/>
      <c r="BP73" s="237"/>
      <c r="BQ73" s="234">
        <v>67</v>
      </c>
      <c r="BR73" s="239"/>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26"/>
    </row>
    <row r="74" spans="1:131" ht="26.25" customHeight="1" x14ac:dyDescent="0.2">
      <c r="A74" s="234">
        <v>7</v>
      </c>
      <c r="B74" s="937" t="s">
        <v>597</v>
      </c>
      <c r="C74" s="938"/>
      <c r="D74" s="938"/>
      <c r="E74" s="938"/>
      <c r="F74" s="938"/>
      <c r="G74" s="938"/>
      <c r="H74" s="938"/>
      <c r="I74" s="938"/>
      <c r="J74" s="938"/>
      <c r="K74" s="938"/>
      <c r="L74" s="938"/>
      <c r="M74" s="938"/>
      <c r="N74" s="938"/>
      <c r="O74" s="938"/>
      <c r="P74" s="939"/>
      <c r="Q74" s="940">
        <v>61</v>
      </c>
      <c r="R74" s="894"/>
      <c r="S74" s="894"/>
      <c r="T74" s="894"/>
      <c r="U74" s="894"/>
      <c r="V74" s="894">
        <v>60</v>
      </c>
      <c r="W74" s="894"/>
      <c r="X74" s="894"/>
      <c r="Y74" s="894"/>
      <c r="Z74" s="894"/>
      <c r="AA74" s="894">
        <v>1</v>
      </c>
      <c r="AB74" s="894"/>
      <c r="AC74" s="894"/>
      <c r="AD74" s="894"/>
      <c r="AE74" s="894"/>
      <c r="AF74" s="894">
        <v>1</v>
      </c>
      <c r="AG74" s="894"/>
      <c r="AH74" s="894"/>
      <c r="AI74" s="894"/>
      <c r="AJ74" s="894"/>
      <c r="AK74" s="894" t="s">
        <v>581</v>
      </c>
      <c r="AL74" s="894"/>
      <c r="AM74" s="894"/>
      <c r="AN74" s="894"/>
      <c r="AO74" s="894"/>
      <c r="AP74" s="894" t="s">
        <v>581</v>
      </c>
      <c r="AQ74" s="894"/>
      <c r="AR74" s="894"/>
      <c r="AS74" s="894"/>
      <c r="AT74" s="894"/>
      <c r="AU74" s="894" t="s">
        <v>580</v>
      </c>
      <c r="AV74" s="894"/>
      <c r="AW74" s="894"/>
      <c r="AX74" s="894"/>
      <c r="AY74" s="894"/>
      <c r="AZ74" s="896"/>
      <c r="BA74" s="896"/>
      <c r="BB74" s="896"/>
      <c r="BC74" s="896"/>
      <c r="BD74" s="897"/>
      <c r="BE74" s="237"/>
      <c r="BF74" s="237"/>
      <c r="BG74" s="237"/>
      <c r="BH74" s="237"/>
      <c r="BI74" s="237"/>
      <c r="BJ74" s="237"/>
      <c r="BK74" s="237"/>
      <c r="BL74" s="237"/>
      <c r="BM74" s="237"/>
      <c r="BN74" s="237"/>
      <c r="BO74" s="237"/>
      <c r="BP74" s="237"/>
      <c r="BQ74" s="234">
        <v>68</v>
      </c>
      <c r="BR74" s="239"/>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26"/>
    </row>
    <row r="75" spans="1:131" ht="26.25" customHeight="1" x14ac:dyDescent="0.2">
      <c r="A75" s="234">
        <v>8</v>
      </c>
      <c r="B75" s="937" t="s">
        <v>598</v>
      </c>
      <c r="C75" s="938"/>
      <c r="D75" s="938"/>
      <c r="E75" s="938"/>
      <c r="F75" s="938"/>
      <c r="G75" s="938"/>
      <c r="H75" s="938"/>
      <c r="I75" s="938"/>
      <c r="J75" s="938"/>
      <c r="K75" s="938"/>
      <c r="L75" s="938"/>
      <c r="M75" s="938"/>
      <c r="N75" s="938"/>
      <c r="O75" s="938"/>
      <c r="P75" s="939"/>
      <c r="Q75" s="941">
        <v>53</v>
      </c>
      <c r="R75" s="942"/>
      <c r="S75" s="942"/>
      <c r="T75" s="942"/>
      <c r="U75" s="898"/>
      <c r="V75" s="943">
        <v>52</v>
      </c>
      <c r="W75" s="942"/>
      <c r="X75" s="942"/>
      <c r="Y75" s="942"/>
      <c r="Z75" s="898"/>
      <c r="AA75" s="943">
        <v>1</v>
      </c>
      <c r="AB75" s="942"/>
      <c r="AC75" s="942"/>
      <c r="AD75" s="942"/>
      <c r="AE75" s="898"/>
      <c r="AF75" s="943">
        <v>1</v>
      </c>
      <c r="AG75" s="942"/>
      <c r="AH75" s="942"/>
      <c r="AI75" s="942"/>
      <c r="AJ75" s="898"/>
      <c r="AK75" s="943" t="s">
        <v>580</v>
      </c>
      <c r="AL75" s="942"/>
      <c r="AM75" s="942"/>
      <c r="AN75" s="942"/>
      <c r="AO75" s="898"/>
      <c r="AP75" s="943" t="s">
        <v>580</v>
      </c>
      <c r="AQ75" s="942"/>
      <c r="AR75" s="942"/>
      <c r="AS75" s="942"/>
      <c r="AT75" s="898"/>
      <c r="AU75" s="943" t="s">
        <v>580</v>
      </c>
      <c r="AV75" s="942"/>
      <c r="AW75" s="942"/>
      <c r="AX75" s="942"/>
      <c r="AY75" s="898"/>
      <c r="AZ75" s="896"/>
      <c r="BA75" s="896"/>
      <c r="BB75" s="896"/>
      <c r="BC75" s="896"/>
      <c r="BD75" s="897"/>
      <c r="BE75" s="237"/>
      <c r="BF75" s="237"/>
      <c r="BG75" s="237"/>
      <c r="BH75" s="237"/>
      <c r="BI75" s="237"/>
      <c r="BJ75" s="237"/>
      <c r="BK75" s="237"/>
      <c r="BL75" s="237"/>
      <c r="BM75" s="237"/>
      <c r="BN75" s="237"/>
      <c r="BO75" s="237"/>
      <c r="BP75" s="237"/>
      <c r="BQ75" s="234">
        <v>69</v>
      </c>
      <c r="BR75" s="239"/>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26"/>
    </row>
    <row r="76" spans="1:131" ht="26.25" customHeight="1" x14ac:dyDescent="0.2">
      <c r="A76" s="234">
        <v>9</v>
      </c>
      <c r="B76" s="937" t="s">
        <v>599</v>
      </c>
      <c r="C76" s="938"/>
      <c r="D76" s="938"/>
      <c r="E76" s="938"/>
      <c r="F76" s="938"/>
      <c r="G76" s="938"/>
      <c r="H76" s="938"/>
      <c r="I76" s="938"/>
      <c r="J76" s="938"/>
      <c r="K76" s="938"/>
      <c r="L76" s="938"/>
      <c r="M76" s="938"/>
      <c r="N76" s="938"/>
      <c r="O76" s="938"/>
      <c r="P76" s="939"/>
      <c r="Q76" s="941">
        <v>21</v>
      </c>
      <c r="R76" s="942"/>
      <c r="S76" s="942"/>
      <c r="T76" s="942"/>
      <c r="U76" s="898"/>
      <c r="V76" s="943">
        <v>20</v>
      </c>
      <c r="W76" s="942"/>
      <c r="X76" s="942"/>
      <c r="Y76" s="942"/>
      <c r="Z76" s="898"/>
      <c r="AA76" s="943">
        <v>1</v>
      </c>
      <c r="AB76" s="942"/>
      <c r="AC76" s="942"/>
      <c r="AD76" s="942"/>
      <c r="AE76" s="898"/>
      <c r="AF76" s="943">
        <v>1</v>
      </c>
      <c r="AG76" s="942"/>
      <c r="AH76" s="942"/>
      <c r="AI76" s="942"/>
      <c r="AJ76" s="898"/>
      <c r="AK76" s="943" t="s">
        <v>580</v>
      </c>
      <c r="AL76" s="942"/>
      <c r="AM76" s="942"/>
      <c r="AN76" s="942"/>
      <c r="AO76" s="898"/>
      <c r="AP76" s="943" t="s">
        <v>618</v>
      </c>
      <c r="AQ76" s="942"/>
      <c r="AR76" s="942"/>
      <c r="AS76" s="942"/>
      <c r="AT76" s="898"/>
      <c r="AU76" s="943" t="s">
        <v>618</v>
      </c>
      <c r="AV76" s="942"/>
      <c r="AW76" s="942"/>
      <c r="AX76" s="942"/>
      <c r="AY76" s="898"/>
      <c r="AZ76" s="896"/>
      <c r="BA76" s="896"/>
      <c r="BB76" s="896"/>
      <c r="BC76" s="896"/>
      <c r="BD76" s="897"/>
      <c r="BE76" s="237"/>
      <c r="BF76" s="237"/>
      <c r="BG76" s="237"/>
      <c r="BH76" s="237"/>
      <c r="BI76" s="237"/>
      <c r="BJ76" s="237"/>
      <c r="BK76" s="237"/>
      <c r="BL76" s="237"/>
      <c r="BM76" s="237"/>
      <c r="BN76" s="237"/>
      <c r="BO76" s="237"/>
      <c r="BP76" s="237"/>
      <c r="BQ76" s="234">
        <v>70</v>
      </c>
      <c r="BR76" s="239"/>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26"/>
    </row>
    <row r="77" spans="1:131" ht="26.25" customHeight="1" x14ac:dyDescent="0.2">
      <c r="A77" s="234">
        <v>10</v>
      </c>
      <c r="B77" s="937" t="s">
        <v>600</v>
      </c>
      <c r="C77" s="938"/>
      <c r="D77" s="938"/>
      <c r="E77" s="938"/>
      <c r="F77" s="938"/>
      <c r="G77" s="938"/>
      <c r="H77" s="938"/>
      <c r="I77" s="938"/>
      <c r="J77" s="938"/>
      <c r="K77" s="938"/>
      <c r="L77" s="938"/>
      <c r="M77" s="938"/>
      <c r="N77" s="938"/>
      <c r="O77" s="938"/>
      <c r="P77" s="939"/>
      <c r="Q77" s="941">
        <v>7598</v>
      </c>
      <c r="R77" s="942"/>
      <c r="S77" s="942"/>
      <c r="T77" s="942"/>
      <c r="U77" s="898"/>
      <c r="V77" s="943">
        <v>6072</v>
      </c>
      <c r="W77" s="942"/>
      <c r="X77" s="942"/>
      <c r="Y77" s="942"/>
      <c r="Z77" s="898"/>
      <c r="AA77" s="943">
        <v>1526</v>
      </c>
      <c r="AB77" s="942"/>
      <c r="AC77" s="942"/>
      <c r="AD77" s="942"/>
      <c r="AE77" s="898"/>
      <c r="AF77" s="943">
        <v>1526</v>
      </c>
      <c r="AG77" s="942"/>
      <c r="AH77" s="942"/>
      <c r="AI77" s="942"/>
      <c r="AJ77" s="898"/>
      <c r="AK77" s="943">
        <v>16</v>
      </c>
      <c r="AL77" s="942"/>
      <c r="AM77" s="942"/>
      <c r="AN77" s="942"/>
      <c r="AO77" s="898"/>
      <c r="AP77" s="943" t="s">
        <v>580</v>
      </c>
      <c r="AQ77" s="942"/>
      <c r="AR77" s="942"/>
      <c r="AS77" s="942"/>
      <c r="AT77" s="898"/>
      <c r="AU77" s="943" t="s">
        <v>580</v>
      </c>
      <c r="AV77" s="942"/>
      <c r="AW77" s="942"/>
      <c r="AX77" s="942"/>
      <c r="AY77" s="898"/>
      <c r="AZ77" s="896"/>
      <c r="BA77" s="896"/>
      <c r="BB77" s="896"/>
      <c r="BC77" s="896"/>
      <c r="BD77" s="897"/>
      <c r="BE77" s="237"/>
      <c r="BF77" s="237"/>
      <c r="BG77" s="237"/>
      <c r="BH77" s="237"/>
      <c r="BI77" s="237"/>
      <c r="BJ77" s="237"/>
      <c r="BK77" s="237"/>
      <c r="BL77" s="237"/>
      <c r="BM77" s="237"/>
      <c r="BN77" s="237"/>
      <c r="BO77" s="237"/>
      <c r="BP77" s="237"/>
      <c r="BQ77" s="234">
        <v>71</v>
      </c>
      <c r="BR77" s="239"/>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26"/>
    </row>
    <row r="78" spans="1:131" ht="26.25" customHeight="1" x14ac:dyDescent="0.2">
      <c r="A78" s="234">
        <v>11</v>
      </c>
      <c r="B78" s="937" t="s">
        <v>601</v>
      </c>
      <c r="C78" s="938"/>
      <c r="D78" s="938"/>
      <c r="E78" s="938"/>
      <c r="F78" s="938"/>
      <c r="G78" s="938"/>
      <c r="H78" s="938"/>
      <c r="I78" s="938"/>
      <c r="J78" s="938"/>
      <c r="K78" s="938"/>
      <c r="L78" s="938"/>
      <c r="M78" s="938"/>
      <c r="N78" s="938"/>
      <c r="O78" s="938"/>
      <c r="P78" s="939"/>
      <c r="Q78" s="940">
        <v>267</v>
      </c>
      <c r="R78" s="894"/>
      <c r="S78" s="894"/>
      <c r="T78" s="894"/>
      <c r="U78" s="894"/>
      <c r="V78" s="894">
        <v>254</v>
      </c>
      <c r="W78" s="894"/>
      <c r="X78" s="894"/>
      <c r="Y78" s="894"/>
      <c r="Z78" s="894"/>
      <c r="AA78" s="894">
        <v>13</v>
      </c>
      <c r="AB78" s="894"/>
      <c r="AC78" s="894"/>
      <c r="AD78" s="894"/>
      <c r="AE78" s="894"/>
      <c r="AF78" s="894">
        <v>13</v>
      </c>
      <c r="AG78" s="894"/>
      <c r="AH78" s="894"/>
      <c r="AI78" s="894"/>
      <c r="AJ78" s="894"/>
      <c r="AK78" s="894" t="s">
        <v>580</v>
      </c>
      <c r="AL78" s="894"/>
      <c r="AM78" s="894"/>
      <c r="AN78" s="894"/>
      <c r="AO78" s="894"/>
      <c r="AP78" s="894">
        <v>528</v>
      </c>
      <c r="AQ78" s="894"/>
      <c r="AR78" s="894"/>
      <c r="AS78" s="894"/>
      <c r="AT78" s="894"/>
      <c r="AU78" s="894">
        <v>77</v>
      </c>
      <c r="AV78" s="894"/>
      <c r="AW78" s="894"/>
      <c r="AX78" s="894"/>
      <c r="AY78" s="894"/>
      <c r="AZ78" s="896"/>
      <c r="BA78" s="896"/>
      <c r="BB78" s="896"/>
      <c r="BC78" s="896"/>
      <c r="BD78" s="897"/>
      <c r="BE78" s="237"/>
      <c r="BF78" s="237"/>
      <c r="BG78" s="237"/>
      <c r="BH78" s="237"/>
      <c r="BI78" s="237"/>
      <c r="BJ78" s="226"/>
      <c r="BK78" s="226"/>
      <c r="BL78" s="226"/>
      <c r="BM78" s="226"/>
      <c r="BN78" s="226"/>
      <c r="BO78" s="237"/>
      <c r="BP78" s="237"/>
      <c r="BQ78" s="234">
        <v>72</v>
      </c>
      <c r="BR78" s="239"/>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26"/>
    </row>
    <row r="79" spans="1:131" ht="26.25" customHeight="1" x14ac:dyDescent="0.2">
      <c r="A79" s="234">
        <v>12</v>
      </c>
      <c r="B79" s="937" t="s">
        <v>602</v>
      </c>
      <c r="C79" s="938"/>
      <c r="D79" s="938"/>
      <c r="E79" s="938"/>
      <c r="F79" s="938"/>
      <c r="G79" s="938"/>
      <c r="H79" s="938"/>
      <c r="I79" s="938"/>
      <c r="J79" s="938"/>
      <c r="K79" s="938"/>
      <c r="L79" s="938"/>
      <c r="M79" s="938"/>
      <c r="N79" s="938"/>
      <c r="O79" s="938"/>
      <c r="P79" s="939"/>
      <c r="Q79" s="940">
        <v>4</v>
      </c>
      <c r="R79" s="894"/>
      <c r="S79" s="894"/>
      <c r="T79" s="894"/>
      <c r="U79" s="894"/>
      <c r="V79" s="894">
        <v>2</v>
      </c>
      <c r="W79" s="894"/>
      <c r="X79" s="894"/>
      <c r="Y79" s="894"/>
      <c r="Z79" s="894"/>
      <c r="AA79" s="894">
        <v>2</v>
      </c>
      <c r="AB79" s="894"/>
      <c r="AC79" s="894"/>
      <c r="AD79" s="894"/>
      <c r="AE79" s="894"/>
      <c r="AF79" s="894">
        <v>2</v>
      </c>
      <c r="AG79" s="894"/>
      <c r="AH79" s="894"/>
      <c r="AI79" s="894"/>
      <c r="AJ79" s="894"/>
      <c r="AK79" s="894">
        <v>0</v>
      </c>
      <c r="AL79" s="894"/>
      <c r="AM79" s="894"/>
      <c r="AN79" s="894"/>
      <c r="AO79" s="894"/>
      <c r="AP79" s="894" t="s">
        <v>580</v>
      </c>
      <c r="AQ79" s="894"/>
      <c r="AR79" s="894"/>
      <c r="AS79" s="894"/>
      <c r="AT79" s="894"/>
      <c r="AU79" s="894" t="s">
        <v>617</v>
      </c>
      <c r="AV79" s="894"/>
      <c r="AW79" s="894"/>
      <c r="AX79" s="894"/>
      <c r="AY79" s="894"/>
      <c r="AZ79" s="896"/>
      <c r="BA79" s="896"/>
      <c r="BB79" s="896"/>
      <c r="BC79" s="896"/>
      <c r="BD79" s="897"/>
      <c r="BE79" s="237"/>
      <c r="BF79" s="237"/>
      <c r="BG79" s="237"/>
      <c r="BH79" s="237"/>
      <c r="BI79" s="237"/>
      <c r="BJ79" s="226"/>
      <c r="BK79" s="226"/>
      <c r="BL79" s="226"/>
      <c r="BM79" s="226"/>
      <c r="BN79" s="226"/>
      <c r="BO79" s="237"/>
      <c r="BP79" s="237"/>
      <c r="BQ79" s="234">
        <v>73</v>
      </c>
      <c r="BR79" s="239"/>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26"/>
    </row>
    <row r="80" spans="1:131" ht="26.25" customHeight="1" x14ac:dyDescent="0.2">
      <c r="A80" s="234">
        <v>13</v>
      </c>
      <c r="B80" s="937" t="s">
        <v>603</v>
      </c>
      <c r="C80" s="938"/>
      <c r="D80" s="938"/>
      <c r="E80" s="938"/>
      <c r="F80" s="938"/>
      <c r="G80" s="938"/>
      <c r="H80" s="938"/>
      <c r="I80" s="938"/>
      <c r="J80" s="938"/>
      <c r="K80" s="938"/>
      <c r="L80" s="938"/>
      <c r="M80" s="938"/>
      <c r="N80" s="938"/>
      <c r="O80" s="938"/>
      <c r="P80" s="939"/>
      <c r="Q80" s="940">
        <v>231</v>
      </c>
      <c r="R80" s="894"/>
      <c r="S80" s="894"/>
      <c r="T80" s="894"/>
      <c r="U80" s="894"/>
      <c r="V80" s="894">
        <v>150</v>
      </c>
      <c r="W80" s="894"/>
      <c r="X80" s="894"/>
      <c r="Y80" s="894"/>
      <c r="Z80" s="894"/>
      <c r="AA80" s="894">
        <v>81</v>
      </c>
      <c r="AB80" s="894"/>
      <c r="AC80" s="894"/>
      <c r="AD80" s="894"/>
      <c r="AE80" s="894"/>
      <c r="AF80" s="894">
        <v>81</v>
      </c>
      <c r="AG80" s="894"/>
      <c r="AH80" s="894"/>
      <c r="AI80" s="894"/>
      <c r="AJ80" s="894"/>
      <c r="AK80" s="894" t="s">
        <v>615</v>
      </c>
      <c r="AL80" s="894"/>
      <c r="AM80" s="894"/>
      <c r="AN80" s="894"/>
      <c r="AO80" s="894"/>
      <c r="AP80" s="894" t="s">
        <v>580</v>
      </c>
      <c r="AQ80" s="894"/>
      <c r="AR80" s="894"/>
      <c r="AS80" s="894"/>
      <c r="AT80" s="894"/>
      <c r="AU80" s="894" t="s">
        <v>612</v>
      </c>
      <c r="AV80" s="894"/>
      <c r="AW80" s="894"/>
      <c r="AX80" s="894"/>
      <c r="AY80" s="894"/>
      <c r="AZ80" s="896"/>
      <c r="BA80" s="896"/>
      <c r="BB80" s="896"/>
      <c r="BC80" s="896"/>
      <c r="BD80" s="897"/>
      <c r="BE80" s="237"/>
      <c r="BF80" s="237"/>
      <c r="BG80" s="237"/>
      <c r="BH80" s="237"/>
      <c r="BI80" s="237"/>
      <c r="BJ80" s="237"/>
      <c r="BK80" s="237"/>
      <c r="BL80" s="237"/>
      <c r="BM80" s="237"/>
      <c r="BN80" s="237"/>
      <c r="BO80" s="237"/>
      <c r="BP80" s="237"/>
      <c r="BQ80" s="234">
        <v>74</v>
      </c>
      <c r="BR80" s="239"/>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26"/>
    </row>
    <row r="81" spans="1:131" ht="26.25" customHeight="1" x14ac:dyDescent="0.2">
      <c r="A81" s="234">
        <v>14</v>
      </c>
      <c r="B81" s="937" t="s">
        <v>604</v>
      </c>
      <c r="C81" s="938"/>
      <c r="D81" s="938"/>
      <c r="E81" s="938"/>
      <c r="F81" s="938"/>
      <c r="G81" s="938"/>
      <c r="H81" s="938"/>
      <c r="I81" s="938"/>
      <c r="J81" s="938"/>
      <c r="K81" s="938"/>
      <c r="L81" s="938"/>
      <c r="M81" s="938"/>
      <c r="N81" s="938"/>
      <c r="O81" s="938"/>
      <c r="P81" s="939"/>
      <c r="Q81" s="940">
        <v>190</v>
      </c>
      <c r="R81" s="894"/>
      <c r="S81" s="894"/>
      <c r="T81" s="894"/>
      <c r="U81" s="894"/>
      <c r="V81" s="894">
        <v>186</v>
      </c>
      <c r="W81" s="894"/>
      <c r="X81" s="894"/>
      <c r="Y81" s="894"/>
      <c r="Z81" s="894"/>
      <c r="AA81" s="894">
        <v>3</v>
      </c>
      <c r="AB81" s="894"/>
      <c r="AC81" s="894"/>
      <c r="AD81" s="894"/>
      <c r="AE81" s="894"/>
      <c r="AF81" s="894">
        <v>3</v>
      </c>
      <c r="AG81" s="894"/>
      <c r="AH81" s="894"/>
      <c r="AI81" s="894"/>
      <c r="AJ81" s="894"/>
      <c r="AK81" s="894" t="s">
        <v>580</v>
      </c>
      <c r="AL81" s="894"/>
      <c r="AM81" s="894"/>
      <c r="AN81" s="894"/>
      <c r="AO81" s="894"/>
      <c r="AP81" s="894" t="s">
        <v>612</v>
      </c>
      <c r="AQ81" s="894"/>
      <c r="AR81" s="894"/>
      <c r="AS81" s="894"/>
      <c r="AT81" s="894"/>
      <c r="AU81" s="894" t="s">
        <v>612</v>
      </c>
      <c r="AV81" s="894"/>
      <c r="AW81" s="894"/>
      <c r="AX81" s="894"/>
      <c r="AY81" s="894"/>
      <c r="AZ81" s="896"/>
      <c r="BA81" s="896"/>
      <c r="BB81" s="896"/>
      <c r="BC81" s="896"/>
      <c r="BD81" s="897"/>
      <c r="BE81" s="237"/>
      <c r="BF81" s="237"/>
      <c r="BG81" s="237"/>
      <c r="BH81" s="237"/>
      <c r="BI81" s="237"/>
      <c r="BJ81" s="237"/>
      <c r="BK81" s="237"/>
      <c r="BL81" s="237"/>
      <c r="BM81" s="237"/>
      <c r="BN81" s="237"/>
      <c r="BO81" s="237"/>
      <c r="BP81" s="237"/>
      <c r="BQ81" s="234">
        <v>75</v>
      </c>
      <c r="BR81" s="239"/>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26"/>
    </row>
    <row r="82" spans="1:131" ht="26.25" customHeight="1" x14ac:dyDescent="0.2">
      <c r="A82" s="234">
        <v>15</v>
      </c>
      <c r="B82" s="937" t="s">
        <v>605</v>
      </c>
      <c r="C82" s="938"/>
      <c r="D82" s="938"/>
      <c r="E82" s="938"/>
      <c r="F82" s="938"/>
      <c r="G82" s="938"/>
      <c r="H82" s="938"/>
      <c r="I82" s="938"/>
      <c r="J82" s="938"/>
      <c r="K82" s="938"/>
      <c r="L82" s="938"/>
      <c r="M82" s="938"/>
      <c r="N82" s="938"/>
      <c r="O82" s="938"/>
      <c r="P82" s="939"/>
      <c r="Q82" s="940">
        <v>239380</v>
      </c>
      <c r="R82" s="894"/>
      <c r="S82" s="894"/>
      <c r="T82" s="894"/>
      <c r="U82" s="894"/>
      <c r="V82" s="894">
        <v>224695</v>
      </c>
      <c r="W82" s="894"/>
      <c r="X82" s="894"/>
      <c r="Y82" s="894"/>
      <c r="Z82" s="894"/>
      <c r="AA82" s="894">
        <v>14685</v>
      </c>
      <c r="AB82" s="894"/>
      <c r="AC82" s="894"/>
      <c r="AD82" s="894"/>
      <c r="AE82" s="894"/>
      <c r="AF82" s="894">
        <v>14685</v>
      </c>
      <c r="AG82" s="894"/>
      <c r="AH82" s="894"/>
      <c r="AI82" s="894"/>
      <c r="AJ82" s="894"/>
      <c r="AK82" s="894" t="s">
        <v>615</v>
      </c>
      <c r="AL82" s="894"/>
      <c r="AM82" s="894"/>
      <c r="AN82" s="894"/>
      <c r="AO82" s="894"/>
      <c r="AP82" s="894" t="s">
        <v>615</v>
      </c>
      <c r="AQ82" s="894"/>
      <c r="AR82" s="894"/>
      <c r="AS82" s="894"/>
      <c r="AT82" s="894"/>
      <c r="AU82" s="894" t="s">
        <v>612</v>
      </c>
      <c r="AV82" s="894"/>
      <c r="AW82" s="894"/>
      <c r="AX82" s="894"/>
      <c r="AY82" s="894"/>
      <c r="AZ82" s="896"/>
      <c r="BA82" s="896"/>
      <c r="BB82" s="896"/>
      <c r="BC82" s="896"/>
      <c r="BD82" s="897"/>
      <c r="BE82" s="237"/>
      <c r="BF82" s="237"/>
      <c r="BG82" s="237"/>
      <c r="BH82" s="237"/>
      <c r="BI82" s="237"/>
      <c r="BJ82" s="237"/>
      <c r="BK82" s="237"/>
      <c r="BL82" s="237"/>
      <c r="BM82" s="237"/>
      <c r="BN82" s="237"/>
      <c r="BO82" s="237"/>
      <c r="BP82" s="237"/>
      <c r="BQ82" s="234">
        <v>76</v>
      </c>
      <c r="BR82" s="239"/>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26"/>
    </row>
    <row r="83" spans="1:131" ht="26.25" customHeight="1" x14ac:dyDescent="0.2">
      <c r="A83" s="234">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37"/>
      <c r="BF83" s="237"/>
      <c r="BG83" s="237"/>
      <c r="BH83" s="237"/>
      <c r="BI83" s="237"/>
      <c r="BJ83" s="237"/>
      <c r="BK83" s="237"/>
      <c r="BL83" s="237"/>
      <c r="BM83" s="237"/>
      <c r="BN83" s="237"/>
      <c r="BO83" s="237"/>
      <c r="BP83" s="237"/>
      <c r="BQ83" s="234">
        <v>77</v>
      </c>
      <c r="BR83" s="239"/>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26"/>
    </row>
    <row r="84" spans="1:131" ht="26.25" customHeight="1" x14ac:dyDescent="0.2">
      <c r="A84" s="234">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37"/>
      <c r="BF84" s="237"/>
      <c r="BG84" s="237"/>
      <c r="BH84" s="237"/>
      <c r="BI84" s="237"/>
      <c r="BJ84" s="237"/>
      <c r="BK84" s="237"/>
      <c r="BL84" s="237"/>
      <c r="BM84" s="237"/>
      <c r="BN84" s="237"/>
      <c r="BO84" s="237"/>
      <c r="BP84" s="237"/>
      <c r="BQ84" s="234">
        <v>78</v>
      </c>
      <c r="BR84" s="239"/>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26"/>
    </row>
    <row r="85" spans="1:131" ht="26.25" customHeight="1" x14ac:dyDescent="0.2">
      <c r="A85" s="234">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37"/>
      <c r="BF85" s="237"/>
      <c r="BG85" s="237"/>
      <c r="BH85" s="237"/>
      <c r="BI85" s="237"/>
      <c r="BJ85" s="237"/>
      <c r="BK85" s="237"/>
      <c r="BL85" s="237"/>
      <c r="BM85" s="237"/>
      <c r="BN85" s="237"/>
      <c r="BO85" s="237"/>
      <c r="BP85" s="237"/>
      <c r="BQ85" s="234">
        <v>79</v>
      </c>
      <c r="BR85" s="239"/>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26"/>
    </row>
    <row r="86" spans="1:131" ht="26.25" customHeight="1" x14ac:dyDescent="0.2">
      <c r="A86" s="234">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37"/>
      <c r="BF86" s="237"/>
      <c r="BG86" s="237"/>
      <c r="BH86" s="237"/>
      <c r="BI86" s="237"/>
      <c r="BJ86" s="237"/>
      <c r="BK86" s="237"/>
      <c r="BL86" s="237"/>
      <c r="BM86" s="237"/>
      <c r="BN86" s="237"/>
      <c r="BO86" s="237"/>
      <c r="BP86" s="237"/>
      <c r="BQ86" s="234">
        <v>80</v>
      </c>
      <c r="BR86" s="239"/>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26"/>
    </row>
    <row r="87" spans="1:131" ht="26.25" customHeight="1" x14ac:dyDescent="0.2">
      <c r="A87" s="240">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37"/>
      <c r="BF87" s="237"/>
      <c r="BG87" s="237"/>
      <c r="BH87" s="237"/>
      <c r="BI87" s="237"/>
      <c r="BJ87" s="237"/>
      <c r="BK87" s="237"/>
      <c r="BL87" s="237"/>
      <c r="BM87" s="237"/>
      <c r="BN87" s="237"/>
      <c r="BO87" s="237"/>
      <c r="BP87" s="237"/>
      <c r="BQ87" s="234">
        <v>81</v>
      </c>
      <c r="BR87" s="239"/>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26"/>
    </row>
    <row r="88" spans="1:131" ht="26.25" customHeight="1" thickBot="1" x14ac:dyDescent="0.25">
      <c r="A88" s="236" t="s">
        <v>392</v>
      </c>
      <c r="B88" s="853" t="s">
        <v>424</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16433</v>
      </c>
      <c r="AG88" s="908"/>
      <c r="AH88" s="908"/>
      <c r="AI88" s="908"/>
      <c r="AJ88" s="908"/>
      <c r="AK88" s="905"/>
      <c r="AL88" s="905"/>
      <c r="AM88" s="905"/>
      <c r="AN88" s="905"/>
      <c r="AO88" s="905"/>
      <c r="AP88" s="908">
        <v>1070</v>
      </c>
      <c r="AQ88" s="908"/>
      <c r="AR88" s="908"/>
      <c r="AS88" s="908"/>
      <c r="AT88" s="908"/>
      <c r="AU88" s="908">
        <v>508</v>
      </c>
      <c r="AV88" s="908"/>
      <c r="AW88" s="908"/>
      <c r="AX88" s="908"/>
      <c r="AY88" s="908"/>
      <c r="AZ88" s="913"/>
      <c r="BA88" s="913"/>
      <c r="BB88" s="913"/>
      <c r="BC88" s="913"/>
      <c r="BD88" s="914"/>
      <c r="BE88" s="237"/>
      <c r="BF88" s="237"/>
      <c r="BG88" s="237"/>
      <c r="BH88" s="237"/>
      <c r="BI88" s="237"/>
      <c r="BJ88" s="237"/>
      <c r="BK88" s="237"/>
      <c r="BL88" s="237"/>
      <c r="BM88" s="237"/>
      <c r="BN88" s="237"/>
      <c r="BO88" s="237"/>
      <c r="BP88" s="237"/>
      <c r="BQ88" s="234">
        <v>82</v>
      </c>
      <c r="BR88" s="239"/>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53" t="s">
        <v>425</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v>359</v>
      </c>
      <c r="CS102" s="916"/>
      <c r="CT102" s="916"/>
      <c r="CU102" s="916"/>
      <c r="CV102" s="955"/>
      <c r="CW102" s="954">
        <v>55</v>
      </c>
      <c r="CX102" s="916"/>
      <c r="CY102" s="916"/>
      <c r="CZ102" s="916"/>
      <c r="DA102" s="955"/>
      <c r="DB102" s="954">
        <v>657</v>
      </c>
      <c r="DC102" s="916"/>
      <c r="DD102" s="916"/>
      <c r="DE102" s="916"/>
      <c r="DF102" s="955"/>
      <c r="DG102" s="954" t="s">
        <v>632</v>
      </c>
      <c r="DH102" s="916"/>
      <c r="DI102" s="916"/>
      <c r="DJ102" s="916"/>
      <c r="DK102" s="955"/>
      <c r="DL102" s="954" t="s">
        <v>632</v>
      </c>
      <c r="DM102" s="916"/>
      <c r="DN102" s="916"/>
      <c r="DO102" s="916"/>
      <c r="DP102" s="955"/>
      <c r="DQ102" s="954" t="s">
        <v>633</v>
      </c>
      <c r="DR102" s="916"/>
      <c r="DS102" s="916"/>
      <c r="DT102" s="916"/>
      <c r="DU102" s="955"/>
      <c r="DV102" s="853"/>
      <c r="DW102" s="854"/>
      <c r="DX102" s="854"/>
      <c r="DY102" s="854"/>
      <c r="DZ102" s="978"/>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79" t="s">
        <v>426</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0" t="s">
        <v>427</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1" t="s">
        <v>430</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431</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2">
      <c r="A109" s="976" t="s">
        <v>432</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433</v>
      </c>
      <c r="AB109" s="957"/>
      <c r="AC109" s="957"/>
      <c r="AD109" s="957"/>
      <c r="AE109" s="958"/>
      <c r="AF109" s="956" t="s">
        <v>434</v>
      </c>
      <c r="AG109" s="957"/>
      <c r="AH109" s="957"/>
      <c r="AI109" s="957"/>
      <c r="AJ109" s="958"/>
      <c r="AK109" s="956" t="s">
        <v>306</v>
      </c>
      <c r="AL109" s="957"/>
      <c r="AM109" s="957"/>
      <c r="AN109" s="957"/>
      <c r="AO109" s="958"/>
      <c r="AP109" s="956" t="s">
        <v>435</v>
      </c>
      <c r="AQ109" s="957"/>
      <c r="AR109" s="957"/>
      <c r="AS109" s="957"/>
      <c r="AT109" s="959"/>
      <c r="AU109" s="976" t="s">
        <v>432</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433</v>
      </c>
      <c r="BR109" s="957"/>
      <c r="BS109" s="957"/>
      <c r="BT109" s="957"/>
      <c r="BU109" s="958"/>
      <c r="BV109" s="956" t="s">
        <v>434</v>
      </c>
      <c r="BW109" s="957"/>
      <c r="BX109" s="957"/>
      <c r="BY109" s="957"/>
      <c r="BZ109" s="958"/>
      <c r="CA109" s="956" t="s">
        <v>306</v>
      </c>
      <c r="CB109" s="957"/>
      <c r="CC109" s="957"/>
      <c r="CD109" s="957"/>
      <c r="CE109" s="958"/>
      <c r="CF109" s="977" t="s">
        <v>435</v>
      </c>
      <c r="CG109" s="977"/>
      <c r="CH109" s="977"/>
      <c r="CI109" s="977"/>
      <c r="CJ109" s="977"/>
      <c r="CK109" s="956" t="s">
        <v>436</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433</v>
      </c>
      <c r="DH109" s="957"/>
      <c r="DI109" s="957"/>
      <c r="DJ109" s="957"/>
      <c r="DK109" s="958"/>
      <c r="DL109" s="956" t="s">
        <v>434</v>
      </c>
      <c r="DM109" s="957"/>
      <c r="DN109" s="957"/>
      <c r="DO109" s="957"/>
      <c r="DP109" s="958"/>
      <c r="DQ109" s="956" t="s">
        <v>306</v>
      </c>
      <c r="DR109" s="957"/>
      <c r="DS109" s="957"/>
      <c r="DT109" s="957"/>
      <c r="DU109" s="958"/>
      <c r="DV109" s="956" t="s">
        <v>435</v>
      </c>
      <c r="DW109" s="957"/>
      <c r="DX109" s="957"/>
      <c r="DY109" s="957"/>
      <c r="DZ109" s="959"/>
    </row>
    <row r="110" spans="1:131" s="226" customFormat="1" ht="26.25" customHeight="1" x14ac:dyDescent="0.2">
      <c r="A110" s="960" t="s">
        <v>437</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8774975</v>
      </c>
      <c r="AB110" s="964"/>
      <c r="AC110" s="964"/>
      <c r="AD110" s="964"/>
      <c r="AE110" s="965"/>
      <c r="AF110" s="966">
        <v>9568813</v>
      </c>
      <c r="AG110" s="964"/>
      <c r="AH110" s="964"/>
      <c r="AI110" s="964"/>
      <c r="AJ110" s="965"/>
      <c r="AK110" s="966">
        <v>5917366</v>
      </c>
      <c r="AL110" s="964"/>
      <c r="AM110" s="964"/>
      <c r="AN110" s="964"/>
      <c r="AO110" s="965"/>
      <c r="AP110" s="967">
        <v>16.7</v>
      </c>
      <c r="AQ110" s="968"/>
      <c r="AR110" s="968"/>
      <c r="AS110" s="968"/>
      <c r="AT110" s="969"/>
      <c r="AU110" s="970" t="s">
        <v>73</v>
      </c>
      <c r="AV110" s="971"/>
      <c r="AW110" s="971"/>
      <c r="AX110" s="971"/>
      <c r="AY110" s="971"/>
      <c r="AZ110" s="993" t="s">
        <v>438</v>
      </c>
      <c r="BA110" s="961"/>
      <c r="BB110" s="961"/>
      <c r="BC110" s="961"/>
      <c r="BD110" s="961"/>
      <c r="BE110" s="961"/>
      <c r="BF110" s="961"/>
      <c r="BG110" s="961"/>
      <c r="BH110" s="961"/>
      <c r="BI110" s="961"/>
      <c r="BJ110" s="961"/>
      <c r="BK110" s="961"/>
      <c r="BL110" s="961"/>
      <c r="BM110" s="961"/>
      <c r="BN110" s="961"/>
      <c r="BO110" s="961"/>
      <c r="BP110" s="962"/>
      <c r="BQ110" s="994">
        <v>47601085</v>
      </c>
      <c r="BR110" s="995"/>
      <c r="BS110" s="995"/>
      <c r="BT110" s="995"/>
      <c r="BU110" s="995"/>
      <c r="BV110" s="995">
        <v>44043544</v>
      </c>
      <c r="BW110" s="995"/>
      <c r="BX110" s="995"/>
      <c r="BY110" s="995"/>
      <c r="BZ110" s="995"/>
      <c r="CA110" s="995">
        <v>45606181</v>
      </c>
      <c r="CB110" s="995"/>
      <c r="CC110" s="995"/>
      <c r="CD110" s="995"/>
      <c r="CE110" s="995"/>
      <c r="CF110" s="1008">
        <v>128.4</v>
      </c>
      <c r="CG110" s="1009"/>
      <c r="CH110" s="1009"/>
      <c r="CI110" s="1009"/>
      <c r="CJ110" s="1009"/>
      <c r="CK110" s="1010" t="s">
        <v>439</v>
      </c>
      <c r="CL110" s="1011"/>
      <c r="CM110" s="993" t="s">
        <v>440</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441</v>
      </c>
      <c r="DH110" s="995"/>
      <c r="DI110" s="995"/>
      <c r="DJ110" s="995"/>
      <c r="DK110" s="995"/>
      <c r="DL110" s="995" t="s">
        <v>129</v>
      </c>
      <c r="DM110" s="995"/>
      <c r="DN110" s="995"/>
      <c r="DO110" s="995"/>
      <c r="DP110" s="995"/>
      <c r="DQ110" s="995" t="s">
        <v>129</v>
      </c>
      <c r="DR110" s="995"/>
      <c r="DS110" s="995"/>
      <c r="DT110" s="995"/>
      <c r="DU110" s="995"/>
      <c r="DV110" s="996" t="s">
        <v>442</v>
      </c>
      <c r="DW110" s="996"/>
      <c r="DX110" s="996"/>
      <c r="DY110" s="996"/>
      <c r="DZ110" s="997"/>
    </row>
    <row r="111" spans="1:131" s="226" customFormat="1" ht="26.25" customHeight="1" x14ac:dyDescent="0.2">
      <c r="A111" s="998" t="s">
        <v>443</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442</v>
      </c>
      <c r="AB111" s="1002"/>
      <c r="AC111" s="1002"/>
      <c r="AD111" s="1002"/>
      <c r="AE111" s="1003"/>
      <c r="AF111" s="1004" t="s">
        <v>444</v>
      </c>
      <c r="AG111" s="1002"/>
      <c r="AH111" s="1002"/>
      <c r="AI111" s="1002"/>
      <c r="AJ111" s="1003"/>
      <c r="AK111" s="1004" t="s">
        <v>129</v>
      </c>
      <c r="AL111" s="1002"/>
      <c r="AM111" s="1002"/>
      <c r="AN111" s="1002"/>
      <c r="AO111" s="1003"/>
      <c r="AP111" s="1005" t="s">
        <v>129</v>
      </c>
      <c r="AQ111" s="1006"/>
      <c r="AR111" s="1006"/>
      <c r="AS111" s="1006"/>
      <c r="AT111" s="1007"/>
      <c r="AU111" s="972"/>
      <c r="AV111" s="973"/>
      <c r="AW111" s="973"/>
      <c r="AX111" s="973"/>
      <c r="AY111" s="973"/>
      <c r="AZ111" s="986" t="s">
        <v>445</v>
      </c>
      <c r="BA111" s="987"/>
      <c r="BB111" s="987"/>
      <c r="BC111" s="987"/>
      <c r="BD111" s="987"/>
      <c r="BE111" s="987"/>
      <c r="BF111" s="987"/>
      <c r="BG111" s="987"/>
      <c r="BH111" s="987"/>
      <c r="BI111" s="987"/>
      <c r="BJ111" s="987"/>
      <c r="BK111" s="987"/>
      <c r="BL111" s="987"/>
      <c r="BM111" s="987"/>
      <c r="BN111" s="987"/>
      <c r="BO111" s="987"/>
      <c r="BP111" s="988"/>
      <c r="BQ111" s="989" t="s">
        <v>129</v>
      </c>
      <c r="BR111" s="990"/>
      <c r="BS111" s="990"/>
      <c r="BT111" s="990"/>
      <c r="BU111" s="990"/>
      <c r="BV111" s="990" t="s">
        <v>129</v>
      </c>
      <c r="BW111" s="990"/>
      <c r="BX111" s="990"/>
      <c r="BY111" s="990"/>
      <c r="BZ111" s="990"/>
      <c r="CA111" s="990" t="s">
        <v>129</v>
      </c>
      <c r="CB111" s="990"/>
      <c r="CC111" s="990"/>
      <c r="CD111" s="990"/>
      <c r="CE111" s="990"/>
      <c r="CF111" s="984" t="s">
        <v>441</v>
      </c>
      <c r="CG111" s="985"/>
      <c r="CH111" s="985"/>
      <c r="CI111" s="985"/>
      <c r="CJ111" s="985"/>
      <c r="CK111" s="1012"/>
      <c r="CL111" s="1013"/>
      <c r="CM111" s="986" t="s">
        <v>446</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129</v>
      </c>
      <c r="DH111" s="990"/>
      <c r="DI111" s="990"/>
      <c r="DJ111" s="990"/>
      <c r="DK111" s="990"/>
      <c r="DL111" s="990" t="s">
        <v>441</v>
      </c>
      <c r="DM111" s="990"/>
      <c r="DN111" s="990"/>
      <c r="DO111" s="990"/>
      <c r="DP111" s="990"/>
      <c r="DQ111" s="990" t="s">
        <v>129</v>
      </c>
      <c r="DR111" s="990"/>
      <c r="DS111" s="990"/>
      <c r="DT111" s="990"/>
      <c r="DU111" s="990"/>
      <c r="DV111" s="991" t="s">
        <v>129</v>
      </c>
      <c r="DW111" s="991"/>
      <c r="DX111" s="991"/>
      <c r="DY111" s="991"/>
      <c r="DZ111" s="992"/>
    </row>
    <row r="112" spans="1:131" s="226" customFormat="1" ht="26.25" customHeight="1" x14ac:dyDescent="0.2">
      <c r="A112" s="1016" t="s">
        <v>447</v>
      </c>
      <c r="B112" s="1017"/>
      <c r="C112" s="987" t="s">
        <v>448</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129</v>
      </c>
      <c r="AB112" s="1023"/>
      <c r="AC112" s="1023"/>
      <c r="AD112" s="1023"/>
      <c r="AE112" s="1024"/>
      <c r="AF112" s="1025" t="s">
        <v>129</v>
      </c>
      <c r="AG112" s="1023"/>
      <c r="AH112" s="1023"/>
      <c r="AI112" s="1023"/>
      <c r="AJ112" s="1024"/>
      <c r="AK112" s="1025" t="s">
        <v>441</v>
      </c>
      <c r="AL112" s="1023"/>
      <c r="AM112" s="1023"/>
      <c r="AN112" s="1023"/>
      <c r="AO112" s="1024"/>
      <c r="AP112" s="1026" t="s">
        <v>129</v>
      </c>
      <c r="AQ112" s="1027"/>
      <c r="AR112" s="1027"/>
      <c r="AS112" s="1027"/>
      <c r="AT112" s="1028"/>
      <c r="AU112" s="972"/>
      <c r="AV112" s="973"/>
      <c r="AW112" s="973"/>
      <c r="AX112" s="973"/>
      <c r="AY112" s="973"/>
      <c r="AZ112" s="986" t="s">
        <v>449</v>
      </c>
      <c r="BA112" s="987"/>
      <c r="BB112" s="987"/>
      <c r="BC112" s="987"/>
      <c r="BD112" s="987"/>
      <c r="BE112" s="987"/>
      <c r="BF112" s="987"/>
      <c r="BG112" s="987"/>
      <c r="BH112" s="987"/>
      <c r="BI112" s="987"/>
      <c r="BJ112" s="987"/>
      <c r="BK112" s="987"/>
      <c r="BL112" s="987"/>
      <c r="BM112" s="987"/>
      <c r="BN112" s="987"/>
      <c r="BO112" s="987"/>
      <c r="BP112" s="988"/>
      <c r="BQ112" s="989">
        <v>36959242</v>
      </c>
      <c r="BR112" s="990"/>
      <c r="BS112" s="990"/>
      <c r="BT112" s="990"/>
      <c r="BU112" s="990"/>
      <c r="BV112" s="990">
        <v>35500092</v>
      </c>
      <c r="BW112" s="990"/>
      <c r="BX112" s="990"/>
      <c r="BY112" s="990"/>
      <c r="BZ112" s="990"/>
      <c r="CA112" s="990">
        <v>31973721</v>
      </c>
      <c r="CB112" s="990"/>
      <c r="CC112" s="990"/>
      <c r="CD112" s="990"/>
      <c r="CE112" s="990"/>
      <c r="CF112" s="984">
        <v>90</v>
      </c>
      <c r="CG112" s="985"/>
      <c r="CH112" s="985"/>
      <c r="CI112" s="985"/>
      <c r="CJ112" s="985"/>
      <c r="CK112" s="1012"/>
      <c r="CL112" s="1013"/>
      <c r="CM112" s="986" t="s">
        <v>450</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442</v>
      </c>
      <c r="DH112" s="990"/>
      <c r="DI112" s="990"/>
      <c r="DJ112" s="990"/>
      <c r="DK112" s="990"/>
      <c r="DL112" s="990" t="s">
        <v>129</v>
      </c>
      <c r="DM112" s="990"/>
      <c r="DN112" s="990"/>
      <c r="DO112" s="990"/>
      <c r="DP112" s="990"/>
      <c r="DQ112" s="990" t="s">
        <v>129</v>
      </c>
      <c r="DR112" s="990"/>
      <c r="DS112" s="990"/>
      <c r="DT112" s="990"/>
      <c r="DU112" s="990"/>
      <c r="DV112" s="991" t="s">
        <v>129</v>
      </c>
      <c r="DW112" s="991"/>
      <c r="DX112" s="991"/>
      <c r="DY112" s="991"/>
      <c r="DZ112" s="992"/>
    </row>
    <row r="113" spans="1:130" s="226" customFormat="1" ht="26.25" customHeight="1" x14ac:dyDescent="0.2">
      <c r="A113" s="1018"/>
      <c r="B113" s="1019"/>
      <c r="C113" s="987" t="s">
        <v>451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2934724</v>
      </c>
      <c r="AB113" s="1002"/>
      <c r="AC113" s="1002"/>
      <c r="AD113" s="1002"/>
      <c r="AE113" s="1003"/>
      <c r="AF113" s="1004">
        <v>2620508</v>
      </c>
      <c r="AG113" s="1002"/>
      <c r="AH113" s="1002"/>
      <c r="AI113" s="1002"/>
      <c r="AJ113" s="1003"/>
      <c r="AK113" s="1004">
        <v>2727772</v>
      </c>
      <c r="AL113" s="1002"/>
      <c r="AM113" s="1002"/>
      <c r="AN113" s="1002"/>
      <c r="AO113" s="1003"/>
      <c r="AP113" s="1005">
        <v>7.7</v>
      </c>
      <c r="AQ113" s="1006"/>
      <c r="AR113" s="1006"/>
      <c r="AS113" s="1006"/>
      <c r="AT113" s="1007"/>
      <c r="AU113" s="972"/>
      <c r="AV113" s="973"/>
      <c r="AW113" s="973"/>
      <c r="AX113" s="973"/>
      <c r="AY113" s="973"/>
      <c r="AZ113" s="986" t="s">
        <v>452</v>
      </c>
      <c r="BA113" s="987"/>
      <c r="BB113" s="987"/>
      <c r="BC113" s="987"/>
      <c r="BD113" s="987"/>
      <c r="BE113" s="987"/>
      <c r="BF113" s="987"/>
      <c r="BG113" s="987"/>
      <c r="BH113" s="987"/>
      <c r="BI113" s="987"/>
      <c r="BJ113" s="987"/>
      <c r="BK113" s="987"/>
      <c r="BL113" s="987"/>
      <c r="BM113" s="987"/>
      <c r="BN113" s="987"/>
      <c r="BO113" s="987"/>
      <c r="BP113" s="988"/>
      <c r="BQ113" s="989">
        <v>556842</v>
      </c>
      <c r="BR113" s="990"/>
      <c r="BS113" s="990"/>
      <c r="BT113" s="990"/>
      <c r="BU113" s="990"/>
      <c r="BV113" s="990">
        <v>482434</v>
      </c>
      <c r="BW113" s="990"/>
      <c r="BX113" s="990"/>
      <c r="BY113" s="990"/>
      <c r="BZ113" s="990"/>
      <c r="CA113" s="990">
        <v>507838</v>
      </c>
      <c r="CB113" s="990"/>
      <c r="CC113" s="990"/>
      <c r="CD113" s="990"/>
      <c r="CE113" s="990"/>
      <c r="CF113" s="984">
        <v>1.4</v>
      </c>
      <c r="CG113" s="985"/>
      <c r="CH113" s="985"/>
      <c r="CI113" s="985"/>
      <c r="CJ113" s="985"/>
      <c r="CK113" s="1012"/>
      <c r="CL113" s="1013"/>
      <c r="CM113" s="986" t="s">
        <v>453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129</v>
      </c>
      <c r="DH113" s="1023"/>
      <c r="DI113" s="1023"/>
      <c r="DJ113" s="1023"/>
      <c r="DK113" s="1024"/>
      <c r="DL113" s="1025" t="s">
        <v>129</v>
      </c>
      <c r="DM113" s="1023"/>
      <c r="DN113" s="1023"/>
      <c r="DO113" s="1023"/>
      <c r="DP113" s="1024"/>
      <c r="DQ113" s="1025" t="s">
        <v>442</v>
      </c>
      <c r="DR113" s="1023"/>
      <c r="DS113" s="1023"/>
      <c r="DT113" s="1023"/>
      <c r="DU113" s="1024"/>
      <c r="DV113" s="1026" t="s">
        <v>129</v>
      </c>
      <c r="DW113" s="1027"/>
      <c r="DX113" s="1027"/>
      <c r="DY113" s="1027"/>
      <c r="DZ113" s="1028"/>
    </row>
    <row r="114" spans="1:130" s="226" customFormat="1" ht="26.25" customHeight="1" x14ac:dyDescent="0.2">
      <c r="A114" s="1018"/>
      <c r="B114" s="1019"/>
      <c r="C114" s="987" t="s">
        <v>454</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84161</v>
      </c>
      <c r="AB114" s="1023"/>
      <c r="AC114" s="1023"/>
      <c r="AD114" s="1023"/>
      <c r="AE114" s="1024"/>
      <c r="AF114" s="1025">
        <v>84288</v>
      </c>
      <c r="AG114" s="1023"/>
      <c r="AH114" s="1023"/>
      <c r="AI114" s="1023"/>
      <c r="AJ114" s="1024"/>
      <c r="AK114" s="1025">
        <v>91900</v>
      </c>
      <c r="AL114" s="1023"/>
      <c r="AM114" s="1023"/>
      <c r="AN114" s="1023"/>
      <c r="AO114" s="1024"/>
      <c r="AP114" s="1026">
        <v>0.3</v>
      </c>
      <c r="AQ114" s="1027"/>
      <c r="AR114" s="1027"/>
      <c r="AS114" s="1027"/>
      <c r="AT114" s="1028"/>
      <c r="AU114" s="972"/>
      <c r="AV114" s="973"/>
      <c r="AW114" s="973"/>
      <c r="AX114" s="973"/>
      <c r="AY114" s="973"/>
      <c r="AZ114" s="986" t="s">
        <v>455</v>
      </c>
      <c r="BA114" s="987"/>
      <c r="BB114" s="987"/>
      <c r="BC114" s="987"/>
      <c r="BD114" s="987"/>
      <c r="BE114" s="987"/>
      <c r="BF114" s="987"/>
      <c r="BG114" s="987"/>
      <c r="BH114" s="987"/>
      <c r="BI114" s="987"/>
      <c r="BJ114" s="987"/>
      <c r="BK114" s="987"/>
      <c r="BL114" s="987"/>
      <c r="BM114" s="987"/>
      <c r="BN114" s="987"/>
      <c r="BO114" s="987"/>
      <c r="BP114" s="988"/>
      <c r="BQ114" s="989">
        <v>10127540</v>
      </c>
      <c r="BR114" s="990"/>
      <c r="BS114" s="990"/>
      <c r="BT114" s="990"/>
      <c r="BU114" s="990"/>
      <c r="BV114" s="990">
        <v>10018871</v>
      </c>
      <c r="BW114" s="990"/>
      <c r="BX114" s="990"/>
      <c r="BY114" s="990"/>
      <c r="BZ114" s="990"/>
      <c r="CA114" s="990">
        <v>9951616</v>
      </c>
      <c r="CB114" s="990"/>
      <c r="CC114" s="990"/>
      <c r="CD114" s="990"/>
      <c r="CE114" s="990"/>
      <c r="CF114" s="984">
        <v>28</v>
      </c>
      <c r="CG114" s="985"/>
      <c r="CH114" s="985"/>
      <c r="CI114" s="985"/>
      <c r="CJ114" s="985"/>
      <c r="CK114" s="1012"/>
      <c r="CL114" s="1013"/>
      <c r="CM114" s="986" t="s">
        <v>456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129</v>
      </c>
      <c r="DH114" s="1023"/>
      <c r="DI114" s="1023"/>
      <c r="DJ114" s="1023"/>
      <c r="DK114" s="1024"/>
      <c r="DL114" s="1025" t="s">
        <v>129</v>
      </c>
      <c r="DM114" s="1023"/>
      <c r="DN114" s="1023"/>
      <c r="DO114" s="1023"/>
      <c r="DP114" s="1024"/>
      <c r="DQ114" s="1025" t="s">
        <v>129</v>
      </c>
      <c r="DR114" s="1023"/>
      <c r="DS114" s="1023"/>
      <c r="DT114" s="1023"/>
      <c r="DU114" s="1024"/>
      <c r="DV114" s="1026" t="s">
        <v>129</v>
      </c>
      <c r="DW114" s="1027"/>
      <c r="DX114" s="1027"/>
      <c r="DY114" s="1027"/>
      <c r="DZ114" s="1028"/>
    </row>
    <row r="115" spans="1:130" s="226" customFormat="1" ht="26.25" customHeight="1" x14ac:dyDescent="0.2">
      <c r="A115" s="1018"/>
      <c r="B115" s="1019"/>
      <c r="C115" s="987" t="s">
        <v>457</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129</v>
      </c>
      <c r="AB115" s="1002"/>
      <c r="AC115" s="1002"/>
      <c r="AD115" s="1002"/>
      <c r="AE115" s="1003"/>
      <c r="AF115" s="1004" t="s">
        <v>129</v>
      </c>
      <c r="AG115" s="1002"/>
      <c r="AH115" s="1002"/>
      <c r="AI115" s="1002"/>
      <c r="AJ115" s="1003"/>
      <c r="AK115" s="1004" t="s">
        <v>129</v>
      </c>
      <c r="AL115" s="1002"/>
      <c r="AM115" s="1002"/>
      <c r="AN115" s="1002"/>
      <c r="AO115" s="1003"/>
      <c r="AP115" s="1005" t="s">
        <v>129</v>
      </c>
      <c r="AQ115" s="1006"/>
      <c r="AR115" s="1006"/>
      <c r="AS115" s="1006"/>
      <c r="AT115" s="1007"/>
      <c r="AU115" s="972"/>
      <c r="AV115" s="973"/>
      <c r="AW115" s="973"/>
      <c r="AX115" s="973"/>
      <c r="AY115" s="973"/>
      <c r="AZ115" s="986" t="s">
        <v>458</v>
      </c>
      <c r="BA115" s="987"/>
      <c r="BB115" s="987"/>
      <c r="BC115" s="987"/>
      <c r="BD115" s="987"/>
      <c r="BE115" s="987"/>
      <c r="BF115" s="987"/>
      <c r="BG115" s="987"/>
      <c r="BH115" s="987"/>
      <c r="BI115" s="987"/>
      <c r="BJ115" s="987"/>
      <c r="BK115" s="987"/>
      <c r="BL115" s="987"/>
      <c r="BM115" s="987"/>
      <c r="BN115" s="987"/>
      <c r="BO115" s="987"/>
      <c r="BP115" s="988"/>
      <c r="BQ115" s="989" t="s">
        <v>129</v>
      </c>
      <c r="BR115" s="990"/>
      <c r="BS115" s="990"/>
      <c r="BT115" s="990"/>
      <c r="BU115" s="990"/>
      <c r="BV115" s="990" t="s">
        <v>129</v>
      </c>
      <c r="BW115" s="990"/>
      <c r="BX115" s="990"/>
      <c r="BY115" s="990"/>
      <c r="BZ115" s="990"/>
      <c r="CA115" s="990" t="s">
        <v>441</v>
      </c>
      <c r="CB115" s="990"/>
      <c r="CC115" s="990"/>
      <c r="CD115" s="990"/>
      <c r="CE115" s="990"/>
      <c r="CF115" s="984" t="s">
        <v>129</v>
      </c>
      <c r="CG115" s="985"/>
      <c r="CH115" s="985"/>
      <c r="CI115" s="985"/>
      <c r="CJ115" s="985"/>
      <c r="CK115" s="1012"/>
      <c r="CL115" s="1013"/>
      <c r="CM115" s="986" t="s">
        <v>459</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129</v>
      </c>
      <c r="DH115" s="1023"/>
      <c r="DI115" s="1023"/>
      <c r="DJ115" s="1023"/>
      <c r="DK115" s="1024"/>
      <c r="DL115" s="1025" t="s">
        <v>441</v>
      </c>
      <c r="DM115" s="1023"/>
      <c r="DN115" s="1023"/>
      <c r="DO115" s="1023"/>
      <c r="DP115" s="1024"/>
      <c r="DQ115" s="1025" t="s">
        <v>129</v>
      </c>
      <c r="DR115" s="1023"/>
      <c r="DS115" s="1023"/>
      <c r="DT115" s="1023"/>
      <c r="DU115" s="1024"/>
      <c r="DV115" s="1026" t="s">
        <v>129</v>
      </c>
      <c r="DW115" s="1027"/>
      <c r="DX115" s="1027"/>
      <c r="DY115" s="1027"/>
      <c r="DZ115" s="1028"/>
    </row>
    <row r="116" spans="1:130" s="226" customFormat="1" ht="26.25" customHeight="1" x14ac:dyDescent="0.2">
      <c r="A116" s="1020"/>
      <c r="B116" s="1021"/>
      <c r="C116" s="1029" t="s">
        <v>460</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441</v>
      </c>
      <c r="AB116" s="1023"/>
      <c r="AC116" s="1023"/>
      <c r="AD116" s="1023"/>
      <c r="AE116" s="1024"/>
      <c r="AF116" s="1025" t="s">
        <v>129</v>
      </c>
      <c r="AG116" s="1023"/>
      <c r="AH116" s="1023"/>
      <c r="AI116" s="1023"/>
      <c r="AJ116" s="1024"/>
      <c r="AK116" s="1025" t="s">
        <v>129</v>
      </c>
      <c r="AL116" s="1023"/>
      <c r="AM116" s="1023"/>
      <c r="AN116" s="1023"/>
      <c r="AO116" s="1024"/>
      <c r="AP116" s="1026" t="s">
        <v>129</v>
      </c>
      <c r="AQ116" s="1027"/>
      <c r="AR116" s="1027"/>
      <c r="AS116" s="1027"/>
      <c r="AT116" s="1028"/>
      <c r="AU116" s="972"/>
      <c r="AV116" s="973"/>
      <c r="AW116" s="973"/>
      <c r="AX116" s="973"/>
      <c r="AY116" s="973"/>
      <c r="AZ116" s="1031" t="s">
        <v>461</v>
      </c>
      <c r="BA116" s="1032"/>
      <c r="BB116" s="1032"/>
      <c r="BC116" s="1032"/>
      <c r="BD116" s="1032"/>
      <c r="BE116" s="1032"/>
      <c r="BF116" s="1032"/>
      <c r="BG116" s="1032"/>
      <c r="BH116" s="1032"/>
      <c r="BI116" s="1032"/>
      <c r="BJ116" s="1032"/>
      <c r="BK116" s="1032"/>
      <c r="BL116" s="1032"/>
      <c r="BM116" s="1032"/>
      <c r="BN116" s="1032"/>
      <c r="BO116" s="1032"/>
      <c r="BP116" s="1033"/>
      <c r="BQ116" s="989" t="s">
        <v>129</v>
      </c>
      <c r="BR116" s="990"/>
      <c r="BS116" s="990"/>
      <c r="BT116" s="990"/>
      <c r="BU116" s="990"/>
      <c r="BV116" s="990" t="s">
        <v>129</v>
      </c>
      <c r="BW116" s="990"/>
      <c r="BX116" s="990"/>
      <c r="BY116" s="990"/>
      <c r="BZ116" s="990"/>
      <c r="CA116" s="990" t="s">
        <v>441</v>
      </c>
      <c r="CB116" s="990"/>
      <c r="CC116" s="990"/>
      <c r="CD116" s="990"/>
      <c r="CE116" s="990"/>
      <c r="CF116" s="984" t="s">
        <v>129</v>
      </c>
      <c r="CG116" s="985"/>
      <c r="CH116" s="985"/>
      <c r="CI116" s="985"/>
      <c r="CJ116" s="985"/>
      <c r="CK116" s="1012"/>
      <c r="CL116" s="1013"/>
      <c r="CM116" s="986" t="s">
        <v>462</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441</v>
      </c>
      <c r="DH116" s="1023"/>
      <c r="DI116" s="1023"/>
      <c r="DJ116" s="1023"/>
      <c r="DK116" s="1024"/>
      <c r="DL116" s="1025" t="s">
        <v>441</v>
      </c>
      <c r="DM116" s="1023"/>
      <c r="DN116" s="1023"/>
      <c r="DO116" s="1023"/>
      <c r="DP116" s="1024"/>
      <c r="DQ116" s="1025" t="s">
        <v>129</v>
      </c>
      <c r="DR116" s="1023"/>
      <c r="DS116" s="1023"/>
      <c r="DT116" s="1023"/>
      <c r="DU116" s="1024"/>
      <c r="DV116" s="1026" t="s">
        <v>442</v>
      </c>
      <c r="DW116" s="1027"/>
      <c r="DX116" s="1027"/>
      <c r="DY116" s="1027"/>
      <c r="DZ116" s="1028"/>
    </row>
    <row r="117" spans="1:130" s="226" customFormat="1" ht="26.25" customHeight="1" x14ac:dyDescent="0.2">
      <c r="A117" s="976" t="s">
        <v>188</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463</v>
      </c>
      <c r="Z117" s="958"/>
      <c r="AA117" s="1042">
        <v>11793860</v>
      </c>
      <c r="AB117" s="1043"/>
      <c r="AC117" s="1043"/>
      <c r="AD117" s="1043"/>
      <c r="AE117" s="1044"/>
      <c r="AF117" s="1045">
        <v>12273609</v>
      </c>
      <c r="AG117" s="1043"/>
      <c r="AH117" s="1043"/>
      <c r="AI117" s="1043"/>
      <c r="AJ117" s="1044"/>
      <c r="AK117" s="1045">
        <v>8737038</v>
      </c>
      <c r="AL117" s="1043"/>
      <c r="AM117" s="1043"/>
      <c r="AN117" s="1043"/>
      <c r="AO117" s="1044"/>
      <c r="AP117" s="1046"/>
      <c r="AQ117" s="1047"/>
      <c r="AR117" s="1047"/>
      <c r="AS117" s="1047"/>
      <c r="AT117" s="1048"/>
      <c r="AU117" s="972"/>
      <c r="AV117" s="973"/>
      <c r="AW117" s="973"/>
      <c r="AX117" s="973"/>
      <c r="AY117" s="973"/>
      <c r="AZ117" s="1038" t="s">
        <v>464</v>
      </c>
      <c r="BA117" s="1039"/>
      <c r="BB117" s="1039"/>
      <c r="BC117" s="1039"/>
      <c r="BD117" s="1039"/>
      <c r="BE117" s="1039"/>
      <c r="BF117" s="1039"/>
      <c r="BG117" s="1039"/>
      <c r="BH117" s="1039"/>
      <c r="BI117" s="1039"/>
      <c r="BJ117" s="1039"/>
      <c r="BK117" s="1039"/>
      <c r="BL117" s="1039"/>
      <c r="BM117" s="1039"/>
      <c r="BN117" s="1039"/>
      <c r="BO117" s="1039"/>
      <c r="BP117" s="1040"/>
      <c r="BQ117" s="989" t="s">
        <v>129</v>
      </c>
      <c r="BR117" s="990"/>
      <c r="BS117" s="990"/>
      <c r="BT117" s="990"/>
      <c r="BU117" s="990"/>
      <c r="BV117" s="990" t="s">
        <v>129</v>
      </c>
      <c r="BW117" s="990"/>
      <c r="BX117" s="990"/>
      <c r="BY117" s="990"/>
      <c r="BZ117" s="990"/>
      <c r="CA117" s="990" t="s">
        <v>129</v>
      </c>
      <c r="CB117" s="990"/>
      <c r="CC117" s="990"/>
      <c r="CD117" s="990"/>
      <c r="CE117" s="990"/>
      <c r="CF117" s="984" t="s">
        <v>442</v>
      </c>
      <c r="CG117" s="985"/>
      <c r="CH117" s="985"/>
      <c r="CI117" s="985"/>
      <c r="CJ117" s="985"/>
      <c r="CK117" s="1012"/>
      <c r="CL117" s="1013"/>
      <c r="CM117" s="986" t="s">
        <v>465</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129</v>
      </c>
      <c r="DH117" s="1023"/>
      <c r="DI117" s="1023"/>
      <c r="DJ117" s="1023"/>
      <c r="DK117" s="1024"/>
      <c r="DL117" s="1025" t="s">
        <v>129</v>
      </c>
      <c r="DM117" s="1023"/>
      <c r="DN117" s="1023"/>
      <c r="DO117" s="1023"/>
      <c r="DP117" s="1024"/>
      <c r="DQ117" s="1025" t="s">
        <v>129</v>
      </c>
      <c r="DR117" s="1023"/>
      <c r="DS117" s="1023"/>
      <c r="DT117" s="1023"/>
      <c r="DU117" s="1024"/>
      <c r="DV117" s="1026" t="s">
        <v>129</v>
      </c>
      <c r="DW117" s="1027"/>
      <c r="DX117" s="1027"/>
      <c r="DY117" s="1027"/>
      <c r="DZ117" s="1028"/>
    </row>
    <row r="118" spans="1:130" s="226" customFormat="1" ht="26.25" customHeight="1" x14ac:dyDescent="0.2">
      <c r="A118" s="976" t="s">
        <v>436</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433</v>
      </c>
      <c r="AB118" s="957"/>
      <c r="AC118" s="957"/>
      <c r="AD118" s="957"/>
      <c r="AE118" s="958"/>
      <c r="AF118" s="956" t="s">
        <v>434</v>
      </c>
      <c r="AG118" s="957"/>
      <c r="AH118" s="957"/>
      <c r="AI118" s="957"/>
      <c r="AJ118" s="958"/>
      <c r="AK118" s="956" t="s">
        <v>306</v>
      </c>
      <c r="AL118" s="957"/>
      <c r="AM118" s="957"/>
      <c r="AN118" s="957"/>
      <c r="AO118" s="958"/>
      <c r="AP118" s="1034" t="s">
        <v>435</v>
      </c>
      <c r="AQ118" s="1035"/>
      <c r="AR118" s="1035"/>
      <c r="AS118" s="1035"/>
      <c r="AT118" s="1036"/>
      <c r="AU118" s="972"/>
      <c r="AV118" s="973"/>
      <c r="AW118" s="973"/>
      <c r="AX118" s="973"/>
      <c r="AY118" s="973"/>
      <c r="AZ118" s="1037" t="s">
        <v>466</v>
      </c>
      <c r="BA118" s="1029"/>
      <c r="BB118" s="1029"/>
      <c r="BC118" s="1029"/>
      <c r="BD118" s="1029"/>
      <c r="BE118" s="1029"/>
      <c r="BF118" s="1029"/>
      <c r="BG118" s="1029"/>
      <c r="BH118" s="1029"/>
      <c r="BI118" s="1029"/>
      <c r="BJ118" s="1029"/>
      <c r="BK118" s="1029"/>
      <c r="BL118" s="1029"/>
      <c r="BM118" s="1029"/>
      <c r="BN118" s="1029"/>
      <c r="BO118" s="1029"/>
      <c r="BP118" s="1030"/>
      <c r="BQ118" s="1063" t="s">
        <v>129</v>
      </c>
      <c r="BR118" s="1064"/>
      <c r="BS118" s="1064"/>
      <c r="BT118" s="1064"/>
      <c r="BU118" s="1064"/>
      <c r="BV118" s="1064" t="s">
        <v>129</v>
      </c>
      <c r="BW118" s="1064"/>
      <c r="BX118" s="1064"/>
      <c r="BY118" s="1064"/>
      <c r="BZ118" s="1064"/>
      <c r="CA118" s="1064" t="s">
        <v>441</v>
      </c>
      <c r="CB118" s="1064"/>
      <c r="CC118" s="1064"/>
      <c r="CD118" s="1064"/>
      <c r="CE118" s="1064"/>
      <c r="CF118" s="984" t="s">
        <v>441</v>
      </c>
      <c r="CG118" s="985"/>
      <c r="CH118" s="985"/>
      <c r="CI118" s="985"/>
      <c r="CJ118" s="985"/>
      <c r="CK118" s="1012"/>
      <c r="CL118" s="1013"/>
      <c r="CM118" s="986" t="s">
        <v>467</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129</v>
      </c>
      <c r="DH118" s="1023"/>
      <c r="DI118" s="1023"/>
      <c r="DJ118" s="1023"/>
      <c r="DK118" s="1024"/>
      <c r="DL118" s="1025" t="s">
        <v>129</v>
      </c>
      <c r="DM118" s="1023"/>
      <c r="DN118" s="1023"/>
      <c r="DO118" s="1023"/>
      <c r="DP118" s="1024"/>
      <c r="DQ118" s="1025" t="s">
        <v>129</v>
      </c>
      <c r="DR118" s="1023"/>
      <c r="DS118" s="1023"/>
      <c r="DT118" s="1023"/>
      <c r="DU118" s="1024"/>
      <c r="DV118" s="1026" t="s">
        <v>129</v>
      </c>
      <c r="DW118" s="1027"/>
      <c r="DX118" s="1027"/>
      <c r="DY118" s="1027"/>
      <c r="DZ118" s="1028"/>
    </row>
    <row r="119" spans="1:130" s="226" customFormat="1" ht="26.25" customHeight="1" x14ac:dyDescent="0.2">
      <c r="A119" s="1120" t="s">
        <v>439</v>
      </c>
      <c r="B119" s="1011"/>
      <c r="C119" s="993" t="s">
        <v>440</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129</v>
      </c>
      <c r="AB119" s="964"/>
      <c r="AC119" s="964"/>
      <c r="AD119" s="964"/>
      <c r="AE119" s="965"/>
      <c r="AF119" s="966" t="s">
        <v>441</v>
      </c>
      <c r="AG119" s="964"/>
      <c r="AH119" s="964"/>
      <c r="AI119" s="964"/>
      <c r="AJ119" s="965"/>
      <c r="AK119" s="966" t="s">
        <v>129</v>
      </c>
      <c r="AL119" s="964"/>
      <c r="AM119" s="964"/>
      <c r="AN119" s="964"/>
      <c r="AO119" s="965"/>
      <c r="AP119" s="967" t="s">
        <v>129</v>
      </c>
      <c r="AQ119" s="968"/>
      <c r="AR119" s="968"/>
      <c r="AS119" s="968"/>
      <c r="AT119" s="969"/>
      <c r="AU119" s="974"/>
      <c r="AV119" s="975"/>
      <c r="AW119" s="975"/>
      <c r="AX119" s="975"/>
      <c r="AY119" s="975"/>
      <c r="AZ119" s="247" t="s">
        <v>188</v>
      </c>
      <c r="BA119" s="247"/>
      <c r="BB119" s="247"/>
      <c r="BC119" s="247"/>
      <c r="BD119" s="247"/>
      <c r="BE119" s="247"/>
      <c r="BF119" s="247"/>
      <c r="BG119" s="247"/>
      <c r="BH119" s="247"/>
      <c r="BI119" s="247"/>
      <c r="BJ119" s="247"/>
      <c r="BK119" s="247"/>
      <c r="BL119" s="247"/>
      <c r="BM119" s="247"/>
      <c r="BN119" s="247"/>
      <c r="BO119" s="1041" t="s">
        <v>468</v>
      </c>
      <c r="BP119" s="1069"/>
      <c r="BQ119" s="1063">
        <v>95244709</v>
      </c>
      <c r="BR119" s="1064"/>
      <c r="BS119" s="1064"/>
      <c r="BT119" s="1064"/>
      <c r="BU119" s="1064"/>
      <c r="BV119" s="1064">
        <v>90044941</v>
      </c>
      <c r="BW119" s="1064"/>
      <c r="BX119" s="1064"/>
      <c r="BY119" s="1064"/>
      <c r="BZ119" s="1064"/>
      <c r="CA119" s="1064">
        <v>88039356</v>
      </c>
      <c r="CB119" s="1064"/>
      <c r="CC119" s="1064"/>
      <c r="CD119" s="1064"/>
      <c r="CE119" s="1064"/>
      <c r="CF119" s="1065"/>
      <c r="CG119" s="1066"/>
      <c r="CH119" s="1066"/>
      <c r="CI119" s="1066"/>
      <c r="CJ119" s="1067"/>
      <c r="CK119" s="1014"/>
      <c r="CL119" s="1015"/>
      <c r="CM119" s="1037" t="s">
        <v>469</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129</v>
      </c>
      <c r="DH119" s="1050"/>
      <c r="DI119" s="1050"/>
      <c r="DJ119" s="1050"/>
      <c r="DK119" s="1051"/>
      <c r="DL119" s="1049" t="s">
        <v>129</v>
      </c>
      <c r="DM119" s="1050"/>
      <c r="DN119" s="1050"/>
      <c r="DO119" s="1050"/>
      <c r="DP119" s="1051"/>
      <c r="DQ119" s="1049" t="s">
        <v>129</v>
      </c>
      <c r="DR119" s="1050"/>
      <c r="DS119" s="1050"/>
      <c r="DT119" s="1050"/>
      <c r="DU119" s="1051"/>
      <c r="DV119" s="1052" t="s">
        <v>129</v>
      </c>
      <c r="DW119" s="1053"/>
      <c r="DX119" s="1053"/>
      <c r="DY119" s="1053"/>
      <c r="DZ119" s="1054"/>
    </row>
    <row r="120" spans="1:130" s="226" customFormat="1" ht="26.25" customHeight="1" x14ac:dyDescent="0.2">
      <c r="A120" s="1121"/>
      <c r="B120" s="1013"/>
      <c r="C120" s="986" t="s">
        <v>446</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129</v>
      </c>
      <c r="AB120" s="1023"/>
      <c r="AC120" s="1023"/>
      <c r="AD120" s="1023"/>
      <c r="AE120" s="1024"/>
      <c r="AF120" s="1025" t="s">
        <v>129</v>
      </c>
      <c r="AG120" s="1023"/>
      <c r="AH120" s="1023"/>
      <c r="AI120" s="1023"/>
      <c r="AJ120" s="1024"/>
      <c r="AK120" s="1025" t="s">
        <v>129</v>
      </c>
      <c r="AL120" s="1023"/>
      <c r="AM120" s="1023"/>
      <c r="AN120" s="1023"/>
      <c r="AO120" s="1024"/>
      <c r="AP120" s="1026" t="s">
        <v>129</v>
      </c>
      <c r="AQ120" s="1027"/>
      <c r="AR120" s="1027"/>
      <c r="AS120" s="1027"/>
      <c r="AT120" s="1028"/>
      <c r="AU120" s="1055" t="s">
        <v>470</v>
      </c>
      <c r="AV120" s="1056"/>
      <c r="AW120" s="1056"/>
      <c r="AX120" s="1056"/>
      <c r="AY120" s="1057"/>
      <c r="AZ120" s="993" t="s">
        <v>471</v>
      </c>
      <c r="BA120" s="961"/>
      <c r="BB120" s="961"/>
      <c r="BC120" s="961"/>
      <c r="BD120" s="961"/>
      <c r="BE120" s="961"/>
      <c r="BF120" s="961"/>
      <c r="BG120" s="961"/>
      <c r="BH120" s="961"/>
      <c r="BI120" s="961"/>
      <c r="BJ120" s="961"/>
      <c r="BK120" s="961"/>
      <c r="BL120" s="961"/>
      <c r="BM120" s="961"/>
      <c r="BN120" s="961"/>
      <c r="BO120" s="961"/>
      <c r="BP120" s="962"/>
      <c r="BQ120" s="994">
        <v>15740291</v>
      </c>
      <c r="BR120" s="995"/>
      <c r="BS120" s="995"/>
      <c r="BT120" s="995"/>
      <c r="BU120" s="995"/>
      <c r="BV120" s="995">
        <v>16304912</v>
      </c>
      <c r="BW120" s="995"/>
      <c r="BX120" s="995"/>
      <c r="BY120" s="995"/>
      <c r="BZ120" s="995"/>
      <c r="CA120" s="995">
        <v>21077536</v>
      </c>
      <c r="CB120" s="995"/>
      <c r="CC120" s="995"/>
      <c r="CD120" s="995"/>
      <c r="CE120" s="995"/>
      <c r="CF120" s="1008">
        <v>59.4</v>
      </c>
      <c r="CG120" s="1009"/>
      <c r="CH120" s="1009"/>
      <c r="CI120" s="1009"/>
      <c r="CJ120" s="1009"/>
      <c r="CK120" s="1070" t="s">
        <v>472</v>
      </c>
      <c r="CL120" s="1071"/>
      <c r="CM120" s="1071"/>
      <c r="CN120" s="1071"/>
      <c r="CO120" s="1072"/>
      <c r="CP120" s="1078" t="s">
        <v>410</v>
      </c>
      <c r="CQ120" s="1079"/>
      <c r="CR120" s="1079"/>
      <c r="CS120" s="1079"/>
      <c r="CT120" s="1079"/>
      <c r="CU120" s="1079"/>
      <c r="CV120" s="1079"/>
      <c r="CW120" s="1079"/>
      <c r="CX120" s="1079"/>
      <c r="CY120" s="1079"/>
      <c r="CZ120" s="1079"/>
      <c r="DA120" s="1079"/>
      <c r="DB120" s="1079"/>
      <c r="DC120" s="1079"/>
      <c r="DD120" s="1079"/>
      <c r="DE120" s="1079"/>
      <c r="DF120" s="1080"/>
      <c r="DG120" s="994">
        <v>34431667</v>
      </c>
      <c r="DH120" s="995"/>
      <c r="DI120" s="995"/>
      <c r="DJ120" s="995"/>
      <c r="DK120" s="995"/>
      <c r="DL120" s="995">
        <v>33696068</v>
      </c>
      <c r="DM120" s="995"/>
      <c r="DN120" s="995"/>
      <c r="DO120" s="995"/>
      <c r="DP120" s="995"/>
      <c r="DQ120" s="995">
        <v>30720233</v>
      </c>
      <c r="DR120" s="995"/>
      <c r="DS120" s="995"/>
      <c r="DT120" s="995"/>
      <c r="DU120" s="995"/>
      <c r="DV120" s="996">
        <v>86.5</v>
      </c>
      <c r="DW120" s="996"/>
      <c r="DX120" s="996"/>
      <c r="DY120" s="996"/>
      <c r="DZ120" s="997"/>
    </row>
    <row r="121" spans="1:130" s="226" customFormat="1" ht="26.25" customHeight="1" x14ac:dyDescent="0.2">
      <c r="A121" s="1121"/>
      <c r="B121" s="1013"/>
      <c r="C121" s="1038" t="s">
        <v>473</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129</v>
      </c>
      <c r="AB121" s="1023"/>
      <c r="AC121" s="1023"/>
      <c r="AD121" s="1023"/>
      <c r="AE121" s="1024"/>
      <c r="AF121" s="1025" t="s">
        <v>129</v>
      </c>
      <c r="AG121" s="1023"/>
      <c r="AH121" s="1023"/>
      <c r="AI121" s="1023"/>
      <c r="AJ121" s="1024"/>
      <c r="AK121" s="1025" t="s">
        <v>129</v>
      </c>
      <c r="AL121" s="1023"/>
      <c r="AM121" s="1023"/>
      <c r="AN121" s="1023"/>
      <c r="AO121" s="1024"/>
      <c r="AP121" s="1026" t="s">
        <v>129</v>
      </c>
      <c r="AQ121" s="1027"/>
      <c r="AR121" s="1027"/>
      <c r="AS121" s="1027"/>
      <c r="AT121" s="1028"/>
      <c r="AU121" s="1058"/>
      <c r="AV121" s="1059"/>
      <c r="AW121" s="1059"/>
      <c r="AX121" s="1059"/>
      <c r="AY121" s="1060"/>
      <c r="AZ121" s="986" t="s">
        <v>474</v>
      </c>
      <c r="BA121" s="987"/>
      <c r="BB121" s="987"/>
      <c r="BC121" s="987"/>
      <c r="BD121" s="987"/>
      <c r="BE121" s="987"/>
      <c r="BF121" s="987"/>
      <c r="BG121" s="987"/>
      <c r="BH121" s="987"/>
      <c r="BI121" s="987"/>
      <c r="BJ121" s="987"/>
      <c r="BK121" s="987"/>
      <c r="BL121" s="987"/>
      <c r="BM121" s="987"/>
      <c r="BN121" s="987"/>
      <c r="BO121" s="987"/>
      <c r="BP121" s="988"/>
      <c r="BQ121" s="989">
        <v>13314612</v>
      </c>
      <c r="BR121" s="990"/>
      <c r="BS121" s="990"/>
      <c r="BT121" s="990"/>
      <c r="BU121" s="990"/>
      <c r="BV121" s="990">
        <v>12911582</v>
      </c>
      <c r="BW121" s="990"/>
      <c r="BX121" s="990"/>
      <c r="BY121" s="990"/>
      <c r="BZ121" s="990"/>
      <c r="CA121" s="990">
        <v>11407412</v>
      </c>
      <c r="CB121" s="990"/>
      <c r="CC121" s="990"/>
      <c r="CD121" s="990"/>
      <c r="CE121" s="990"/>
      <c r="CF121" s="984">
        <v>32.1</v>
      </c>
      <c r="CG121" s="985"/>
      <c r="CH121" s="985"/>
      <c r="CI121" s="985"/>
      <c r="CJ121" s="985"/>
      <c r="CK121" s="1073"/>
      <c r="CL121" s="1074"/>
      <c r="CM121" s="1074"/>
      <c r="CN121" s="1074"/>
      <c r="CO121" s="1075"/>
      <c r="CP121" s="1083" t="s">
        <v>475</v>
      </c>
      <c r="CQ121" s="1084"/>
      <c r="CR121" s="1084"/>
      <c r="CS121" s="1084"/>
      <c r="CT121" s="1084"/>
      <c r="CU121" s="1084"/>
      <c r="CV121" s="1084"/>
      <c r="CW121" s="1084"/>
      <c r="CX121" s="1084"/>
      <c r="CY121" s="1084"/>
      <c r="CZ121" s="1084"/>
      <c r="DA121" s="1084"/>
      <c r="DB121" s="1084"/>
      <c r="DC121" s="1084"/>
      <c r="DD121" s="1084"/>
      <c r="DE121" s="1084"/>
      <c r="DF121" s="1085"/>
      <c r="DG121" s="989">
        <v>601340</v>
      </c>
      <c r="DH121" s="990"/>
      <c r="DI121" s="990"/>
      <c r="DJ121" s="990"/>
      <c r="DK121" s="990"/>
      <c r="DL121" s="990">
        <v>564142</v>
      </c>
      <c r="DM121" s="990"/>
      <c r="DN121" s="990"/>
      <c r="DO121" s="990"/>
      <c r="DP121" s="990"/>
      <c r="DQ121" s="990">
        <v>524615</v>
      </c>
      <c r="DR121" s="990"/>
      <c r="DS121" s="990"/>
      <c r="DT121" s="990"/>
      <c r="DU121" s="990"/>
      <c r="DV121" s="991">
        <v>1.5</v>
      </c>
      <c r="DW121" s="991"/>
      <c r="DX121" s="991"/>
      <c r="DY121" s="991"/>
      <c r="DZ121" s="992"/>
    </row>
    <row r="122" spans="1:130" s="226" customFormat="1" ht="26.25" customHeight="1" x14ac:dyDescent="0.2">
      <c r="A122" s="1121"/>
      <c r="B122" s="1013"/>
      <c r="C122" s="986" t="s">
        <v>456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442</v>
      </c>
      <c r="AB122" s="1023"/>
      <c r="AC122" s="1023"/>
      <c r="AD122" s="1023"/>
      <c r="AE122" s="1024"/>
      <c r="AF122" s="1025" t="s">
        <v>129</v>
      </c>
      <c r="AG122" s="1023"/>
      <c r="AH122" s="1023"/>
      <c r="AI122" s="1023"/>
      <c r="AJ122" s="1024"/>
      <c r="AK122" s="1025" t="s">
        <v>442</v>
      </c>
      <c r="AL122" s="1023"/>
      <c r="AM122" s="1023"/>
      <c r="AN122" s="1023"/>
      <c r="AO122" s="1024"/>
      <c r="AP122" s="1026" t="s">
        <v>129</v>
      </c>
      <c r="AQ122" s="1027"/>
      <c r="AR122" s="1027"/>
      <c r="AS122" s="1027"/>
      <c r="AT122" s="1028"/>
      <c r="AU122" s="1058"/>
      <c r="AV122" s="1059"/>
      <c r="AW122" s="1059"/>
      <c r="AX122" s="1059"/>
      <c r="AY122" s="1060"/>
      <c r="AZ122" s="1037" t="s">
        <v>476</v>
      </c>
      <c r="BA122" s="1029"/>
      <c r="BB122" s="1029"/>
      <c r="BC122" s="1029"/>
      <c r="BD122" s="1029"/>
      <c r="BE122" s="1029"/>
      <c r="BF122" s="1029"/>
      <c r="BG122" s="1029"/>
      <c r="BH122" s="1029"/>
      <c r="BI122" s="1029"/>
      <c r="BJ122" s="1029"/>
      <c r="BK122" s="1029"/>
      <c r="BL122" s="1029"/>
      <c r="BM122" s="1029"/>
      <c r="BN122" s="1029"/>
      <c r="BO122" s="1029"/>
      <c r="BP122" s="1030"/>
      <c r="BQ122" s="1063">
        <v>72023593</v>
      </c>
      <c r="BR122" s="1064"/>
      <c r="BS122" s="1064"/>
      <c r="BT122" s="1064"/>
      <c r="BU122" s="1064"/>
      <c r="BV122" s="1064">
        <v>68287251</v>
      </c>
      <c r="BW122" s="1064"/>
      <c r="BX122" s="1064"/>
      <c r="BY122" s="1064"/>
      <c r="BZ122" s="1064"/>
      <c r="CA122" s="1064">
        <v>66829902</v>
      </c>
      <c r="CB122" s="1064"/>
      <c r="CC122" s="1064"/>
      <c r="CD122" s="1064"/>
      <c r="CE122" s="1064"/>
      <c r="CF122" s="1081">
        <v>188.2</v>
      </c>
      <c r="CG122" s="1082"/>
      <c r="CH122" s="1082"/>
      <c r="CI122" s="1082"/>
      <c r="CJ122" s="1082"/>
      <c r="CK122" s="1073"/>
      <c r="CL122" s="1074"/>
      <c r="CM122" s="1074"/>
      <c r="CN122" s="1074"/>
      <c r="CO122" s="1075"/>
      <c r="CP122" s="1083" t="s">
        <v>411</v>
      </c>
      <c r="CQ122" s="1084"/>
      <c r="CR122" s="1084"/>
      <c r="CS122" s="1084"/>
      <c r="CT122" s="1084"/>
      <c r="CU122" s="1084"/>
      <c r="CV122" s="1084"/>
      <c r="CW122" s="1084"/>
      <c r="CX122" s="1084"/>
      <c r="CY122" s="1084"/>
      <c r="CZ122" s="1084"/>
      <c r="DA122" s="1084"/>
      <c r="DB122" s="1084"/>
      <c r="DC122" s="1084"/>
      <c r="DD122" s="1084"/>
      <c r="DE122" s="1084"/>
      <c r="DF122" s="1085"/>
      <c r="DG122" s="989">
        <v>1406915</v>
      </c>
      <c r="DH122" s="990"/>
      <c r="DI122" s="990"/>
      <c r="DJ122" s="990"/>
      <c r="DK122" s="990"/>
      <c r="DL122" s="990">
        <v>782340</v>
      </c>
      <c r="DM122" s="990"/>
      <c r="DN122" s="990"/>
      <c r="DO122" s="990"/>
      <c r="DP122" s="990"/>
      <c r="DQ122" s="990">
        <v>325676</v>
      </c>
      <c r="DR122" s="990"/>
      <c r="DS122" s="990"/>
      <c r="DT122" s="990"/>
      <c r="DU122" s="990"/>
      <c r="DV122" s="991">
        <v>0.9</v>
      </c>
      <c r="DW122" s="991"/>
      <c r="DX122" s="991"/>
      <c r="DY122" s="991"/>
      <c r="DZ122" s="992"/>
    </row>
    <row r="123" spans="1:130" s="226" customFormat="1" ht="26.25" customHeight="1" x14ac:dyDescent="0.2">
      <c r="A123" s="1121"/>
      <c r="B123" s="1013"/>
      <c r="C123" s="986" t="s">
        <v>462</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129</v>
      </c>
      <c r="AB123" s="1023"/>
      <c r="AC123" s="1023"/>
      <c r="AD123" s="1023"/>
      <c r="AE123" s="1024"/>
      <c r="AF123" s="1025" t="s">
        <v>129</v>
      </c>
      <c r="AG123" s="1023"/>
      <c r="AH123" s="1023"/>
      <c r="AI123" s="1023"/>
      <c r="AJ123" s="1024"/>
      <c r="AK123" s="1025" t="s">
        <v>129</v>
      </c>
      <c r="AL123" s="1023"/>
      <c r="AM123" s="1023"/>
      <c r="AN123" s="1023"/>
      <c r="AO123" s="1024"/>
      <c r="AP123" s="1026" t="s">
        <v>129</v>
      </c>
      <c r="AQ123" s="1027"/>
      <c r="AR123" s="1027"/>
      <c r="AS123" s="1027"/>
      <c r="AT123" s="1028"/>
      <c r="AU123" s="1061"/>
      <c r="AV123" s="1062"/>
      <c r="AW123" s="1062"/>
      <c r="AX123" s="1062"/>
      <c r="AY123" s="1062"/>
      <c r="AZ123" s="247" t="s">
        <v>188</v>
      </c>
      <c r="BA123" s="247"/>
      <c r="BB123" s="247"/>
      <c r="BC123" s="247"/>
      <c r="BD123" s="247"/>
      <c r="BE123" s="247"/>
      <c r="BF123" s="247"/>
      <c r="BG123" s="247"/>
      <c r="BH123" s="247"/>
      <c r="BI123" s="247"/>
      <c r="BJ123" s="247"/>
      <c r="BK123" s="247"/>
      <c r="BL123" s="247"/>
      <c r="BM123" s="247"/>
      <c r="BN123" s="247"/>
      <c r="BO123" s="1041" t="s">
        <v>477</v>
      </c>
      <c r="BP123" s="1069"/>
      <c r="BQ123" s="1127">
        <v>101078496</v>
      </c>
      <c r="BR123" s="1128"/>
      <c r="BS123" s="1128"/>
      <c r="BT123" s="1128"/>
      <c r="BU123" s="1128"/>
      <c r="BV123" s="1128">
        <v>97503745</v>
      </c>
      <c r="BW123" s="1128"/>
      <c r="BX123" s="1128"/>
      <c r="BY123" s="1128"/>
      <c r="BZ123" s="1128"/>
      <c r="CA123" s="1128">
        <v>99314850</v>
      </c>
      <c r="CB123" s="1128"/>
      <c r="CC123" s="1128"/>
      <c r="CD123" s="1128"/>
      <c r="CE123" s="1128"/>
      <c r="CF123" s="1065"/>
      <c r="CG123" s="1066"/>
      <c r="CH123" s="1066"/>
      <c r="CI123" s="1066"/>
      <c r="CJ123" s="1067"/>
      <c r="CK123" s="1073"/>
      <c r="CL123" s="1074"/>
      <c r="CM123" s="1074"/>
      <c r="CN123" s="1074"/>
      <c r="CO123" s="1075"/>
      <c r="CP123" s="1083" t="s">
        <v>478</v>
      </c>
      <c r="CQ123" s="1084"/>
      <c r="CR123" s="1084"/>
      <c r="CS123" s="1084"/>
      <c r="CT123" s="1084"/>
      <c r="CU123" s="1084"/>
      <c r="CV123" s="1084"/>
      <c r="CW123" s="1084"/>
      <c r="CX123" s="1084"/>
      <c r="CY123" s="1084"/>
      <c r="CZ123" s="1084"/>
      <c r="DA123" s="1084"/>
      <c r="DB123" s="1084"/>
      <c r="DC123" s="1084"/>
      <c r="DD123" s="1084"/>
      <c r="DE123" s="1084"/>
      <c r="DF123" s="1085"/>
      <c r="DG123" s="1022">
        <v>314690</v>
      </c>
      <c r="DH123" s="1023"/>
      <c r="DI123" s="1023"/>
      <c r="DJ123" s="1023"/>
      <c r="DK123" s="1024"/>
      <c r="DL123" s="1025">
        <v>276410</v>
      </c>
      <c r="DM123" s="1023"/>
      <c r="DN123" s="1023"/>
      <c r="DO123" s="1023"/>
      <c r="DP123" s="1024"/>
      <c r="DQ123" s="1025">
        <v>246173</v>
      </c>
      <c r="DR123" s="1023"/>
      <c r="DS123" s="1023"/>
      <c r="DT123" s="1023"/>
      <c r="DU123" s="1024"/>
      <c r="DV123" s="1026">
        <v>0.7</v>
      </c>
      <c r="DW123" s="1027"/>
      <c r="DX123" s="1027"/>
      <c r="DY123" s="1027"/>
      <c r="DZ123" s="1028"/>
    </row>
    <row r="124" spans="1:130" s="226" customFormat="1" ht="26.25" customHeight="1" thickBot="1" x14ac:dyDescent="0.25">
      <c r="A124" s="1121"/>
      <c r="B124" s="1013"/>
      <c r="C124" s="986" t="s">
        <v>465</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129</v>
      </c>
      <c r="AB124" s="1023"/>
      <c r="AC124" s="1023"/>
      <c r="AD124" s="1023"/>
      <c r="AE124" s="1024"/>
      <c r="AF124" s="1025" t="s">
        <v>129</v>
      </c>
      <c r="AG124" s="1023"/>
      <c r="AH124" s="1023"/>
      <c r="AI124" s="1023"/>
      <c r="AJ124" s="1024"/>
      <c r="AK124" s="1025" t="s">
        <v>129</v>
      </c>
      <c r="AL124" s="1023"/>
      <c r="AM124" s="1023"/>
      <c r="AN124" s="1023"/>
      <c r="AO124" s="1024"/>
      <c r="AP124" s="1026" t="s">
        <v>129</v>
      </c>
      <c r="AQ124" s="1027"/>
      <c r="AR124" s="1027"/>
      <c r="AS124" s="1027"/>
      <c r="AT124" s="1028"/>
      <c r="AU124" s="1123" t="s">
        <v>479</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129</v>
      </c>
      <c r="BR124" s="1091"/>
      <c r="BS124" s="1091"/>
      <c r="BT124" s="1091"/>
      <c r="BU124" s="1091"/>
      <c r="BV124" s="1091" t="s">
        <v>129</v>
      </c>
      <c r="BW124" s="1091"/>
      <c r="BX124" s="1091"/>
      <c r="BY124" s="1091"/>
      <c r="BZ124" s="1091"/>
      <c r="CA124" s="1091" t="s">
        <v>129</v>
      </c>
      <c r="CB124" s="1091"/>
      <c r="CC124" s="1091"/>
      <c r="CD124" s="1091"/>
      <c r="CE124" s="1091"/>
      <c r="CF124" s="1092"/>
      <c r="CG124" s="1093"/>
      <c r="CH124" s="1093"/>
      <c r="CI124" s="1093"/>
      <c r="CJ124" s="1094"/>
      <c r="CK124" s="1076"/>
      <c r="CL124" s="1076"/>
      <c r="CM124" s="1076"/>
      <c r="CN124" s="1076"/>
      <c r="CO124" s="1077"/>
      <c r="CP124" s="1083" t="s">
        <v>480</v>
      </c>
      <c r="CQ124" s="1084"/>
      <c r="CR124" s="1084"/>
      <c r="CS124" s="1084"/>
      <c r="CT124" s="1084"/>
      <c r="CU124" s="1084"/>
      <c r="CV124" s="1084"/>
      <c r="CW124" s="1084"/>
      <c r="CX124" s="1084"/>
      <c r="CY124" s="1084"/>
      <c r="CZ124" s="1084"/>
      <c r="DA124" s="1084"/>
      <c r="DB124" s="1084"/>
      <c r="DC124" s="1084"/>
      <c r="DD124" s="1084"/>
      <c r="DE124" s="1084"/>
      <c r="DF124" s="1085"/>
      <c r="DG124" s="1068">
        <v>204630</v>
      </c>
      <c r="DH124" s="1050"/>
      <c r="DI124" s="1050"/>
      <c r="DJ124" s="1050"/>
      <c r="DK124" s="1051"/>
      <c r="DL124" s="1049">
        <v>181132</v>
      </c>
      <c r="DM124" s="1050"/>
      <c r="DN124" s="1050"/>
      <c r="DO124" s="1050"/>
      <c r="DP124" s="1051"/>
      <c r="DQ124" s="1049">
        <v>157024</v>
      </c>
      <c r="DR124" s="1050"/>
      <c r="DS124" s="1050"/>
      <c r="DT124" s="1050"/>
      <c r="DU124" s="1051"/>
      <c r="DV124" s="1052">
        <v>0.4</v>
      </c>
      <c r="DW124" s="1053"/>
      <c r="DX124" s="1053"/>
      <c r="DY124" s="1053"/>
      <c r="DZ124" s="1054"/>
    </row>
    <row r="125" spans="1:130" s="226" customFormat="1" ht="26.25" customHeight="1" x14ac:dyDescent="0.2">
      <c r="A125" s="1121"/>
      <c r="B125" s="1013"/>
      <c r="C125" s="986" t="s">
        <v>467</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129</v>
      </c>
      <c r="AB125" s="1023"/>
      <c r="AC125" s="1023"/>
      <c r="AD125" s="1023"/>
      <c r="AE125" s="1024"/>
      <c r="AF125" s="1025" t="s">
        <v>129</v>
      </c>
      <c r="AG125" s="1023"/>
      <c r="AH125" s="1023"/>
      <c r="AI125" s="1023"/>
      <c r="AJ125" s="1024"/>
      <c r="AK125" s="1025" t="s">
        <v>129</v>
      </c>
      <c r="AL125" s="1023"/>
      <c r="AM125" s="1023"/>
      <c r="AN125" s="1023"/>
      <c r="AO125" s="1024"/>
      <c r="AP125" s="1026" t="s">
        <v>129</v>
      </c>
      <c r="AQ125" s="1027"/>
      <c r="AR125" s="1027"/>
      <c r="AS125" s="1027"/>
      <c r="AT125" s="1028"/>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6" t="s">
        <v>481</v>
      </c>
      <c r="CL125" s="1071"/>
      <c r="CM125" s="1071"/>
      <c r="CN125" s="1071"/>
      <c r="CO125" s="1072"/>
      <c r="CP125" s="993" t="s">
        <v>482</v>
      </c>
      <c r="CQ125" s="961"/>
      <c r="CR125" s="961"/>
      <c r="CS125" s="961"/>
      <c r="CT125" s="961"/>
      <c r="CU125" s="961"/>
      <c r="CV125" s="961"/>
      <c r="CW125" s="961"/>
      <c r="CX125" s="961"/>
      <c r="CY125" s="961"/>
      <c r="CZ125" s="961"/>
      <c r="DA125" s="961"/>
      <c r="DB125" s="961"/>
      <c r="DC125" s="961"/>
      <c r="DD125" s="961"/>
      <c r="DE125" s="961"/>
      <c r="DF125" s="962"/>
      <c r="DG125" s="994" t="s">
        <v>129</v>
      </c>
      <c r="DH125" s="995"/>
      <c r="DI125" s="995"/>
      <c r="DJ125" s="995"/>
      <c r="DK125" s="995"/>
      <c r="DL125" s="995" t="s">
        <v>129</v>
      </c>
      <c r="DM125" s="995"/>
      <c r="DN125" s="995"/>
      <c r="DO125" s="995"/>
      <c r="DP125" s="995"/>
      <c r="DQ125" s="995" t="s">
        <v>129</v>
      </c>
      <c r="DR125" s="995"/>
      <c r="DS125" s="995"/>
      <c r="DT125" s="995"/>
      <c r="DU125" s="995"/>
      <c r="DV125" s="996" t="s">
        <v>129</v>
      </c>
      <c r="DW125" s="996"/>
      <c r="DX125" s="996"/>
      <c r="DY125" s="996"/>
      <c r="DZ125" s="997"/>
    </row>
    <row r="126" spans="1:130" s="226" customFormat="1" ht="26.25" customHeight="1" thickBot="1" x14ac:dyDescent="0.25">
      <c r="A126" s="1121"/>
      <c r="B126" s="1013"/>
      <c r="C126" s="986" t="s">
        <v>469</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129</v>
      </c>
      <c r="AB126" s="1023"/>
      <c r="AC126" s="1023"/>
      <c r="AD126" s="1023"/>
      <c r="AE126" s="1024"/>
      <c r="AF126" s="1025" t="s">
        <v>129</v>
      </c>
      <c r="AG126" s="1023"/>
      <c r="AH126" s="1023"/>
      <c r="AI126" s="1023"/>
      <c r="AJ126" s="1024"/>
      <c r="AK126" s="1025" t="s">
        <v>129</v>
      </c>
      <c r="AL126" s="1023"/>
      <c r="AM126" s="1023"/>
      <c r="AN126" s="1023"/>
      <c r="AO126" s="1024"/>
      <c r="AP126" s="1026" t="s">
        <v>129</v>
      </c>
      <c r="AQ126" s="1027"/>
      <c r="AR126" s="1027"/>
      <c r="AS126" s="1027"/>
      <c r="AT126" s="1028"/>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7"/>
      <c r="CL126" s="1074"/>
      <c r="CM126" s="1074"/>
      <c r="CN126" s="1074"/>
      <c r="CO126" s="1075"/>
      <c r="CP126" s="986" t="s">
        <v>483</v>
      </c>
      <c r="CQ126" s="987"/>
      <c r="CR126" s="987"/>
      <c r="CS126" s="987"/>
      <c r="CT126" s="987"/>
      <c r="CU126" s="987"/>
      <c r="CV126" s="987"/>
      <c r="CW126" s="987"/>
      <c r="CX126" s="987"/>
      <c r="CY126" s="987"/>
      <c r="CZ126" s="987"/>
      <c r="DA126" s="987"/>
      <c r="DB126" s="987"/>
      <c r="DC126" s="987"/>
      <c r="DD126" s="987"/>
      <c r="DE126" s="987"/>
      <c r="DF126" s="988"/>
      <c r="DG126" s="989" t="s">
        <v>129</v>
      </c>
      <c r="DH126" s="990"/>
      <c r="DI126" s="990"/>
      <c r="DJ126" s="990"/>
      <c r="DK126" s="990"/>
      <c r="DL126" s="990" t="s">
        <v>129</v>
      </c>
      <c r="DM126" s="990"/>
      <c r="DN126" s="990"/>
      <c r="DO126" s="990"/>
      <c r="DP126" s="990"/>
      <c r="DQ126" s="990" t="s">
        <v>129</v>
      </c>
      <c r="DR126" s="990"/>
      <c r="DS126" s="990"/>
      <c r="DT126" s="990"/>
      <c r="DU126" s="990"/>
      <c r="DV126" s="991" t="s">
        <v>129</v>
      </c>
      <c r="DW126" s="991"/>
      <c r="DX126" s="991"/>
      <c r="DY126" s="991"/>
      <c r="DZ126" s="992"/>
    </row>
    <row r="127" spans="1:130" s="226" customFormat="1" ht="26.25" customHeight="1" x14ac:dyDescent="0.2">
      <c r="A127" s="1122"/>
      <c r="B127" s="1015"/>
      <c r="C127" s="1037" t="s">
        <v>484</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129</v>
      </c>
      <c r="AB127" s="1023"/>
      <c r="AC127" s="1023"/>
      <c r="AD127" s="1023"/>
      <c r="AE127" s="1024"/>
      <c r="AF127" s="1025" t="s">
        <v>129</v>
      </c>
      <c r="AG127" s="1023"/>
      <c r="AH127" s="1023"/>
      <c r="AI127" s="1023"/>
      <c r="AJ127" s="1024"/>
      <c r="AK127" s="1025" t="s">
        <v>129</v>
      </c>
      <c r="AL127" s="1023"/>
      <c r="AM127" s="1023"/>
      <c r="AN127" s="1023"/>
      <c r="AO127" s="1024"/>
      <c r="AP127" s="1026" t="s">
        <v>129</v>
      </c>
      <c r="AQ127" s="1027"/>
      <c r="AR127" s="1027"/>
      <c r="AS127" s="1027"/>
      <c r="AT127" s="1028"/>
      <c r="AU127" s="228"/>
      <c r="AV127" s="228"/>
      <c r="AW127" s="228"/>
      <c r="AX127" s="1095" t="s">
        <v>485</v>
      </c>
      <c r="AY127" s="1096"/>
      <c r="AZ127" s="1096"/>
      <c r="BA127" s="1096"/>
      <c r="BB127" s="1096"/>
      <c r="BC127" s="1096"/>
      <c r="BD127" s="1096"/>
      <c r="BE127" s="1097"/>
      <c r="BF127" s="1098" t="s">
        <v>486</v>
      </c>
      <c r="BG127" s="1096"/>
      <c r="BH127" s="1096"/>
      <c r="BI127" s="1096"/>
      <c r="BJ127" s="1096"/>
      <c r="BK127" s="1096"/>
      <c r="BL127" s="1097"/>
      <c r="BM127" s="1098" t="s">
        <v>487</v>
      </c>
      <c r="BN127" s="1096"/>
      <c r="BO127" s="1096"/>
      <c r="BP127" s="1096"/>
      <c r="BQ127" s="1096"/>
      <c r="BR127" s="1096"/>
      <c r="BS127" s="1097"/>
      <c r="BT127" s="1098" t="s">
        <v>488</v>
      </c>
      <c r="BU127" s="1096"/>
      <c r="BV127" s="1096"/>
      <c r="BW127" s="1096"/>
      <c r="BX127" s="1096"/>
      <c r="BY127" s="1096"/>
      <c r="BZ127" s="1119"/>
      <c r="CA127" s="228"/>
      <c r="CB127" s="228"/>
      <c r="CC127" s="228"/>
      <c r="CD127" s="251"/>
      <c r="CE127" s="251"/>
      <c r="CF127" s="251"/>
      <c r="CG127" s="228"/>
      <c r="CH127" s="228"/>
      <c r="CI127" s="228"/>
      <c r="CJ127" s="250"/>
      <c r="CK127" s="1087"/>
      <c r="CL127" s="1074"/>
      <c r="CM127" s="1074"/>
      <c r="CN127" s="1074"/>
      <c r="CO127" s="1075"/>
      <c r="CP127" s="986" t="s">
        <v>489</v>
      </c>
      <c r="CQ127" s="987"/>
      <c r="CR127" s="987"/>
      <c r="CS127" s="987"/>
      <c r="CT127" s="987"/>
      <c r="CU127" s="987"/>
      <c r="CV127" s="987"/>
      <c r="CW127" s="987"/>
      <c r="CX127" s="987"/>
      <c r="CY127" s="987"/>
      <c r="CZ127" s="987"/>
      <c r="DA127" s="987"/>
      <c r="DB127" s="987"/>
      <c r="DC127" s="987"/>
      <c r="DD127" s="987"/>
      <c r="DE127" s="987"/>
      <c r="DF127" s="988"/>
      <c r="DG127" s="989" t="s">
        <v>129</v>
      </c>
      <c r="DH127" s="990"/>
      <c r="DI127" s="990"/>
      <c r="DJ127" s="990"/>
      <c r="DK127" s="990"/>
      <c r="DL127" s="990" t="s">
        <v>129</v>
      </c>
      <c r="DM127" s="990"/>
      <c r="DN127" s="990"/>
      <c r="DO127" s="990"/>
      <c r="DP127" s="990"/>
      <c r="DQ127" s="990" t="s">
        <v>129</v>
      </c>
      <c r="DR127" s="990"/>
      <c r="DS127" s="990"/>
      <c r="DT127" s="990"/>
      <c r="DU127" s="990"/>
      <c r="DV127" s="991" t="s">
        <v>129</v>
      </c>
      <c r="DW127" s="991"/>
      <c r="DX127" s="991"/>
      <c r="DY127" s="991"/>
      <c r="DZ127" s="992"/>
    </row>
    <row r="128" spans="1:130" s="226" customFormat="1" ht="26.25" customHeight="1" thickBot="1" x14ac:dyDescent="0.25">
      <c r="A128" s="1105" t="s">
        <v>490</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491</v>
      </c>
      <c r="X128" s="1107"/>
      <c r="Y128" s="1107"/>
      <c r="Z128" s="1108"/>
      <c r="AA128" s="1109">
        <v>1032772</v>
      </c>
      <c r="AB128" s="1110"/>
      <c r="AC128" s="1110"/>
      <c r="AD128" s="1110"/>
      <c r="AE128" s="1111"/>
      <c r="AF128" s="1112">
        <v>1056317</v>
      </c>
      <c r="AG128" s="1110"/>
      <c r="AH128" s="1110"/>
      <c r="AI128" s="1110"/>
      <c r="AJ128" s="1111"/>
      <c r="AK128" s="1112">
        <v>999615</v>
      </c>
      <c r="AL128" s="1110"/>
      <c r="AM128" s="1110"/>
      <c r="AN128" s="1110"/>
      <c r="AO128" s="1111"/>
      <c r="AP128" s="1113"/>
      <c r="AQ128" s="1114"/>
      <c r="AR128" s="1114"/>
      <c r="AS128" s="1114"/>
      <c r="AT128" s="1115"/>
      <c r="AU128" s="228"/>
      <c r="AV128" s="228"/>
      <c r="AW128" s="228"/>
      <c r="AX128" s="960" t="s">
        <v>492</v>
      </c>
      <c r="AY128" s="961"/>
      <c r="AZ128" s="961"/>
      <c r="BA128" s="961"/>
      <c r="BB128" s="961"/>
      <c r="BC128" s="961"/>
      <c r="BD128" s="961"/>
      <c r="BE128" s="962"/>
      <c r="BF128" s="1116" t="s">
        <v>493</v>
      </c>
      <c r="BG128" s="1117"/>
      <c r="BH128" s="1117"/>
      <c r="BI128" s="1117"/>
      <c r="BJ128" s="1117"/>
      <c r="BK128" s="1117"/>
      <c r="BL128" s="1118"/>
      <c r="BM128" s="1116">
        <v>11.39</v>
      </c>
      <c r="BN128" s="1117"/>
      <c r="BO128" s="1117"/>
      <c r="BP128" s="1117"/>
      <c r="BQ128" s="1117"/>
      <c r="BR128" s="1117"/>
      <c r="BS128" s="1118"/>
      <c r="BT128" s="1116">
        <v>20</v>
      </c>
      <c r="BU128" s="1117"/>
      <c r="BV128" s="1117"/>
      <c r="BW128" s="1117"/>
      <c r="BX128" s="1117"/>
      <c r="BY128" s="1117"/>
      <c r="BZ128" s="1140"/>
      <c r="CA128" s="251"/>
      <c r="CB128" s="251"/>
      <c r="CC128" s="251"/>
      <c r="CD128" s="251"/>
      <c r="CE128" s="251"/>
      <c r="CF128" s="251"/>
      <c r="CG128" s="228"/>
      <c r="CH128" s="228"/>
      <c r="CI128" s="228"/>
      <c r="CJ128" s="250"/>
      <c r="CK128" s="1088"/>
      <c r="CL128" s="1089"/>
      <c r="CM128" s="1089"/>
      <c r="CN128" s="1089"/>
      <c r="CO128" s="1090"/>
      <c r="CP128" s="1099" t="s">
        <v>494</v>
      </c>
      <c r="CQ128" s="790"/>
      <c r="CR128" s="790"/>
      <c r="CS128" s="790"/>
      <c r="CT128" s="790"/>
      <c r="CU128" s="790"/>
      <c r="CV128" s="790"/>
      <c r="CW128" s="790"/>
      <c r="CX128" s="790"/>
      <c r="CY128" s="790"/>
      <c r="CZ128" s="790"/>
      <c r="DA128" s="790"/>
      <c r="DB128" s="790"/>
      <c r="DC128" s="790"/>
      <c r="DD128" s="790"/>
      <c r="DE128" s="790"/>
      <c r="DF128" s="1100"/>
      <c r="DG128" s="1101" t="s">
        <v>493</v>
      </c>
      <c r="DH128" s="1102"/>
      <c r="DI128" s="1102"/>
      <c r="DJ128" s="1102"/>
      <c r="DK128" s="1102"/>
      <c r="DL128" s="1102" t="s">
        <v>493</v>
      </c>
      <c r="DM128" s="1102"/>
      <c r="DN128" s="1102"/>
      <c r="DO128" s="1102"/>
      <c r="DP128" s="1102"/>
      <c r="DQ128" s="1102" t="s">
        <v>493</v>
      </c>
      <c r="DR128" s="1102"/>
      <c r="DS128" s="1102"/>
      <c r="DT128" s="1102"/>
      <c r="DU128" s="1102"/>
      <c r="DV128" s="1103" t="s">
        <v>493</v>
      </c>
      <c r="DW128" s="1103"/>
      <c r="DX128" s="1103"/>
      <c r="DY128" s="1103"/>
      <c r="DZ128" s="1104"/>
    </row>
    <row r="129" spans="1:131" s="226" customFormat="1" ht="26.25" customHeight="1" x14ac:dyDescent="0.2">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495</v>
      </c>
      <c r="X129" s="1135"/>
      <c r="Y129" s="1135"/>
      <c r="Z129" s="1136"/>
      <c r="AA129" s="1022">
        <v>41831743</v>
      </c>
      <c r="AB129" s="1023"/>
      <c r="AC129" s="1023"/>
      <c r="AD129" s="1023"/>
      <c r="AE129" s="1024"/>
      <c r="AF129" s="1025">
        <v>44172122</v>
      </c>
      <c r="AG129" s="1023"/>
      <c r="AH129" s="1023"/>
      <c r="AI129" s="1023"/>
      <c r="AJ129" s="1024"/>
      <c r="AK129" s="1025">
        <v>42752690</v>
      </c>
      <c r="AL129" s="1023"/>
      <c r="AM129" s="1023"/>
      <c r="AN129" s="1023"/>
      <c r="AO129" s="1024"/>
      <c r="AP129" s="1137"/>
      <c r="AQ129" s="1138"/>
      <c r="AR129" s="1138"/>
      <c r="AS129" s="1138"/>
      <c r="AT129" s="1139"/>
      <c r="AU129" s="229"/>
      <c r="AV129" s="229"/>
      <c r="AW129" s="229"/>
      <c r="AX129" s="1129" t="s">
        <v>496</v>
      </c>
      <c r="AY129" s="987"/>
      <c r="AZ129" s="987"/>
      <c r="BA129" s="987"/>
      <c r="BB129" s="987"/>
      <c r="BC129" s="987"/>
      <c r="BD129" s="987"/>
      <c r="BE129" s="988"/>
      <c r="BF129" s="1130" t="s">
        <v>493</v>
      </c>
      <c r="BG129" s="1131"/>
      <c r="BH129" s="1131"/>
      <c r="BI129" s="1131"/>
      <c r="BJ129" s="1131"/>
      <c r="BK129" s="1131"/>
      <c r="BL129" s="1132"/>
      <c r="BM129" s="1130">
        <v>16.39</v>
      </c>
      <c r="BN129" s="1131"/>
      <c r="BO129" s="1131"/>
      <c r="BP129" s="1131"/>
      <c r="BQ129" s="1131"/>
      <c r="BR129" s="1131"/>
      <c r="BS129" s="1132"/>
      <c r="BT129" s="1130">
        <v>30</v>
      </c>
      <c r="BU129" s="1131"/>
      <c r="BV129" s="1131"/>
      <c r="BW129" s="1131"/>
      <c r="BX129" s="1131"/>
      <c r="BY129" s="1131"/>
      <c r="BZ129" s="1133"/>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8" t="s">
        <v>497</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498</v>
      </c>
      <c r="X130" s="1135"/>
      <c r="Y130" s="1135"/>
      <c r="Z130" s="1136"/>
      <c r="AA130" s="1022">
        <v>9050140</v>
      </c>
      <c r="AB130" s="1023"/>
      <c r="AC130" s="1023"/>
      <c r="AD130" s="1023"/>
      <c r="AE130" s="1024"/>
      <c r="AF130" s="1025">
        <v>9774894</v>
      </c>
      <c r="AG130" s="1023"/>
      <c r="AH130" s="1023"/>
      <c r="AI130" s="1023"/>
      <c r="AJ130" s="1024"/>
      <c r="AK130" s="1025">
        <v>7242353</v>
      </c>
      <c r="AL130" s="1023"/>
      <c r="AM130" s="1023"/>
      <c r="AN130" s="1023"/>
      <c r="AO130" s="1024"/>
      <c r="AP130" s="1137"/>
      <c r="AQ130" s="1138"/>
      <c r="AR130" s="1138"/>
      <c r="AS130" s="1138"/>
      <c r="AT130" s="1139"/>
      <c r="AU130" s="229"/>
      <c r="AV130" s="229"/>
      <c r="AW130" s="229"/>
      <c r="AX130" s="1129" t="s">
        <v>499</v>
      </c>
      <c r="AY130" s="987"/>
      <c r="AZ130" s="987"/>
      <c r="BA130" s="987"/>
      <c r="BB130" s="987"/>
      <c r="BC130" s="987"/>
      <c r="BD130" s="987"/>
      <c r="BE130" s="988"/>
      <c r="BF130" s="1165">
        <v>3.6</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500</v>
      </c>
      <c r="X131" s="1172"/>
      <c r="Y131" s="1172"/>
      <c r="Z131" s="1173"/>
      <c r="AA131" s="1068">
        <v>32781603</v>
      </c>
      <c r="AB131" s="1050"/>
      <c r="AC131" s="1050"/>
      <c r="AD131" s="1050"/>
      <c r="AE131" s="1051"/>
      <c r="AF131" s="1049">
        <v>34397228</v>
      </c>
      <c r="AG131" s="1050"/>
      <c r="AH131" s="1050"/>
      <c r="AI131" s="1050"/>
      <c r="AJ131" s="1051"/>
      <c r="AK131" s="1049">
        <v>35510337</v>
      </c>
      <c r="AL131" s="1050"/>
      <c r="AM131" s="1050"/>
      <c r="AN131" s="1050"/>
      <c r="AO131" s="1051"/>
      <c r="AP131" s="1174"/>
      <c r="AQ131" s="1175"/>
      <c r="AR131" s="1175"/>
      <c r="AS131" s="1175"/>
      <c r="AT131" s="1176"/>
      <c r="AU131" s="229"/>
      <c r="AV131" s="229"/>
      <c r="AW131" s="229"/>
      <c r="AX131" s="1147" t="s">
        <v>501</v>
      </c>
      <c r="AY131" s="790"/>
      <c r="AZ131" s="790"/>
      <c r="BA131" s="790"/>
      <c r="BB131" s="790"/>
      <c r="BC131" s="790"/>
      <c r="BD131" s="790"/>
      <c r="BE131" s="1100"/>
      <c r="BF131" s="1148" t="s">
        <v>493</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4" t="s">
        <v>502</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503</v>
      </c>
      <c r="W132" s="1158"/>
      <c r="X132" s="1158"/>
      <c r="Y132" s="1158"/>
      <c r="Z132" s="1159"/>
      <c r="AA132" s="1160">
        <v>5.2192322630000003</v>
      </c>
      <c r="AB132" s="1161"/>
      <c r="AC132" s="1161"/>
      <c r="AD132" s="1161"/>
      <c r="AE132" s="1162"/>
      <c r="AF132" s="1163">
        <v>4.1933553479999999</v>
      </c>
      <c r="AG132" s="1161"/>
      <c r="AH132" s="1161"/>
      <c r="AI132" s="1161"/>
      <c r="AJ132" s="1162"/>
      <c r="AK132" s="1163">
        <v>1.394157425</v>
      </c>
      <c r="AL132" s="1161"/>
      <c r="AM132" s="1161"/>
      <c r="AN132" s="1161"/>
      <c r="AO132" s="1162"/>
      <c r="AP132" s="1065"/>
      <c r="AQ132" s="1066"/>
      <c r="AR132" s="1066"/>
      <c r="AS132" s="1066"/>
      <c r="AT132" s="116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504</v>
      </c>
      <c r="W133" s="1141"/>
      <c r="X133" s="1141"/>
      <c r="Y133" s="1141"/>
      <c r="Z133" s="1142"/>
      <c r="AA133" s="1143">
        <v>3.1</v>
      </c>
      <c r="AB133" s="1144"/>
      <c r="AC133" s="1144"/>
      <c r="AD133" s="1144"/>
      <c r="AE133" s="1145"/>
      <c r="AF133" s="1143">
        <v>4</v>
      </c>
      <c r="AG133" s="1144"/>
      <c r="AH133" s="1144"/>
      <c r="AI133" s="1144"/>
      <c r="AJ133" s="1145"/>
      <c r="AK133" s="1143">
        <v>3.6</v>
      </c>
      <c r="AL133" s="1144"/>
      <c r="AM133" s="1144"/>
      <c r="AN133" s="1144"/>
      <c r="AO133" s="1145"/>
      <c r="AP133" s="1092"/>
      <c r="AQ133" s="1093"/>
      <c r="AR133" s="1093"/>
      <c r="AS133" s="1093"/>
      <c r="AT133" s="114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bjGkEpRbXjabQXvQy4jaH2vNSGYNqc+Nt8XPElijMC4CfjYsxmzicw/w/CKcGKGs6g63pnto2ltt912pjIvaLQ==" saltValue="+P3mdCmtS/SNYtcoEPSnQ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505</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6sXkTp1nz07JBcOYbbv3vmC511cXO5ti1R5a4SmWMEBiYMN6tmUJIzWRcJpvvElle0rkBRulbYpjYzkEQetOg==" saltValue="8TalULnVxYwDPWvR6gysX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507</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8" t="s">
        <v>508</v>
      </c>
      <c r="AP7" s="268"/>
      <c r="AQ7" s="269" t="s">
        <v>509</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79"/>
      <c r="AP8" s="274" t="s">
        <v>510</v>
      </c>
      <c r="AQ8" s="275" t="s">
        <v>511</v>
      </c>
      <c r="AR8" s="276" t="s">
        <v>512</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0" t="s">
        <v>513</v>
      </c>
      <c r="AL9" s="1181"/>
      <c r="AM9" s="1181"/>
      <c r="AN9" s="1182"/>
      <c r="AO9" s="277">
        <v>12102104</v>
      </c>
      <c r="AP9" s="277">
        <v>75344</v>
      </c>
      <c r="AQ9" s="278">
        <v>68851</v>
      </c>
      <c r="AR9" s="279">
        <v>9.4</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0" t="s">
        <v>514</v>
      </c>
      <c r="AL10" s="1181"/>
      <c r="AM10" s="1181"/>
      <c r="AN10" s="1182"/>
      <c r="AO10" s="280">
        <v>1705396</v>
      </c>
      <c r="AP10" s="280">
        <v>10617</v>
      </c>
      <c r="AQ10" s="281">
        <v>2699</v>
      </c>
      <c r="AR10" s="282">
        <v>293.39999999999998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0" t="s">
        <v>515</v>
      </c>
      <c r="AL11" s="1181"/>
      <c r="AM11" s="1181"/>
      <c r="AN11" s="1182"/>
      <c r="AO11" s="280">
        <v>151234</v>
      </c>
      <c r="AP11" s="280">
        <v>942</v>
      </c>
      <c r="AQ11" s="281">
        <v>448</v>
      </c>
      <c r="AR11" s="282">
        <v>110.3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0" t="s">
        <v>516</v>
      </c>
      <c r="AL12" s="1181"/>
      <c r="AM12" s="1181"/>
      <c r="AN12" s="1182"/>
      <c r="AO12" s="280" t="s">
        <v>517</v>
      </c>
      <c r="AP12" s="280" t="s">
        <v>517</v>
      </c>
      <c r="AQ12" s="281">
        <v>16</v>
      </c>
      <c r="AR12" s="282" t="s">
        <v>517</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0" t="s">
        <v>518</v>
      </c>
      <c r="AL13" s="1181"/>
      <c r="AM13" s="1181"/>
      <c r="AN13" s="1182"/>
      <c r="AO13" s="280">
        <v>530466</v>
      </c>
      <c r="AP13" s="280">
        <v>3303</v>
      </c>
      <c r="AQ13" s="281">
        <v>2047</v>
      </c>
      <c r="AR13" s="282">
        <v>61.4</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0" t="s">
        <v>519</v>
      </c>
      <c r="AL14" s="1181"/>
      <c r="AM14" s="1181"/>
      <c r="AN14" s="1182"/>
      <c r="AO14" s="280">
        <v>66926</v>
      </c>
      <c r="AP14" s="280">
        <v>417</v>
      </c>
      <c r="AQ14" s="281">
        <v>1619</v>
      </c>
      <c r="AR14" s="282">
        <v>-74.2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3" t="s">
        <v>520</v>
      </c>
      <c r="AL15" s="1184"/>
      <c r="AM15" s="1184"/>
      <c r="AN15" s="1185"/>
      <c r="AO15" s="280">
        <v>-971547</v>
      </c>
      <c r="AP15" s="280">
        <v>-6049</v>
      </c>
      <c r="AQ15" s="281">
        <v>-4243</v>
      </c>
      <c r="AR15" s="282">
        <v>42.6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3" t="s">
        <v>188</v>
      </c>
      <c r="AL16" s="1184"/>
      <c r="AM16" s="1184"/>
      <c r="AN16" s="1185"/>
      <c r="AO16" s="280">
        <v>13584579</v>
      </c>
      <c r="AP16" s="280">
        <v>84574</v>
      </c>
      <c r="AQ16" s="281">
        <v>71437</v>
      </c>
      <c r="AR16" s="282">
        <v>18.399999999999999</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6" t="s">
        <v>525</v>
      </c>
      <c r="AL21" s="1187"/>
      <c r="AM21" s="1187"/>
      <c r="AN21" s="1188"/>
      <c r="AO21" s="293">
        <v>7.71</v>
      </c>
      <c r="AP21" s="294">
        <v>6.93</v>
      </c>
      <c r="AQ21" s="295">
        <v>0.78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6" t="s">
        <v>526</v>
      </c>
      <c r="AL22" s="1187"/>
      <c r="AM22" s="1187"/>
      <c r="AN22" s="1188"/>
      <c r="AO22" s="298">
        <v>98.7</v>
      </c>
      <c r="AP22" s="299">
        <v>99.1</v>
      </c>
      <c r="AQ22" s="300">
        <v>-0.4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7" t="s">
        <v>527</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63"/>
    </row>
    <row r="27" spans="1:46" ht="13.2" x14ac:dyDescent="0.2">
      <c r="A27" s="305"/>
      <c r="AO27" s="258"/>
      <c r="AP27" s="258"/>
      <c r="AQ27" s="258"/>
      <c r="AR27" s="258"/>
      <c r="AS27" s="258"/>
      <c r="AT27" s="258"/>
    </row>
    <row r="28" spans="1:46" ht="16.2" x14ac:dyDescent="0.2">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8" t="s">
        <v>508</v>
      </c>
      <c r="AP30" s="268"/>
      <c r="AQ30" s="269" t="s">
        <v>509</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79"/>
      <c r="AP31" s="274" t="s">
        <v>510</v>
      </c>
      <c r="AQ31" s="275" t="s">
        <v>511</v>
      </c>
      <c r="AR31" s="276" t="s">
        <v>512</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4" t="s">
        <v>530</v>
      </c>
      <c r="AL32" s="1195"/>
      <c r="AM32" s="1195"/>
      <c r="AN32" s="1196"/>
      <c r="AO32" s="308">
        <v>5917366</v>
      </c>
      <c r="AP32" s="308">
        <v>36840</v>
      </c>
      <c r="AQ32" s="309">
        <v>36212</v>
      </c>
      <c r="AR32" s="310">
        <v>1.7</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4" t="s">
        <v>531</v>
      </c>
      <c r="AL33" s="1195"/>
      <c r="AM33" s="1195"/>
      <c r="AN33" s="1196"/>
      <c r="AO33" s="308" t="s">
        <v>517</v>
      </c>
      <c r="AP33" s="308" t="s">
        <v>517</v>
      </c>
      <c r="AQ33" s="309" t="s">
        <v>517</v>
      </c>
      <c r="AR33" s="310" t="s">
        <v>517</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4" t="s">
        <v>532</v>
      </c>
      <c r="AL34" s="1195"/>
      <c r="AM34" s="1195"/>
      <c r="AN34" s="1196"/>
      <c r="AO34" s="308" t="s">
        <v>517</v>
      </c>
      <c r="AP34" s="308" t="s">
        <v>517</v>
      </c>
      <c r="AQ34" s="309" t="s">
        <v>517</v>
      </c>
      <c r="AR34" s="310" t="s">
        <v>517</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4" t="s">
        <v>533</v>
      </c>
      <c r="AL35" s="1195"/>
      <c r="AM35" s="1195"/>
      <c r="AN35" s="1196"/>
      <c r="AO35" s="308">
        <v>2727772</v>
      </c>
      <c r="AP35" s="308">
        <v>16982</v>
      </c>
      <c r="AQ35" s="309">
        <v>9512</v>
      </c>
      <c r="AR35" s="310">
        <v>78.5</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4" t="s">
        <v>534</v>
      </c>
      <c r="AL36" s="1195"/>
      <c r="AM36" s="1195"/>
      <c r="AN36" s="1196"/>
      <c r="AO36" s="308">
        <v>91900</v>
      </c>
      <c r="AP36" s="308">
        <v>572</v>
      </c>
      <c r="AQ36" s="309">
        <v>644</v>
      </c>
      <c r="AR36" s="310">
        <v>-11.2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4" t="s">
        <v>535</v>
      </c>
      <c r="AL37" s="1195"/>
      <c r="AM37" s="1195"/>
      <c r="AN37" s="1196"/>
      <c r="AO37" s="308" t="s">
        <v>517</v>
      </c>
      <c r="AP37" s="308" t="s">
        <v>517</v>
      </c>
      <c r="AQ37" s="309">
        <v>587</v>
      </c>
      <c r="AR37" s="310" t="s">
        <v>517</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7" t="s">
        <v>536</v>
      </c>
      <c r="AL38" s="1198"/>
      <c r="AM38" s="1198"/>
      <c r="AN38" s="1199"/>
      <c r="AO38" s="311" t="s">
        <v>517</v>
      </c>
      <c r="AP38" s="311" t="s">
        <v>517</v>
      </c>
      <c r="AQ38" s="312">
        <v>0</v>
      </c>
      <c r="AR38" s="300" t="s">
        <v>517</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7" t="s">
        <v>537</v>
      </c>
      <c r="AL39" s="1198"/>
      <c r="AM39" s="1198"/>
      <c r="AN39" s="1199"/>
      <c r="AO39" s="308">
        <v>-999615</v>
      </c>
      <c r="AP39" s="308">
        <v>-6223</v>
      </c>
      <c r="AQ39" s="309">
        <v>-5655</v>
      </c>
      <c r="AR39" s="310">
        <v>10</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4" t="s">
        <v>538</v>
      </c>
      <c r="AL40" s="1195"/>
      <c r="AM40" s="1195"/>
      <c r="AN40" s="1196"/>
      <c r="AO40" s="308">
        <v>-7242353</v>
      </c>
      <c r="AP40" s="308">
        <v>-45089</v>
      </c>
      <c r="AQ40" s="309">
        <v>-33547</v>
      </c>
      <c r="AR40" s="310">
        <v>34.4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0" t="s">
        <v>299</v>
      </c>
      <c r="AL41" s="1201"/>
      <c r="AM41" s="1201"/>
      <c r="AN41" s="1202"/>
      <c r="AO41" s="308">
        <v>495070</v>
      </c>
      <c r="AP41" s="308">
        <v>3082</v>
      </c>
      <c r="AQ41" s="309">
        <v>7752</v>
      </c>
      <c r="AR41" s="310">
        <v>-60.2</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539</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541</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508</v>
      </c>
      <c r="AN49" s="1191" t="s">
        <v>542</v>
      </c>
      <c r="AO49" s="1192"/>
      <c r="AP49" s="1192"/>
      <c r="AQ49" s="1192"/>
      <c r="AR49" s="1193"/>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543</v>
      </c>
      <c r="AO50" s="325" t="s">
        <v>544</v>
      </c>
      <c r="AP50" s="326" t="s">
        <v>545</v>
      </c>
      <c r="AQ50" s="327" t="s">
        <v>546</v>
      </c>
      <c r="AR50" s="328" t="s">
        <v>547</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548</v>
      </c>
      <c r="AL51" s="321"/>
      <c r="AM51" s="329">
        <v>4845268</v>
      </c>
      <c r="AN51" s="330">
        <v>29281</v>
      </c>
      <c r="AO51" s="331">
        <v>1.8</v>
      </c>
      <c r="AP51" s="332">
        <v>51875</v>
      </c>
      <c r="AQ51" s="333">
        <v>-1.4</v>
      </c>
      <c r="AR51" s="334">
        <v>3.2</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549</v>
      </c>
      <c r="AM52" s="337">
        <v>3360825</v>
      </c>
      <c r="AN52" s="338">
        <v>20311</v>
      </c>
      <c r="AO52" s="339">
        <v>1.2</v>
      </c>
      <c r="AP52" s="340">
        <v>29372</v>
      </c>
      <c r="AQ52" s="341">
        <v>-5.7</v>
      </c>
      <c r="AR52" s="342">
        <v>6.9</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550</v>
      </c>
      <c r="AL53" s="321"/>
      <c r="AM53" s="329">
        <v>8927531</v>
      </c>
      <c r="AN53" s="330">
        <v>54248</v>
      </c>
      <c r="AO53" s="331">
        <v>85.3</v>
      </c>
      <c r="AP53" s="332">
        <v>48064</v>
      </c>
      <c r="AQ53" s="333">
        <v>-7.3</v>
      </c>
      <c r="AR53" s="334">
        <v>92.6</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549</v>
      </c>
      <c r="AM54" s="337">
        <v>5067201</v>
      </c>
      <c r="AN54" s="338">
        <v>30791</v>
      </c>
      <c r="AO54" s="339">
        <v>51.6</v>
      </c>
      <c r="AP54" s="340">
        <v>30373</v>
      </c>
      <c r="AQ54" s="341">
        <v>3.4</v>
      </c>
      <c r="AR54" s="342">
        <v>48.2</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551</v>
      </c>
      <c r="AL55" s="321"/>
      <c r="AM55" s="329">
        <v>8957101</v>
      </c>
      <c r="AN55" s="330">
        <v>54791</v>
      </c>
      <c r="AO55" s="331">
        <v>1</v>
      </c>
      <c r="AP55" s="332">
        <v>56662</v>
      </c>
      <c r="AQ55" s="333">
        <v>17.899999999999999</v>
      </c>
      <c r="AR55" s="334">
        <v>-16.899999999999999</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549</v>
      </c>
      <c r="AM56" s="337">
        <v>4709851</v>
      </c>
      <c r="AN56" s="338">
        <v>28810</v>
      </c>
      <c r="AO56" s="339">
        <v>-6.4</v>
      </c>
      <c r="AP56" s="340">
        <v>34709</v>
      </c>
      <c r="AQ56" s="341">
        <v>14.3</v>
      </c>
      <c r="AR56" s="342">
        <v>-20.7</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552</v>
      </c>
      <c r="AL57" s="321"/>
      <c r="AM57" s="329">
        <v>5583333</v>
      </c>
      <c r="AN57" s="330">
        <v>34465</v>
      </c>
      <c r="AO57" s="331">
        <v>-37.1</v>
      </c>
      <c r="AP57" s="332">
        <v>60285</v>
      </c>
      <c r="AQ57" s="333">
        <v>6.4</v>
      </c>
      <c r="AR57" s="334">
        <v>-43.5</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549</v>
      </c>
      <c r="AM58" s="337">
        <v>3208131</v>
      </c>
      <c r="AN58" s="338">
        <v>19804</v>
      </c>
      <c r="AO58" s="339">
        <v>-31.3</v>
      </c>
      <c r="AP58" s="340">
        <v>36445</v>
      </c>
      <c r="AQ58" s="341">
        <v>5</v>
      </c>
      <c r="AR58" s="342">
        <v>-36.299999999999997</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553</v>
      </c>
      <c r="AL59" s="321"/>
      <c r="AM59" s="329">
        <v>4989988</v>
      </c>
      <c r="AN59" s="330">
        <v>31066</v>
      </c>
      <c r="AO59" s="331">
        <v>-9.9</v>
      </c>
      <c r="AP59" s="332">
        <v>52714</v>
      </c>
      <c r="AQ59" s="333">
        <v>-12.6</v>
      </c>
      <c r="AR59" s="334">
        <v>2.7</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549</v>
      </c>
      <c r="AM60" s="337">
        <v>2720478</v>
      </c>
      <c r="AN60" s="338">
        <v>16937</v>
      </c>
      <c r="AO60" s="339">
        <v>-14.5</v>
      </c>
      <c r="AP60" s="340">
        <v>29032</v>
      </c>
      <c r="AQ60" s="341">
        <v>-20.3</v>
      </c>
      <c r="AR60" s="342">
        <v>5.8</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554</v>
      </c>
      <c r="AL61" s="343"/>
      <c r="AM61" s="344">
        <v>6660644</v>
      </c>
      <c r="AN61" s="345">
        <v>40770</v>
      </c>
      <c r="AO61" s="346">
        <v>8.1999999999999993</v>
      </c>
      <c r="AP61" s="347">
        <v>53920</v>
      </c>
      <c r="AQ61" s="348">
        <v>0.6</v>
      </c>
      <c r="AR61" s="334">
        <v>7.6</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549</v>
      </c>
      <c r="AM62" s="337">
        <v>3813297</v>
      </c>
      <c r="AN62" s="338">
        <v>23331</v>
      </c>
      <c r="AO62" s="339">
        <v>0.1</v>
      </c>
      <c r="AP62" s="340">
        <v>31986</v>
      </c>
      <c r="AQ62" s="341">
        <v>-0.7</v>
      </c>
      <c r="AR62" s="342">
        <v>0.8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hnI948irMdFmBfizrwsczZghol8W4Id4kaNsMB12fu8ckfVgcoMCNtT/EMoVeyM1JEJbN7zZef6wkjrO98Uqsw==" saltValue="0ZQZuVpoaveKSLIn69bWL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556</v>
      </c>
    </row>
    <row r="120" spans="125:125" ht="13.5" hidden="1" customHeight="1" x14ac:dyDescent="0.2"/>
    <row r="121" spans="125:125" ht="13.5" hidden="1" customHeight="1" x14ac:dyDescent="0.2">
      <c r="DU121" s="255"/>
    </row>
  </sheetData>
  <sheetProtection algorithmName="SHA-512" hashValue="c83Vwrx6oi9lxAAniaXFM9t7g+Yl2ZCz7baikCeS5D3iuY02MBWNnN8yb55RRTbGSCfeSM5I/UE9AwhUtjIdGA==" saltValue="ilLrR0sk+cDFz2bbK1gl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557</v>
      </c>
    </row>
  </sheetData>
  <sheetProtection algorithmName="SHA-512" hashValue="nkSkzlfmfcAcPZzCTdDzGy12oDDk/BcdGiY7UhnkIGuyqWXLmyTo3YeeJGbRrN00Dl38vHVZ2hvDoXw80C7mAQ==" saltValue="U4I3a9RxL9bpVL9Zpcmu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03" t="s">
        <v>3</v>
      </c>
      <c r="D47" s="1203"/>
      <c r="E47" s="1204"/>
      <c r="F47" s="11">
        <v>25.51</v>
      </c>
      <c r="G47" s="12">
        <v>24.42</v>
      </c>
      <c r="H47" s="12">
        <v>20.04</v>
      </c>
      <c r="I47" s="12">
        <v>17.89</v>
      </c>
      <c r="J47" s="13">
        <v>26.46</v>
      </c>
    </row>
    <row r="48" spans="2:10" ht="57.75" customHeight="1" x14ac:dyDescent="0.2">
      <c r="B48" s="14"/>
      <c r="C48" s="1205" t="s">
        <v>4</v>
      </c>
      <c r="D48" s="1205"/>
      <c r="E48" s="1206"/>
      <c r="F48" s="15">
        <v>4.12</v>
      </c>
      <c r="G48" s="16">
        <v>5.76</v>
      </c>
      <c r="H48" s="16">
        <v>4.79</v>
      </c>
      <c r="I48" s="16">
        <v>6.21</v>
      </c>
      <c r="J48" s="17">
        <v>4.75</v>
      </c>
    </row>
    <row r="49" spans="2:10" ht="57.75" customHeight="1" thickBot="1" x14ac:dyDescent="0.25">
      <c r="B49" s="18"/>
      <c r="C49" s="1207" t="s">
        <v>5</v>
      </c>
      <c r="D49" s="1207"/>
      <c r="E49" s="1208"/>
      <c r="F49" s="19">
        <v>1.1599999999999999</v>
      </c>
      <c r="G49" s="20">
        <v>1.25</v>
      </c>
      <c r="H49" s="20" t="s">
        <v>563</v>
      </c>
      <c r="I49" s="20">
        <v>0.66</v>
      </c>
      <c r="J49" s="21">
        <v>6.31</v>
      </c>
    </row>
    <row r="50" spans="2:10" ht="13.2" x14ac:dyDescent="0.2"/>
  </sheetData>
  <sheetProtection algorithmName="SHA-512" hashValue="ct/knl5y9ZssIcrh8XTxVi0BLUnkM7JwdLzkJQqDseFTkBJJqJtBoz7whw2dE7hMpz+bNKcKZ8BKkowz8vUgLA==" saltValue="A0zan6qMEl9RgbpqbpkJ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