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tabRatio="73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<sst xmlns="http://schemas.openxmlformats.org/spreadsheetml/2006/main" count="1136" uniqueCount="634">
  <si>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</si>
  <si>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</si>
  <si>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</si>
  <si>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</si>
  <si>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</si>
  <si>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</si>
  <si>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</si>
  <si>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</si>
  <si>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</si>
  <si>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</si>
  <si>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</si>
  <si>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</si>
  <si>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</si>
  <si>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</si>
  <si>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</si>
  <si>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</si>
  <si>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</si>
  <si>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</si>
  <si>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</si>
  <si>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</si>
  <si>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</si>
  <si>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</si>
  <si>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</si>
  <si>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</si>
  <si>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</si>
  <si>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</si>
  <si>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</si>
  <si>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</si>
  <si>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</si>
  <si>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</si>
  <si>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</si>
  <si>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</si>
  <si>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</si>
  <si>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</si>
  <si>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</si>
  <si>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</si>
  <si>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</si>
  <si>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</si>
  <si>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</si>
  <si>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</si>
  <si>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</si>
  <si>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</si>
  <si>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</si>
  <si>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</si>
  <si>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</si>
  <si>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</si>
  <si>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</si>
  <si>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</si>
  <si>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</si>
  <si>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</si>
  <si>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</si>
  <si>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</si>
  <si>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</si>
  <si>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</si>
  <si>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</si>
  <si>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</si>
  <si>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</si>
  <si>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</si>
  <si>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</si>
  <si>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</si>
  <si>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</si>
  <si>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</si>
  <si>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</si>
  <si>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</si>
  <si>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</si>
  <si>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</si>
  <si>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</si>
  <si>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</si>
  <si>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</si>
  <si>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</si>
  <si>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</si>
  <si>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</si>
  <si>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</si>
  <si>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</si>
  <si>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</si>
  <si>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</si>
  <si>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</si>
  <si>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</si>
  <si>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</si>
  <si>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</si>
  <si>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</si>
  <si>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</si>
  <si>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</si>
  <si>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</si>
  <si>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</si>
  <si>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</si>
  <si>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</si>
  <si>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</si>
  <si>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</si>
  <si>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</si>
  <si>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</si>
  <si>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</si>
  <si>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</si>
  <si>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</si>
  <si>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</si>
  <si>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</si>
  <si>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</si>
  <si>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</si>
  <si>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</si>
  <si>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</si>
  <si>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</si>
  <si>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</si>
  <si>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</si>
  <si>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</si>
  <si>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</si>
  <si>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</si>
  <si>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</si>
  <si>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</si>
  <si>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</si>
  <si>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</si>
  <si>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</si>
  <si>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</si>
  <si>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</si>
  <si>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</si>
  <si>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</si>
  <si>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</si>
  <si>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</si>
  <si>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</si>
  <si>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</si>
  <si>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</si>
  <si>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</si>
  <si>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</si>
  <si>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</si>
  <si>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</si>
  <si>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</si>
  <si>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</si>
  <si>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</si>
  <si>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</si>
  <si>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</si>
  <si>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</si>
  <si>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</si>
  <si>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</si>
  <si>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</si>
  <si>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</si>
  <si>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</si>
  <si>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</si>
  <si>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</si>
  <si>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</si>
  <si>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</si>
  <si>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</si>
  <si>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</si>
  <si>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</si>
  <si>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</si>
  <si>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</si>
  <si>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</si>
  <si>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</si>
  <si>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</si>
  <si>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</si>
  <si>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</si>
  <si>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</si>
  <si>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</si>
  <si>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</si>
  <si>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</si>
  <si>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</si>
  <si>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</si>
  <si>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</si>
  <si>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</si>
  <si>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</si>
  <si>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</si>
  <si>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</si>
  <si>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</si>
  <si>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</si>
  <si>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</si>
  <si>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</si>
  <si>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</si>
  <si>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</si>
  <si>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</si>
  <si>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</si>
  <si>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</si>
  <si>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</si>
  <si>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</si>
  <si>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</si>
  <si>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</si>
  <si>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</si>
  <si>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</si>
  <si>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</si>
  <si>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</si>
  <si>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</si>
  <si>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</si>
  <si>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</si>
  <si>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</si>
  <si>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</si>
  <si>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</si>
  <si>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</si>
  <si>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</si>
  <si>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</si>
  <si>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</si>
  <si>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</si>
  <si>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</si>
  <si>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</si>
  <si>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</si>
  <si>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</si>
  <si>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</si>
  <si>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</si>
  <si>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</si>
  <si>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</si>
  <si>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</si>
  <si>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</si>
  <si>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</si>
  <si>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</si>
  <si>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</si>
  <si>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</si>
  <si>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</si>
  <si>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</si>
  <si>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</si>
  <si>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</si>
  <si>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</si>
  <si>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</si>
  <si>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</si>
  <si>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</si>
  <si>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</si>
  <si>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</si>
  <si>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</si>
  <si>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三重県四日市市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</si>
  <si>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</si>
  <si>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</si>
  <si>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</si>
  <si>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</si>
  <si>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</si>
  <si>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</si>
  <si>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</si>
  <si>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</si>
  <si>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</si>
  <si>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</si>
  <si>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</si>
  <si>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</si>
  <si>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</si>
  <si>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</si>
  <si>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</si>
  <si>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</si>
  <si>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</si>
  <si>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</si>
  <si>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</si>
  <si>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</si>
  <si>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</si>
  <si>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</si>
  <si>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</si>
  <si>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</si>
  <si>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</si>
  <si>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</si>
  <si>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</si>
  <si>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</si>
  <si>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</si>
  <si>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</si>
  <si>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</si>
  <si>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</si>
  <si>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</si>
  <si>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</si>
  <si>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</si>
  <si>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</si>
  <si>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</si>
  <si>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</si>
  <si>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</si>
  <si>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</si>
  <si>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</si>
  <si>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</si>
  <si>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</si>
  <si>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</si>
  <si>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</si>
  <si>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</si>
  <si>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</si>
  <si>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</si>
  <si>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</si>
  <si>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</si>
  <si>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</si>
  <si>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</si>
  <si>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</si>
  <si>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</si>
  <si>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</si>
  <si>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</si>
  <si>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</si>
  <si>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</si>
  <si>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</si>
  <si>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</si>
  <si>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</si>
  <si>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</si>
  <si>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</si>
  <si>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</si>
  <si>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</si>
  <si>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</si>
  <si>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</si>
  <si>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</si>
  <si>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</si>
  <si>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</si>
  <si>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</si>
  <si>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</si>
  <si>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</si>
  <si>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</si>
  <si>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</si>
  <si>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</si>
  <si>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</si>
  <si>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</si>
  <si>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</si>
  <si>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</si>
  <si>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</si>
  <si>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</si>
  <si>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</si>
  <si>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</si>
  <si>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</si>
  <si>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</si>
  <si>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</si>
  <si>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</si>
  <si>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</si>
  <si>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</si>
  <si>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</si>
  <si>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</si>
  <si>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</si>
  <si>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</si>
  <si>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</si>
  <si>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</si>
  <si>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</si>
  <si>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</si>
  <si>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</si>
  <si>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</si>
  <si>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</si>
  <si>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</si>
  <si>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</si>
  <si>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</si>
  <si>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</si>
  <si>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</si>
  <si>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</si>
  <si>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</si>
  <si>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</si>
  <si>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</si>
  <si>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</si>
  <si>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</si>
  <si>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</si>
  <si>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</si>
  <si>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</si>
  <si>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</si>
  <si>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</si>
  <si>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</si>
  <si>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</si>
  <si>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</si>
  <si>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</si>
  <si>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</si>
  <si>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</si>
  <si>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</si>
  <si>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と畜場</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</si>
  <si>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</si>
  <si>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</si>
  <si>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</si>
  <si>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</si>
  <si>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</si>
  <si>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</si>
  <si>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</si>
  <si>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</si>
  <si>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</si>
  <si>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</si>
  <si>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</si>
  <si>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</si>
  <si>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</si>
  <si>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</si>
  <si>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</si>
  <si>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</si>
  <si>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</si>
  <si>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</si>
  <si>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</si>
  <si>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</si>
  <si>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</si>
  <si>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</si>
  <si>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</si>
  <si>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</si>
  <si>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</si>
  <si>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</si>
  <si>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</si>
  <si>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</si>
  <si>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</si>
  <si>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三重県四日市市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</si>
  <si>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</si>
  <si>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</si>
  <si>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</si>
  <si>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</si>
  <si>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</si>
  <si>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</si>
  <si>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</si>
  <si>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</si>
  <si>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</si>
  <si>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</si>
  <si>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</si>
  <si>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</si>
  <si>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</si>
  <si>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</si>
  <si>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</si>
  <si>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</si>
  <si>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</si>
  <si>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</si>
  <si>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</si>
  <si>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</si>
  <si>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</si>
  <si>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</si>
  <si>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</si>
  <si>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</si>
  <si>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</si>
  <si>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</si>
  <si>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</si>
  <si>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</si>
  <si>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</si>
  <si>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</si>
  <si>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</si>
  <si>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</si>
  <si>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</si>
  <si>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</si>
  <si>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</si>
  <si>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</si>
  <si>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</si>
  <si>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</si>
  <si>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</si>
  <si>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</si>
  <si>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</si>
  <si>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病院事業会計</t>
    <phoneticPr fontId="5"/>
  </si>
  <si>
    <t>食肉センター食肉市場特別会計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</si>
  <si>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</si>
  <si>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</si>
  <si>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</si>
  <si>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</si>
  <si>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</si>
  <si>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</si>
  <si>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</si>
  <si>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</si>
  <si>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</si>
  <si>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</si>
  <si>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</si>
  <si>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</si>
  <si>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</si>
  <si>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</si>
  <si>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</si>
  <si>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</si>
  <si>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</si>
  <si>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</si>
  <si>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</si>
  <si>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</si>
  <si>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</si>
  <si>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</si>
  <si>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</si>
  <si>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</si>
  <si>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</si>
  <si>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</si>
  <si>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</si>
  <si>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</si>
  <si>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</si>
  <si>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</si>
  <si>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</si>
  <si>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</si>
  <si>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</si>
  <si>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</si>
  <si>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</si>
  <si>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</si>
  <si>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</si>
  <si>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</si>
  <si>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</si>
  <si>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</si>
  <si>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</si>
  <si>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</si>
  <si>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</si>
  <si>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</si>
  <si>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</si>
  <si>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</si>
  <si>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</si>
  <si>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</si>
  <si>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</si>
  <si>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</si>
  <si>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</si>
  <si>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</si>
  <si>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</si>
  <si>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</si>
  <si>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</si>
  <si>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</si>
  <si>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</si>
  <si>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</si>
  <si>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</si>
  <si>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</si>
  <si>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</si>
  <si>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</si>
  <si>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</si>
  <si>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</si>
  <si>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</si>
  <si>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</si>
  <si>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</si>
  <si>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食肉センター食肉市場特別会計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</si>
  <si>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</si>
  <si>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</si>
  <si>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</si>
  <si>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</si>
  <si>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</si>
  <si>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</si>
  <si>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</si>
  <si>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</si>
  <si>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</si>
  <si>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</si>
  <si>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</si>
  <si>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</si>
  <si>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</si>
  <si>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</si>
  <si>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</si>
  <si>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</si>
  <si>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</si>
  <si>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</si>
  <si>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</si>
  <si>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</si>
  <si>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</si>
  <si>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</si>
  <si>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</si>
  <si>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</si>
  <si>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</si>
  <si>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</si>
  <si>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</si>
  <si>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</si>
  <si>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</si>
  <si>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</si>
  <si>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</si>
  <si>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</si>
  <si>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</si>
  <si>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</si>
  <si>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</si>
  <si>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</si>
  <si>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</si>
  <si>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</si>
  <si>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</si>
  <si>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</si>
  <si>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</si>
  <si>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</si>
  <si>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</si>
  <si>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</si>
  <si>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</si>
  <si>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</si>
  <si>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</si>
  <si>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</si>
  <si>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</si>
  <si>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</si>
  <si>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</si>
  <si>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</si>
  <si>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</si>
  <si>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</si>
  <si>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</si>
  <si>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</si>
  <si>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</si>
  <si>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</si>
  <si>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</si>
  <si>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</si>
  <si>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</si>
  <si>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</si>
  <si>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</si>
  <si>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</si>
  <si>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</si>
  <si>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</si>
  <si>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</si>
  <si>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</si>
  <si>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</si>
  <si>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</si>
  <si>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</si>
  <si>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</si>
  <si>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</si>
  <si>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</si>
  <si>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</si>
  <si>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</si>
  <si>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</si>
  <si>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</si>
  <si>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</si>
  <si>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</si>
  <si>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</si>
  <si>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</si>
  <si>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</si>
  <si>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</si>
  <si>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</si>
  <si>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</si>
  <si>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病院事業会計</t>
  </si>
  <si>
    <t>一般会計</t>
  </si>
  <si>
    <t>水道事業会計</t>
  </si>
  <si>
    <t>下水道事業会計</t>
  </si>
  <si>
    <t>競輪事業特別会計</t>
  </si>
  <si>
    <t>介護保険特別会計</t>
  </si>
  <si>
    <t>国民健康保険特別会計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</si>
  <si>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</si>
  <si>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</si>
  <si>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</si>
  <si>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</si>
  <si>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</si>
  <si>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</si>
  <si>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</si>
  <si>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</si>
  <si>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</si>
  <si>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四日市市生活環境公社</t>
  </si>
  <si>
    <t>ディア四日市</t>
  </si>
  <si>
    <t>三重北勢地域地場産業振興センター</t>
  </si>
  <si>
    <t>四日市市文化まちづくり財団</t>
  </si>
  <si>
    <t>四日市あすなろう鉄道</t>
  </si>
  <si>
    <t>三重県四日市畜産公社</t>
  </si>
  <si>
    <t>アセットマネジメント基金</t>
    <phoneticPr fontId="5"/>
  </si>
  <si>
    <t>まちづくり事業基金</t>
    <phoneticPr fontId="5"/>
  </si>
  <si>
    <t>都市基盤・公共施設等整備基金</t>
    <phoneticPr fontId="5"/>
  </si>
  <si>
    <t>旧四日市市土地開発公社取得土地活用基金</t>
    <phoneticPr fontId="5"/>
  </si>
  <si>
    <t>学校施設整備基金</t>
    <phoneticPr fontId="5"/>
  </si>
  <si>
    <t>-</t>
    <phoneticPr fontId="2"/>
  </si>
  <si>
    <t>-</t>
    <phoneticPr fontId="2"/>
  </si>
  <si>
    <t>四日市港管理組合（一般会計）</t>
  </si>
  <si>
    <t>　〃（港湾整備事業特別会計）</t>
  </si>
  <si>
    <t>朝明広域衛生組合</t>
  </si>
  <si>
    <t>三重県市町総合事務組合（一般会計）</t>
  </si>
  <si>
    <t>　〃（退職手当特別会計）</t>
  </si>
  <si>
    <t>　〃（デジタル地図特別会計）</t>
  </si>
  <si>
    <t>　〃（共同研修特別会計）</t>
  </si>
  <si>
    <t>　〃（物品特別会計）</t>
  </si>
  <si>
    <t>　〃（消防救急無線特別会計）</t>
  </si>
  <si>
    <t>　〃（公平委員会特別会計）</t>
  </si>
  <si>
    <t>三重地方税管理回収機構（一般会計）</t>
  </si>
  <si>
    <t>　〃（滞納整理拡充事業特別会計）</t>
  </si>
  <si>
    <t>三重県後期高齢者医療広域連合（一般会計）</t>
  </si>
  <si>
    <t>〃（後期高齢者医療特別会計）</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</si>
  <si>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</si>
  <si>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</si>
  <si>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</si>
  <si>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</si>
  <si>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</si>
  <si>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</si>
  <si>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</si>
  <si>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</si>
  <si>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</si>
  <si>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</si>
  <si>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他会計等
からの
繰入金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</si>
  <si>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</si>
  <si>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</si>
  <si>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</si>
  <si>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</si>
  <si>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</si>
  <si>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</si>
  <si>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</si>
  <si>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</si>
  <si>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</si>
  <si>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</si>
  <si>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</si>
  <si>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</si>
  <si>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将来負担比率については、平成30年度決算以降、大幅に類似団体平均を下回っている状況にありますが、有形固定資産減価償却率については、近年は減少傾向であるものの依然として類似団体平均を上回っています。昭和40～50年代に建設された公共施設の大量更新に備え、基金を活用し、所要の財源を中長期的な視点で確保していくほか、定期的な修繕、機器更新を行い、公共施設の長寿命化を行うことで、財政負担の平準化を図っていきます。</t>
    <phoneticPr fontId="5"/>
  </si>
  <si>
    <t xml:space="preserve"> 　過去に発行した地方債の償還が順次終了するとともに、近年は交付税措置のない地方債の発行抑制を行っていることから、将来負担比率及び実質公債費比率は減少傾向であり、令和3年度決算においてはいずれも類似団体平均を下回っています。将来負担比率については、平成30年度決算において、土地開発公社における債権債務の清算が完了し、設立法人等の負債額等負担見込額が皆減となったことから、比率が大幅に改善し、以降は将来負担額が充当可能財源等を下回る状態（「－」）となってい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</si>
</sst>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D903-4079-A1AC-60707FA985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44510</c:v>
                </c:pt>
                <c:pt idx="1">
                  <c:v>56640</c:v>
                </c:pt>
                <c:pt idx="2">
                  <c:v>72638</c:v>
                </c:pt>
                <c:pt idx="3">
                  <c:v>54621</c:v>
                </c:pt>
                <c:pt idx="4">
                  <c:v>49426</c:v>
                </c:pt>
              </c:numCache>
            </c:numRef>
          </c:val>
          <c:smooth val="0"/>
          <c:extLst>
            <c:ext xmlns:c16="http://schemas.microsoft.com/office/drawing/2014/chart" uri="{C3380CC4-5D6E-409C-BE32-E72D297353CC}">
              <c16:uniqueId val="{00000001-D903-4079-A1AC-60707FA985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3.39</c:v>
                </c:pt>
                <c:pt idx="1">
                  <c:v>3.18</c:v>
                </c:pt>
                <c:pt idx="2">
                  <c:v>3</c:v>
                </c:pt>
                <c:pt idx="3">
                  <c:v>5.63</c:v>
                </c:pt>
                <c:pt idx="4">
                  <c:v>10.98</c:v>
                </c:pt>
              </c:numCache>
            </c:numRef>
          </c:val>
          <c:extLst>
            <c:ext xmlns:c16="http://schemas.microsoft.com/office/drawing/2014/chart" uri="{C3380CC4-5D6E-409C-BE32-E72D297353CC}">
              <c16:uniqueId val="{00000000-9C33-43DC-B0B4-8F231A7D23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14.42</c:v>
                </c:pt>
                <c:pt idx="1">
                  <c:v>16.23</c:v>
                </c:pt>
                <c:pt idx="2">
                  <c:v>14.51</c:v>
                </c:pt>
                <c:pt idx="3">
                  <c:v>18.45</c:v>
                </c:pt>
                <c:pt idx="4">
                  <c:v>17.989999999999998</c:v>
                </c:pt>
              </c:numCache>
            </c:numRef>
          </c:val>
          <c:extLst>
            <c:ext xmlns:c16="http://schemas.microsoft.com/office/drawing/2014/chart" uri="{C3380CC4-5D6E-409C-BE32-E72D297353CC}">
              <c16:uniqueId val="{00000001-9C33-43DC-B0B4-8F231A7D23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1.1100000000000001</c:v>
                </c:pt>
                <c:pt idx="1">
                  <c:v>2.95</c:v>
                </c:pt>
                <c:pt idx="2">
                  <c:v>1.0900000000000001</c:v>
                </c:pt>
                <c:pt idx="3">
                  <c:v>4.3099999999999996</c:v>
                </c:pt>
                <c:pt idx="4">
                  <c:v>3.82</c:v>
                </c:pt>
              </c:numCache>
            </c:numRef>
          </c:val>
          <c:smooth val="0"/>
          <c:extLst>
            <c:ext xmlns:c16="http://schemas.microsoft.com/office/drawing/2014/chart" uri="{C3380CC4-5D6E-409C-BE32-E72D297353CC}">
              <c16:uniqueId val="{00000002-9C33-43DC-B0B4-8F231A7D23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0.23</c:v>
                </c:pt>
                <c:pt idx="2">
                  <c:v>#N/A</c:v>
                </c:pt>
                <c:pt idx="3">
                  <c:v>0.22</c:v>
                </c:pt>
                <c:pt idx="4">
                  <c:v>#N/A</c:v>
                </c:pt>
                <c:pt idx="5">
                  <c:v>0.05</c:v>
                </c:pt>
                <c:pt idx="6">
                  <c:v>#N/A</c:v>
                </c:pt>
                <c:pt idx="7">
                  <c:v>0.06</c:v>
                </c:pt>
                <c:pt idx="8">
                  <c:v>#N/A</c:v>
                </c:pt>
                <c:pt idx="9">
                  <c:v>0.04</c:v>
                </c:pt>
              </c:numCache>
            </c:numRef>
          </c:val>
          <c:extLst>
            <c:ext xmlns:c16="http://schemas.microsoft.com/office/drawing/2014/chart" uri="{C3380CC4-5D6E-409C-BE32-E72D297353CC}">
              <c16:uniqueId val="{00000000-CC78-47B7-AE2C-C796FF9B2C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78-47B7-AE2C-C796FF9B2C0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0.05</c:v>
                </c:pt>
                <c:pt idx="8">
                  <c:v>#N/A</c:v>
                </c:pt>
                <c:pt idx="9">
                  <c:v>0.08</c:v>
                </c:pt>
              </c:numCache>
            </c:numRef>
          </c:val>
          <c:extLst>
            <c:ext xmlns:c16="http://schemas.microsoft.com/office/drawing/2014/chart" uri="{C3380CC4-5D6E-409C-BE32-E72D297353CC}">
              <c16:uniqueId val="{00000002-CC78-47B7-AE2C-C796FF9B2C0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2.78</c:v>
                </c:pt>
                <c:pt idx="2">
                  <c:v>#N/A</c:v>
                </c:pt>
                <c:pt idx="3">
                  <c:v>0.19</c:v>
                </c:pt>
                <c:pt idx="4">
                  <c:v>#N/A</c:v>
                </c:pt>
                <c:pt idx="5">
                  <c:v>0.19</c:v>
                </c:pt>
                <c:pt idx="6">
                  <c:v>#N/A</c:v>
                </c:pt>
                <c:pt idx="7">
                  <c:v>0.37</c:v>
                </c:pt>
                <c:pt idx="8">
                  <c:v>#N/A</c:v>
                </c:pt>
                <c:pt idx="9">
                  <c:v>0.56000000000000005</c:v>
                </c:pt>
              </c:numCache>
            </c:numRef>
          </c:val>
          <c:extLst>
            <c:ext xmlns:c16="http://schemas.microsoft.com/office/drawing/2014/chart" uri="{C3380CC4-5D6E-409C-BE32-E72D297353CC}">
              <c16:uniqueId val="{00000003-CC78-47B7-AE2C-C796FF9B2C0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1.71</c:v>
                </c:pt>
                <c:pt idx="2">
                  <c:v>#N/A</c:v>
                </c:pt>
                <c:pt idx="3">
                  <c:v>1.9</c:v>
                </c:pt>
                <c:pt idx="4">
                  <c:v>#N/A</c:v>
                </c:pt>
                <c:pt idx="5">
                  <c:v>1.26</c:v>
                </c:pt>
                <c:pt idx="6">
                  <c:v>#N/A</c:v>
                </c:pt>
                <c:pt idx="7">
                  <c:v>1.41</c:v>
                </c:pt>
                <c:pt idx="8">
                  <c:v>#N/A</c:v>
                </c:pt>
                <c:pt idx="9">
                  <c:v>1.1399999999999999</c:v>
                </c:pt>
              </c:numCache>
            </c:numRef>
          </c:val>
          <c:extLst>
            <c:ext xmlns:c16="http://schemas.microsoft.com/office/drawing/2014/chart" uri="{C3380CC4-5D6E-409C-BE32-E72D297353CC}">
              <c16:uniqueId val="{00000004-CC78-47B7-AE2C-C796FF9B2C0A}"/>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1.71</c:v>
                </c:pt>
                <c:pt idx="2">
                  <c:v>#N/A</c:v>
                </c:pt>
                <c:pt idx="3">
                  <c:v>1.43</c:v>
                </c:pt>
                <c:pt idx="4">
                  <c:v>#N/A</c:v>
                </c:pt>
                <c:pt idx="5">
                  <c:v>1.34</c:v>
                </c:pt>
                <c:pt idx="6">
                  <c:v>#N/A</c:v>
                </c:pt>
                <c:pt idx="7">
                  <c:v>1.94</c:v>
                </c:pt>
                <c:pt idx="8">
                  <c:v>#N/A</c:v>
                </c:pt>
                <c:pt idx="9">
                  <c:v>2.14</c:v>
                </c:pt>
              </c:numCache>
            </c:numRef>
          </c:val>
          <c:extLst>
            <c:ext xmlns:c16="http://schemas.microsoft.com/office/drawing/2014/chart" uri="{C3380CC4-5D6E-409C-BE32-E72D297353CC}">
              <c16:uniqueId val="{00000005-CC78-47B7-AE2C-C796FF9B2C0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4.32</c:v>
                </c:pt>
                <c:pt idx="2">
                  <c:v>#N/A</c:v>
                </c:pt>
                <c:pt idx="3">
                  <c:v>4.3899999999999997</c:v>
                </c:pt>
                <c:pt idx="4">
                  <c:v>#N/A</c:v>
                </c:pt>
                <c:pt idx="5">
                  <c:v>3.38</c:v>
                </c:pt>
                <c:pt idx="6">
                  <c:v>#N/A</c:v>
                </c:pt>
                <c:pt idx="7">
                  <c:v>3.43</c:v>
                </c:pt>
                <c:pt idx="8">
                  <c:v>#N/A</c:v>
                </c:pt>
                <c:pt idx="9">
                  <c:v>3.28</c:v>
                </c:pt>
              </c:numCache>
            </c:numRef>
          </c:val>
          <c:extLst>
            <c:ext xmlns:c16="http://schemas.microsoft.com/office/drawing/2014/chart" uri="{C3380CC4-5D6E-409C-BE32-E72D297353CC}">
              <c16:uniqueId val="{00000006-CC78-47B7-AE2C-C796FF9B2C0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5.65</c:v>
                </c:pt>
                <c:pt idx="2">
                  <c:v>#N/A</c:v>
                </c:pt>
                <c:pt idx="3">
                  <c:v>6.04</c:v>
                </c:pt>
                <c:pt idx="4">
                  <c:v>#N/A</c:v>
                </c:pt>
                <c:pt idx="5">
                  <c:v>5.17</c:v>
                </c:pt>
                <c:pt idx="6">
                  <c:v>#N/A</c:v>
                </c:pt>
                <c:pt idx="7">
                  <c:v>5.43</c:v>
                </c:pt>
                <c:pt idx="8">
                  <c:v>#N/A</c:v>
                </c:pt>
                <c:pt idx="9">
                  <c:v>3.89</c:v>
                </c:pt>
              </c:numCache>
            </c:numRef>
          </c:val>
          <c:extLst>
            <c:ext xmlns:c16="http://schemas.microsoft.com/office/drawing/2014/chart" uri="{C3380CC4-5D6E-409C-BE32-E72D297353CC}">
              <c16:uniqueId val="{00000007-CC78-47B7-AE2C-C796FF9B2C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3.34</c:v>
                </c:pt>
                <c:pt idx="2">
                  <c:v>#N/A</c:v>
                </c:pt>
                <c:pt idx="3">
                  <c:v>3.13</c:v>
                </c:pt>
                <c:pt idx="4">
                  <c:v>#N/A</c:v>
                </c:pt>
                <c:pt idx="5">
                  <c:v>2.96</c:v>
                </c:pt>
                <c:pt idx="6">
                  <c:v>#N/A</c:v>
                </c:pt>
                <c:pt idx="7">
                  <c:v>5.59</c:v>
                </c:pt>
                <c:pt idx="8">
                  <c:v>#N/A</c:v>
                </c:pt>
                <c:pt idx="9">
                  <c:v>10.96</c:v>
                </c:pt>
              </c:numCache>
            </c:numRef>
          </c:val>
          <c:extLst>
            <c:ext xmlns:c16="http://schemas.microsoft.com/office/drawing/2014/chart" uri="{C3380CC4-5D6E-409C-BE32-E72D297353CC}">
              <c16:uniqueId val="{00000008-CC78-47B7-AE2C-C796FF9B2C0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16.97</c:v>
                </c:pt>
                <c:pt idx="2">
                  <c:v>#N/A</c:v>
                </c:pt>
                <c:pt idx="3">
                  <c:v>15.51</c:v>
                </c:pt>
                <c:pt idx="4">
                  <c:v>#N/A</c:v>
                </c:pt>
                <c:pt idx="5">
                  <c:v>13</c:v>
                </c:pt>
                <c:pt idx="6">
                  <c:v>#N/A</c:v>
                </c:pt>
                <c:pt idx="7">
                  <c:v>14.01</c:v>
                </c:pt>
                <c:pt idx="8">
                  <c:v>#N/A</c:v>
                </c:pt>
                <c:pt idx="9">
                  <c:v>14.26</c:v>
                </c:pt>
              </c:numCache>
            </c:numRef>
          </c:val>
          <c:extLst>
            <c:ext xmlns:c16="http://schemas.microsoft.com/office/drawing/2014/chart" uri="{C3380CC4-5D6E-409C-BE32-E72D297353CC}">
              <c16:uniqueId val="{00000009-CC78-47B7-AE2C-C796FF9B2C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12469</c:v>
                </c:pt>
                <c:pt idx="5">
                  <c:v>11825</c:v>
                </c:pt>
                <c:pt idx="8">
                  <c:v>11598</c:v>
                </c:pt>
                <c:pt idx="11">
                  <c:v>11015</c:v>
                </c:pt>
                <c:pt idx="14">
                  <c:v>10492</c:v>
                </c:pt>
              </c:numCache>
            </c:numRef>
          </c:val>
          <c:extLst>
            <c:ext xmlns:c16="http://schemas.microsoft.com/office/drawing/2014/chart" uri="{C3380CC4-5D6E-409C-BE32-E72D297353CC}">
              <c16:uniqueId val="{00000000-0A70-4D83-9689-BDD1FF8EDF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70-4D83-9689-BDD1FF8EDF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407</c:v>
                </c:pt>
                <c:pt idx="3">
                  <c:v>353</c:v>
                </c:pt>
                <c:pt idx="6">
                  <c:v>212</c:v>
                </c:pt>
                <c:pt idx="9">
                  <c:v>287</c:v>
                </c:pt>
                <c:pt idx="12">
                  <c:v>285</c:v>
                </c:pt>
              </c:numCache>
            </c:numRef>
          </c:val>
          <c:extLst>
            <c:ext xmlns:c16="http://schemas.microsoft.com/office/drawing/2014/chart" uri="{C3380CC4-5D6E-409C-BE32-E72D297353CC}">
              <c16:uniqueId val="{00000002-0A70-4D83-9689-BDD1FF8EDF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768</c:v>
                </c:pt>
                <c:pt idx="3">
                  <c:v>783</c:v>
                </c:pt>
                <c:pt idx="6">
                  <c:v>803</c:v>
                </c:pt>
                <c:pt idx="9">
                  <c:v>813</c:v>
                </c:pt>
                <c:pt idx="12">
                  <c:v>824</c:v>
                </c:pt>
              </c:numCache>
            </c:numRef>
          </c:val>
          <c:extLst>
            <c:ext xmlns:c16="http://schemas.microsoft.com/office/drawing/2014/chart" uri="{C3380CC4-5D6E-409C-BE32-E72D297353CC}">
              <c16:uniqueId val="{00000003-0A70-4D83-9689-BDD1FF8EDF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6628</c:v>
                </c:pt>
                <c:pt idx="3">
                  <c:v>5197</c:v>
                </c:pt>
                <c:pt idx="6">
                  <c:v>4710</c:v>
                </c:pt>
                <c:pt idx="9">
                  <c:v>4508</c:v>
                </c:pt>
                <c:pt idx="12">
                  <c:v>4282</c:v>
                </c:pt>
              </c:numCache>
            </c:numRef>
          </c:val>
          <c:extLst>
            <c:ext xmlns:c16="http://schemas.microsoft.com/office/drawing/2014/chart" uri="{C3380CC4-5D6E-409C-BE32-E72D297353CC}">
              <c16:uniqueId val="{00000004-0A70-4D83-9689-BDD1FF8EDF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70-4D83-9689-BDD1FF8EDF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70-4D83-9689-BDD1FF8EDF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9008</c:v>
                </c:pt>
                <c:pt idx="3">
                  <c:v>7945</c:v>
                </c:pt>
                <c:pt idx="6">
                  <c:v>7452</c:v>
                </c:pt>
                <c:pt idx="9">
                  <c:v>6808</c:v>
                </c:pt>
                <c:pt idx="12">
                  <c:v>6452</c:v>
                </c:pt>
              </c:numCache>
            </c:numRef>
          </c:val>
          <c:extLst>
            <c:ext xmlns:c16="http://schemas.microsoft.com/office/drawing/2014/chart" uri="{C3380CC4-5D6E-409C-BE32-E72D297353CC}">
              <c16:uniqueId val="{00000007-0A70-4D83-9689-BDD1FF8EDF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4342</c:v>
                </c:pt>
                <c:pt idx="2">
                  <c:v>#N/A</c:v>
                </c:pt>
                <c:pt idx="3">
                  <c:v>#N/A</c:v>
                </c:pt>
                <c:pt idx="4">
                  <c:v>2453</c:v>
                </c:pt>
                <c:pt idx="5">
                  <c:v>#N/A</c:v>
                </c:pt>
                <c:pt idx="6">
                  <c:v>#N/A</c:v>
                </c:pt>
                <c:pt idx="7">
                  <c:v>1579</c:v>
                </c:pt>
                <c:pt idx="8">
                  <c:v>#N/A</c:v>
                </c:pt>
                <c:pt idx="9">
                  <c:v>#N/A</c:v>
                </c:pt>
                <c:pt idx="10">
                  <c:v>1401</c:v>
                </c:pt>
                <c:pt idx="11">
                  <c:v>#N/A</c:v>
                </c:pt>
                <c:pt idx="12">
                  <c:v>#N/A</c:v>
                </c:pt>
                <c:pt idx="13">
                  <c:v>1351</c:v>
                </c:pt>
                <c:pt idx="14">
                  <c:v>#N/A</c:v>
                </c:pt>
              </c:numCache>
            </c:numRef>
          </c:val>
          <c:smooth val="0"/>
          <c:extLst>
            <c:ext xmlns:c16="http://schemas.microsoft.com/office/drawing/2014/chart" uri="{C3380CC4-5D6E-409C-BE32-E72D297353CC}">
              <c16:uniqueId val="{00000008-0A70-4D83-9689-BDD1FF8EDF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90511</c:v>
                </c:pt>
                <c:pt idx="5">
                  <c:v>85075</c:v>
                </c:pt>
                <c:pt idx="8">
                  <c:v>79629</c:v>
                </c:pt>
                <c:pt idx="11">
                  <c:v>74326</c:v>
                </c:pt>
                <c:pt idx="14">
                  <c:v>68559</c:v>
                </c:pt>
              </c:numCache>
            </c:numRef>
          </c:val>
          <c:extLst>
            <c:ext xmlns:c16="http://schemas.microsoft.com/office/drawing/2014/chart" uri="{C3380CC4-5D6E-409C-BE32-E72D297353CC}">
              <c16:uniqueId val="{00000000-AE9F-4776-97CC-00AD0D314F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19520</c:v>
                </c:pt>
                <c:pt idx="5">
                  <c:v>17655</c:v>
                </c:pt>
                <c:pt idx="8">
                  <c:v>16201</c:v>
                </c:pt>
                <c:pt idx="11">
                  <c:v>14760</c:v>
                </c:pt>
                <c:pt idx="14">
                  <c:v>14494</c:v>
                </c:pt>
              </c:numCache>
            </c:numRef>
          </c:val>
          <c:extLst>
            <c:ext xmlns:c16="http://schemas.microsoft.com/office/drawing/2014/chart" uri="{C3380CC4-5D6E-409C-BE32-E72D297353CC}">
              <c16:uniqueId val="{00000001-AE9F-4776-97CC-00AD0D314F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36301</c:v>
                </c:pt>
                <c:pt idx="5">
                  <c:v>46778</c:v>
                </c:pt>
                <c:pt idx="8">
                  <c:v>49244</c:v>
                </c:pt>
                <c:pt idx="11">
                  <c:v>48143</c:v>
                </c:pt>
                <c:pt idx="14">
                  <c:v>46962</c:v>
                </c:pt>
              </c:numCache>
            </c:numRef>
          </c:val>
          <c:extLst>
            <c:ext xmlns:c16="http://schemas.microsoft.com/office/drawing/2014/chart" uri="{C3380CC4-5D6E-409C-BE32-E72D297353CC}">
              <c16:uniqueId val="{00000002-AE9F-4776-97CC-00AD0D314F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9F-4776-97CC-00AD0D314F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9F-4776-97CC-00AD0D314F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10710</c:v>
                </c:pt>
                <c:pt idx="3">
                  <c:v>6</c:v>
                </c:pt>
                <c:pt idx="6">
                  <c:v>0</c:v>
                </c:pt>
                <c:pt idx="9">
                  <c:v>0</c:v>
                </c:pt>
                <c:pt idx="12">
                  <c:v>2</c:v>
                </c:pt>
              </c:numCache>
            </c:numRef>
          </c:val>
          <c:extLst>
            <c:ext xmlns:c16="http://schemas.microsoft.com/office/drawing/2014/chart" uri="{C3380CC4-5D6E-409C-BE32-E72D297353CC}">
              <c16:uniqueId val="{00000005-AE9F-4776-97CC-00AD0D314F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13914</c:v>
                </c:pt>
                <c:pt idx="3">
                  <c:v>13707</c:v>
                </c:pt>
                <c:pt idx="6">
                  <c:v>13361</c:v>
                </c:pt>
                <c:pt idx="9">
                  <c:v>13445</c:v>
                </c:pt>
                <c:pt idx="12">
                  <c:v>13355</c:v>
                </c:pt>
              </c:numCache>
            </c:numRef>
          </c:val>
          <c:extLst>
            <c:ext xmlns:c16="http://schemas.microsoft.com/office/drawing/2014/chart" uri="{C3380CC4-5D6E-409C-BE32-E72D297353CC}">
              <c16:uniqueId val="{00000006-AE9F-4776-97CC-00AD0D314F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8470</c:v>
                </c:pt>
                <c:pt idx="3">
                  <c:v>8280</c:v>
                </c:pt>
                <c:pt idx="6">
                  <c:v>7984</c:v>
                </c:pt>
                <c:pt idx="9">
                  <c:v>7731</c:v>
                </c:pt>
                <c:pt idx="12">
                  <c:v>7756</c:v>
                </c:pt>
              </c:numCache>
            </c:numRef>
          </c:val>
          <c:extLst>
            <c:ext xmlns:c16="http://schemas.microsoft.com/office/drawing/2014/chart" uri="{C3380CC4-5D6E-409C-BE32-E72D297353CC}">
              <c16:uniqueId val="{00000007-AE9F-4776-97CC-00AD0D314F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70529</c:v>
                </c:pt>
                <c:pt idx="3">
                  <c:v>65714</c:v>
                </c:pt>
                <c:pt idx="6">
                  <c:v>58514</c:v>
                </c:pt>
                <c:pt idx="9">
                  <c:v>51344</c:v>
                </c:pt>
                <c:pt idx="12">
                  <c:v>48669</c:v>
                </c:pt>
              </c:numCache>
            </c:numRef>
          </c:val>
          <c:extLst>
            <c:ext xmlns:c16="http://schemas.microsoft.com/office/drawing/2014/chart" uri="{C3380CC4-5D6E-409C-BE32-E72D297353CC}">
              <c16:uniqueId val="{00000008-AE9F-4776-97CC-00AD0D314F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1791</c:v>
                </c:pt>
                <c:pt idx="3">
                  <c:v>1449</c:v>
                </c:pt>
                <c:pt idx="6">
                  <c:v>2510</c:v>
                </c:pt>
                <c:pt idx="9">
                  <c:v>2237</c:v>
                </c:pt>
                <c:pt idx="12">
                  <c:v>1953</c:v>
                </c:pt>
              </c:numCache>
            </c:numRef>
          </c:val>
          <c:extLst>
            <c:ext xmlns:c16="http://schemas.microsoft.com/office/drawing/2014/chart" uri="{C3380CC4-5D6E-409C-BE32-E72D297353CC}">
              <c16:uniqueId val="{00000009-AE9F-4776-97CC-00AD0D314F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61968</c:v>
                </c:pt>
                <c:pt idx="3">
                  <c:v>56837</c:v>
                </c:pt>
                <c:pt idx="6">
                  <c:v>53591</c:v>
                </c:pt>
                <c:pt idx="9">
                  <c:v>48947</c:v>
                </c:pt>
                <c:pt idx="12">
                  <c:v>43632</c:v>
                </c:pt>
              </c:numCache>
            </c:numRef>
          </c:val>
          <c:extLst>
            <c:ext xmlns:c16="http://schemas.microsoft.com/office/drawing/2014/chart" uri="{C3380CC4-5D6E-409C-BE32-E72D297353CC}">
              <c16:uniqueId val="{0000000A-AE9F-4776-97CC-00AD0D314F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21049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9F-4776-97CC-00AD0D314F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13210</c:v>
                </c:pt>
                <c:pt idx="1">
                  <c:v>14875</c:v>
                </c:pt>
                <c:pt idx="2">
                  <c:v>13892</c:v>
                </c:pt>
              </c:numCache>
            </c:numRef>
          </c:val>
          <c:extLst>
            <c:ext xmlns:c16="http://schemas.microsoft.com/office/drawing/2014/chart" uri="{C3380CC4-5D6E-409C-BE32-E72D297353CC}">
              <c16:uniqueId val="{00000000-2C9D-486C-BA92-E749C64C37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314</c:v>
                </c:pt>
                <c:pt idx="1">
                  <c:v>314</c:v>
                </c:pt>
                <c:pt idx="2">
                  <c:v>314</c:v>
                </c:pt>
              </c:numCache>
            </c:numRef>
          </c:val>
          <c:extLst>
            <c:ext xmlns:c16="http://schemas.microsoft.com/office/drawing/2014/chart" uri="{C3380CC4-5D6E-409C-BE32-E72D297353CC}">
              <c16:uniqueId val="{00000001-2C9D-486C-BA92-E749C64C37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27637</c:v>
                </c:pt>
                <c:pt idx="1">
                  <c:v>28606</c:v>
                </c:pt>
                <c:pt idx="2">
                  <c:v>30592</c:v>
                </c:pt>
              </c:numCache>
            </c:numRef>
          </c:val>
          <c:extLst>
            <c:ext xmlns:c16="http://schemas.microsoft.com/office/drawing/2014/chart" uri="{C3380CC4-5D6E-409C-BE32-E72D297353CC}">
              <c16:uniqueId val="{00000002-2C9D-486C-BA92-E749C64C37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{7B966D37-E724-493E-ADBA-A31F63E785CF}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CAB-4E72-BBB4-5B67C0DD23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{4623979E-1C93-4EBA-A65B-99CD0EE83D02}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AB-4E72-BBB4-5B67C0DD23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{A33A7A3F-6C27-42A5-BDBB-21C4924E7728}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AB-4E72-BBB4-5B67C0DD23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{7ACF4228-4FF4-4DB3-B6DB-1B39D2198DA0}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AB-4E72-BBB4-5B67C0DD23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{9861268D-1DE1-4835-94F1-D85419E484B3}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AB-4E72-BBB4-5B67C0DD234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{D6D4DBFE-FF04-43F2-8090-4178F5E43FD1}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CAB-4E72-BBB4-5B67C0DD234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{01BD6BAC-77B7-4063-92D8-85A3FC2448F4}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CAB-4E72-BBB4-5B67C0DD234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{E55F6FCC-60CF-4BA3-BAF4-818013938AD4}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CAB-4E72-BBB4-5B67C0DD234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{FB495772-17CE-495D-B27E-3A4E67885FA7}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CAB-4E72-BBB4-5B67C0DD23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68.2</c:v>
                </c:pt>
                <c:pt idx="16">
                  <c:v>68</c:v>
                </c:pt>
                <c:pt idx="24">
                  <c:v>66.400000000000006</c:v>
                </c:pt>
                <c:pt idx="32">
                  <c:v>66.8</c:v>
                </c:pt>
              </c:numCache>
            </c:numRef>
          </c:xVal>
          <c:yVal>
            <c:numRef>
              <c:f>公会計指標分析・財政指標組合せ分析表!$BP$51:$DC$51</c:f>
              <c:numCache>
                <c:formatCode>#,##0.0;"▲ "#,##0.0</c:formatCode>
                <c:ptCount val="40"/>
                <c:pt idx="0">
                  <c:v>34.4</c:v>
                </c:pt>
              </c:numCache>
            </c:numRef>
          </c:yVal>
          <c:smooth val="0"/>
          <c:extLst>
            <c:ext xmlns:c16="http://schemas.microsoft.com/office/drawing/2014/chart" uri="{C3380CC4-5D6E-409C-BE32-E72D297353CC}">
              <c16:uniqueId val="{00000009-BCAB-4E72-BBB4-5B67C0DD23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{B3796EF4-9A2C-40F9-A413-D8750783989E}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CAB-4E72-BBB4-5B67C0DD23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{42380C72-0409-4DCB-B1F3-9419004A29C2}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AB-4E72-BBB4-5B67C0DD23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{00B3D6B6-3A47-4601-A9EF-A956F1BB2185}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AB-4E72-BBB4-5B67C0DD23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{1B5AB2C0-DF8D-482F-915F-D3F25DD28510}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AB-4E72-BBB4-5B67C0DD23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{611B099F-E0A2-4F8C-904A-086804B3E1A1}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AB-4E72-BBB4-5B67C0DD234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{6E0694B7-CB68-4115-BADF-15A8023432F0}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CAB-4E72-BBB4-5B67C0DD234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{3C66073E-6F4F-4736-B26F-C3B86E4FC25A}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CAB-4E72-BBB4-5B67C0DD234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{183B0A80-ACB1-4F95-BF8A-06225253C4D9}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CAB-4E72-BBB4-5B67C0DD234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{7B534AB5-407D-4DDD-A27A-EF35C8B1D8B7}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CAB-4E72-BBB4-5B67C0DD23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BCAB-4E72-BBB4-5B67C0DD2342}"/>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{F04CEA14-97B6-4987-8DEB-B25D31949D5D}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38C-4DC5-8D3C-AC29E487A0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{FFE5A59D-3C9C-4126-AA7A-38CAAB66DE50}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8C-4DC5-8D3C-AC29E487A0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{E9A999CC-9D6A-4D98-A455-D04DF0A550E9}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8C-4DC5-8D3C-AC29E487A0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{5EC76081-207E-440C-A9A5-370D4D8DA0E4}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8C-4DC5-8D3C-AC29E487A0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{6C2F751D-FA08-431E-888A-EB1FF1127BC9}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8C-4DC5-8D3C-AC29E487A05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{AA0E9BA5-21E1-4C6C-986E-2B61F43E8804}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38C-4DC5-8D3C-AC29E487A05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{2E3A3022-B106-4041-AFB5-0F5B92F66645}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38C-4DC5-8D3C-AC29E487A05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{E207C875-CB65-4C1E-A37F-8D5C272F0174}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38C-4DC5-8D3C-AC29E487A05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{919F6D72-37DD-46E8-8CDB-7E0417A0BC28}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38C-4DC5-8D3C-AC29E487A0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6.2</c:v>
                </c:pt>
                <c:pt idx="16">
                  <c:v>4.2</c:v>
                </c:pt>
                <c:pt idx="24">
                  <c:v>2.5</c:v>
                </c:pt>
                <c:pt idx="32">
                  <c:v>1.9</c:v>
                </c:pt>
              </c:numCache>
            </c:numRef>
          </c:xVal>
          <c:yVal>
            <c:numRef>
              <c:f>公会計指標分析・財政指標組合せ分析表!$BP$73:$DC$73</c:f>
              <c:numCache>
                <c:formatCode>#,##0.0;"▲ "#,##0.0</c:formatCode>
                <c:ptCount val="40"/>
                <c:pt idx="0">
                  <c:v>34.4</c:v>
                </c:pt>
              </c:numCache>
            </c:numRef>
          </c:yVal>
          <c:smooth val="0"/>
          <c:extLst>
            <c:ext xmlns:c16="http://schemas.microsoft.com/office/drawing/2014/chart" uri="{C3380CC4-5D6E-409C-BE32-E72D297353CC}">
              <c16:uniqueId val="{00000009-D38C-4DC5-8D3C-AC29E487A0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{23A0F4C9-EE99-4959-8940-A324E7B2F575}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38C-4DC5-8D3C-AC29E487A0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{936CF80E-C130-4B44-9A33-8385C69EEE59}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8C-4DC5-8D3C-AC29E487A0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{570C5E84-8340-46EA-97B4-7033EB42C26B}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8C-4DC5-8D3C-AC29E487A0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{51AD847B-87A8-4E88-A133-48730A007C06}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8C-4DC5-8D3C-AC29E487A0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{1D639B02-1FFE-4B21-8F1A-DA7A21E59E3E}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8C-4DC5-8D3C-AC29E487A05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{A0B3BC0D-CFA0-4CFB-ACDF-55E11CD6C1CF}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38C-4DC5-8D3C-AC29E487A059}"/>
                </c:ext>
              </c:extLst>
            </c:dLbl>
            <c:dLbl>
              <c:idx val="16"/>
              <c:layout>
                <c:manualLayout>
                  <c:x val="-3.7842297186153152E-2"/>
                  <c:y val="-5.323506908316762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{58792754-44FF-497F-A59B-44A212EC026E}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38C-4DC5-8D3C-AC29E487A059}"/>
                </c:ext>
              </c:extLst>
            </c:dLbl>
            <c:dLbl>
              <c:idx val="24"/>
              <c:layout>
                <c:manualLayout>
                  <c:x val="-2.5298388263998016E-2"/>
                  <c:y val="-7.159822509242030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{163937EA-1D9A-4384-9660-8298A4244FFC}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38C-4DC5-8D3C-AC29E487A05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{0B468A8E-13E0-40CE-8CCF-72178D69007C}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38C-4DC5-8D3C-AC29E487A0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D38C-4DC5-8D3C-AC29E487A059}"/>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過去の大型プロジェクトに係る市債の償還が順次終了するとともに、「償還額以上は借り入れない」、「交付税措置の</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地方債を借り入れ</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」など、計画的な市債発行に努めてきたことにより、令和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年度の元利償還金は、前年度に引き続いて減少し、実質公債費比率の分子も</a:t>
          </a:r>
          <a:r>
            <a:rPr kumimoji="1" lang="en-US" altLang="ja-JP" sz="1100">
              <a:solidFill>
                <a:schemeClr val="dk1"/>
              </a:solidFill>
              <a:effectLst/>
              <a:latin typeface="+mn-lt"/>
              <a:ea typeface="+mn-ea"/>
              <a:cs typeface="+mn-cs"/>
            </a:rPr>
            <a:t>1,401</a:t>
          </a:r>
          <a:r>
            <a:rPr kumimoji="1" lang="ja-JP" altLang="ja-JP" sz="1100">
              <a:solidFill>
                <a:schemeClr val="dk1"/>
              </a:solidFill>
              <a:effectLst/>
              <a:latin typeface="+mn-lt"/>
              <a:ea typeface="+mn-ea"/>
              <a:cs typeface="+mn-cs"/>
            </a:rPr>
            <a:t>百万円から</a:t>
          </a:r>
          <a:r>
            <a:rPr kumimoji="1" lang="en-US" altLang="ja-JP" sz="1100">
              <a:solidFill>
                <a:schemeClr val="dk1"/>
              </a:solidFill>
              <a:effectLst/>
              <a:latin typeface="+mn-lt"/>
              <a:ea typeface="+mn-ea"/>
              <a:cs typeface="+mn-cs"/>
            </a:rPr>
            <a:t>1,351</a:t>
          </a:r>
          <a:r>
            <a:rPr kumimoji="1" lang="ja-JP" altLang="ja-JP" sz="1100">
              <a:solidFill>
                <a:schemeClr val="dk1"/>
              </a:solidFill>
              <a:effectLst/>
              <a:latin typeface="+mn-lt"/>
              <a:ea typeface="+mn-ea"/>
              <a:cs typeface="+mn-cs"/>
            </a:rPr>
            <a:t>百万円へと減少しました。</a:t>
          </a:r>
          <a:endParaRPr lang="ja-JP" altLang="ja-JP" sz="1400">
            <a:effectLst/>
          </a:endParaRPr>
        </a:p>
        <a:p>
          <a:r>
            <a:rPr kumimoji="1" lang="ja-JP" altLang="ja-JP" sz="1100">
              <a:solidFill>
                <a:schemeClr val="dk1"/>
              </a:solidFill>
              <a:effectLst/>
              <a:latin typeface="+mn-lt"/>
              <a:ea typeface="+mn-ea"/>
              <a:cs typeface="+mn-cs"/>
            </a:rPr>
            <a:t>　実質公債費比率は徐々に減少しており、令和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％となり、類似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％下回りました。</a:t>
          </a:r>
          <a:endParaRPr lang="ja-JP" altLang="ja-JP" sz="1400">
            <a:effectLst/>
          </a:endParaRPr>
        </a:p>
        <a:p>
          <a:r>
            <a:rPr kumimoji="1" lang="ja-JP" altLang="ja-JP" sz="1100">
              <a:solidFill>
                <a:schemeClr val="dk1"/>
              </a:solidFill>
              <a:effectLst/>
              <a:latin typeface="+mn-lt"/>
              <a:ea typeface="+mn-ea"/>
              <a:cs typeface="+mn-cs"/>
            </a:rPr>
            <a:t>　今後も計画的な市債の発行に努めていきます。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年度は、一般会計等に係る地方債の現在高が、市債の発行抑制により</a:t>
          </a:r>
          <a:r>
            <a:rPr kumimoji="1" lang="en-US" altLang="ja-JP" sz="1100">
              <a:solidFill>
                <a:schemeClr val="dk1"/>
              </a:solidFill>
              <a:effectLst/>
              <a:latin typeface="+mn-lt"/>
              <a:ea typeface="+mn-ea"/>
              <a:cs typeface="+mn-cs"/>
            </a:rPr>
            <a:t>5,315</a:t>
          </a:r>
          <a:r>
            <a:rPr kumimoji="1" lang="ja-JP" altLang="ja-JP" sz="1100">
              <a:solidFill>
                <a:schemeClr val="dk1"/>
              </a:solidFill>
              <a:effectLst/>
              <a:latin typeface="+mn-lt"/>
              <a:ea typeface="+mn-ea"/>
              <a:cs typeface="+mn-cs"/>
            </a:rPr>
            <a:t>百万円の減となったこと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公営企業債等繰入見込額について、一般会計からの繰入金のうち元利償還金に充てることができる額が減少したことにより</a:t>
          </a:r>
          <a:r>
            <a:rPr kumimoji="1" lang="en-US" altLang="ja-JP" sz="1100">
              <a:solidFill>
                <a:schemeClr val="dk1"/>
              </a:solidFill>
              <a:effectLst/>
              <a:latin typeface="+mn-lt"/>
              <a:ea typeface="+mn-ea"/>
              <a:cs typeface="+mn-cs"/>
            </a:rPr>
            <a:t>2,675</a:t>
          </a:r>
          <a:r>
            <a:rPr kumimoji="1" lang="ja-JP" altLang="ja-JP" sz="1100">
              <a:solidFill>
                <a:schemeClr val="dk1"/>
              </a:solidFill>
              <a:effectLst/>
              <a:latin typeface="+mn-lt"/>
              <a:ea typeface="+mn-ea"/>
              <a:cs typeface="+mn-cs"/>
            </a:rPr>
            <a:t>百万円の減となったことなど</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、将来負担額は前年度に比べて</a:t>
          </a:r>
          <a:r>
            <a:rPr kumimoji="1" lang="en-US" altLang="ja-JP" sz="1100">
              <a:solidFill>
                <a:schemeClr val="dk1"/>
              </a:solidFill>
              <a:effectLst/>
              <a:latin typeface="+mn-lt"/>
              <a:ea typeface="+mn-ea"/>
              <a:cs typeface="+mn-cs"/>
            </a:rPr>
            <a:t>8,335</a:t>
          </a:r>
          <a:r>
            <a:rPr kumimoji="1" lang="ja-JP" altLang="ja-JP" sz="1100">
              <a:solidFill>
                <a:schemeClr val="dk1"/>
              </a:solidFill>
              <a:effectLst/>
              <a:latin typeface="+mn-lt"/>
              <a:ea typeface="+mn-ea"/>
              <a:cs typeface="+mn-cs"/>
            </a:rPr>
            <a:t>百万円の減となりました。</a:t>
          </a:r>
          <a:endParaRPr lang="ja-JP" altLang="ja-JP" sz="1400">
            <a:effectLst/>
          </a:endParaRPr>
        </a:p>
        <a:p>
          <a:r>
            <a:rPr kumimoji="1" lang="ja-JP" altLang="ja-JP" sz="1100">
              <a:solidFill>
                <a:schemeClr val="dk1"/>
              </a:solidFill>
              <a:effectLst/>
              <a:latin typeface="+mn-lt"/>
              <a:ea typeface="+mn-ea"/>
              <a:cs typeface="+mn-cs"/>
            </a:rPr>
            <a:t>　一方で、充当可能財源等は、基準財政需要額算入見込額が交付税措置のある市債の償還が順次終了していることに伴い</a:t>
          </a:r>
          <a:r>
            <a:rPr kumimoji="1" lang="en-US" altLang="ja-JP" sz="1100">
              <a:solidFill>
                <a:schemeClr val="dk1"/>
              </a:solidFill>
              <a:effectLst/>
              <a:latin typeface="+mn-lt"/>
              <a:ea typeface="+mn-ea"/>
              <a:cs typeface="+mn-cs"/>
            </a:rPr>
            <a:t>5,766</a:t>
          </a:r>
          <a:r>
            <a:rPr kumimoji="1" lang="ja-JP" altLang="ja-JP" sz="1100">
              <a:solidFill>
                <a:schemeClr val="dk1"/>
              </a:solidFill>
              <a:effectLst/>
              <a:latin typeface="+mn-lt"/>
              <a:ea typeface="+mn-ea"/>
              <a:cs typeface="+mn-cs"/>
            </a:rPr>
            <a:t>百万円の減となったことなどにより、前年度に比べて</a:t>
          </a:r>
          <a:r>
            <a:rPr kumimoji="1" lang="en-US" altLang="ja-JP" sz="1100">
              <a:solidFill>
                <a:schemeClr val="dk1"/>
              </a:solidFill>
              <a:effectLst/>
              <a:latin typeface="+mn-lt"/>
              <a:ea typeface="+mn-ea"/>
              <a:cs typeface="+mn-cs"/>
            </a:rPr>
            <a:t>7,213</a:t>
          </a:r>
          <a:r>
            <a:rPr kumimoji="1" lang="ja-JP" altLang="ja-JP" sz="1100">
              <a:solidFill>
                <a:schemeClr val="dk1"/>
              </a:solidFill>
              <a:effectLst/>
              <a:latin typeface="+mn-lt"/>
              <a:ea typeface="+mn-ea"/>
              <a:cs typeface="+mn-cs"/>
            </a:rPr>
            <a:t>百万円の減となりました。</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これらの要因により、将来負担比率の分子は前年度と比べて</a:t>
          </a:r>
          <a:r>
            <a:rPr kumimoji="1" lang="en-US" altLang="ja-JP" sz="1100">
              <a:solidFill>
                <a:schemeClr val="dk1"/>
              </a:solidFill>
              <a:effectLst/>
              <a:latin typeface="+mn-lt"/>
              <a:ea typeface="+mn-ea"/>
              <a:cs typeface="+mn-cs"/>
            </a:rPr>
            <a:t>1,122</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14,648</a:t>
          </a:r>
          <a:r>
            <a:rPr kumimoji="1" lang="ja-JP" altLang="ja-JP" sz="1100">
              <a:solidFill>
                <a:schemeClr val="dk1"/>
              </a:solidFill>
              <a:effectLst/>
              <a:latin typeface="+mn-lt"/>
              <a:ea typeface="+mn-ea"/>
              <a:cs typeface="+mn-cs"/>
            </a:rPr>
            <a:t>百万円となり、さらに数値が改善しました。</a:t>
          </a:r>
          <a:endParaRPr lang="ja-JP" altLang="ja-JP" sz="1400">
            <a:effectLst/>
          </a:endParaRPr>
        </a:p>
        <a:p>
          <a:r>
            <a:rPr kumimoji="1" lang="ja-JP" altLang="ja-JP" sz="1100">
              <a:solidFill>
                <a:schemeClr val="dk1"/>
              </a:solidFill>
              <a:effectLst/>
              <a:latin typeface="+mn-lt"/>
              <a:ea typeface="+mn-ea"/>
              <a:cs typeface="+mn-cs"/>
            </a:rPr>
            <a:t>　今後も、将来世代の負担を軽減し、健全な財政運営を維持するため、市債発行の抑制や基金残高の確保などに努めていきます。</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新型コロナウイルス感染症の影響による税収の落ち込み等に対応する財源として、財政調整基金を</a:t>
          </a:r>
          <a:r>
            <a:rPr kumimoji="1" lang="en-US" altLang="ja-JP" sz="1100">
              <a:solidFill>
                <a:schemeClr val="dk1"/>
              </a:solidFill>
              <a:effectLst/>
              <a:latin typeface="+mn-lt"/>
              <a:ea typeface="+mn-ea"/>
              <a:cs typeface="+mn-cs"/>
            </a:rPr>
            <a:t>3,252</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取り崩したこと等により、基金全体の繰入金は</a:t>
          </a:r>
          <a:r>
            <a:rPr kumimoji="1" lang="en-US" altLang="ja-JP" sz="1100">
              <a:solidFill>
                <a:schemeClr val="dk1"/>
              </a:solidFill>
              <a:effectLst/>
              <a:latin typeface="+mn-lt"/>
              <a:ea typeface="+mn-ea"/>
              <a:cs typeface="+mn-cs"/>
            </a:rPr>
            <a:t>3,460</a:t>
          </a:r>
          <a:r>
            <a:rPr kumimoji="1" lang="ja-JP" altLang="ja-JP" sz="1100">
              <a:solidFill>
                <a:schemeClr val="dk1"/>
              </a:solidFill>
              <a:effectLst/>
              <a:latin typeface="+mn-lt"/>
              <a:ea typeface="+mn-ea"/>
              <a:cs typeface="+mn-cs"/>
            </a:rPr>
            <a:t>百万円となりました。</a:t>
          </a:r>
          <a:endParaRPr lang="ja-JP" altLang="ja-JP" sz="1400">
            <a:effectLst/>
          </a:endParaRPr>
        </a:p>
        <a:p>
          <a:r>
            <a:rPr kumimoji="1" lang="ja-JP" altLang="ja-JP" sz="1100">
              <a:solidFill>
                <a:schemeClr val="dk1"/>
              </a:solidFill>
              <a:effectLst/>
              <a:latin typeface="+mn-lt"/>
              <a:ea typeface="+mn-ea"/>
              <a:cs typeface="+mn-cs"/>
            </a:rPr>
            <a:t>　一方、前年度決算剰余金の二分の一ルール分等</a:t>
          </a:r>
          <a:r>
            <a:rPr kumimoji="1" lang="en-US" altLang="ja-JP" sz="1100">
              <a:solidFill>
                <a:schemeClr val="dk1"/>
              </a:solidFill>
              <a:effectLst/>
              <a:latin typeface="+mn-lt"/>
              <a:ea typeface="+mn-ea"/>
              <a:cs typeface="+mn-cs"/>
            </a:rPr>
            <a:t>2,269</a:t>
          </a:r>
          <a:r>
            <a:rPr kumimoji="1" lang="ja-JP" altLang="ja-JP" sz="1100">
              <a:solidFill>
                <a:schemeClr val="dk1"/>
              </a:solidFill>
              <a:effectLst/>
              <a:latin typeface="+mn-lt"/>
              <a:ea typeface="+mn-ea"/>
              <a:cs typeface="+mn-cs"/>
            </a:rPr>
            <a:t>百万円を財政調整基金に積み立てたことや、</a:t>
          </a:r>
          <a:r>
            <a:rPr kumimoji="1" lang="ja-JP" altLang="en-US" sz="1100">
              <a:solidFill>
                <a:schemeClr val="dk1"/>
              </a:solidFill>
              <a:effectLst/>
              <a:latin typeface="+mn-lt"/>
              <a:ea typeface="+mn-ea"/>
              <a:cs typeface="+mn-cs"/>
            </a:rPr>
            <a:t>将来の公共施設更新に係る財源を確保するために</a:t>
          </a:r>
          <a:r>
            <a:rPr kumimoji="1" lang="en-US" altLang="ja-JP" sz="1100">
              <a:solidFill>
                <a:schemeClr val="dk1"/>
              </a:solidFill>
              <a:effectLst/>
              <a:latin typeface="+mn-lt"/>
              <a:ea typeface="+mn-ea"/>
              <a:cs typeface="+mn-cs"/>
            </a:rPr>
            <a:t>1,008</a:t>
          </a:r>
          <a:r>
            <a:rPr kumimoji="1" lang="ja-JP" altLang="en-US" sz="1100">
              <a:solidFill>
                <a:schemeClr val="dk1"/>
              </a:solidFill>
              <a:effectLst/>
              <a:latin typeface="+mn-lt"/>
              <a:ea typeface="+mn-ea"/>
              <a:cs typeface="+mn-cs"/>
            </a:rPr>
            <a:t>百万円をアセットマネジメント</a:t>
          </a:r>
          <a:r>
            <a:rPr kumimoji="1" lang="ja-JP" altLang="ja-JP" sz="1100">
              <a:solidFill>
                <a:schemeClr val="dk1"/>
              </a:solidFill>
              <a:effectLst/>
              <a:latin typeface="+mn-lt"/>
              <a:ea typeface="+mn-ea"/>
              <a:cs typeface="+mn-cs"/>
            </a:rPr>
            <a:t>基金に積み立てたこと等により、基金全体の積立金は</a:t>
          </a:r>
          <a:r>
            <a:rPr kumimoji="1" lang="en-US" altLang="ja-JP" sz="1100">
              <a:solidFill>
                <a:schemeClr val="dk1"/>
              </a:solidFill>
              <a:effectLst/>
              <a:latin typeface="+mn-lt"/>
              <a:ea typeface="+mn-ea"/>
              <a:cs typeface="+mn-cs"/>
            </a:rPr>
            <a:t>4,464</a:t>
          </a:r>
          <a:r>
            <a:rPr kumimoji="1" lang="ja-JP" altLang="ja-JP" sz="1100">
              <a:solidFill>
                <a:schemeClr val="dk1"/>
              </a:solidFill>
              <a:effectLst/>
              <a:latin typeface="+mn-lt"/>
              <a:ea typeface="+mn-ea"/>
              <a:cs typeface="+mn-cs"/>
            </a:rPr>
            <a:t>百万円となり、基金残高は前年度に比べて</a:t>
          </a:r>
          <a:r>
            <a:rPr kumimoji="1" lang="en-US" altLang="ja-JP" sz="1100">
              <a:solidFill>
                <a:schemeClr val="dk1"/>
              </a:solidFill>
              <a:effectLst/>
              <a:latin typeface="+mn-lt"/>
              <a:ea typeface="+mn-ea"/>
              <a:cs typeface="+mn-cs"/>
            </a:rPr>
            <a:t>1,004</a:t>
          </a:r>
          <a:r>
            <a:rPr kumimoji="1" lang="ja-JP" altLang="ja-JP" sz="1100">
              <a:solidFill>
                <a:schemeClr val="dk1"/>
              </a:solidFill>
              <a:effectLst/>
              <a:latin typeface="+mn-lt"/>
              <a:ea typeface="+mn-ea"/>
              <a:cs typeface="+mn-cs"/>
            </a:rPr>
            <a:t>百万円の増となりました。</a:t>
          </a:r>
          <a:endParaRPr kumimoji="1" lang="en-US" altLang="ja-JP" sz="1100">
            <a:solidFill>
              <a:schemeClr val="dk1"/>
            </a:solidFill>
            <a:effectLst/>
            <a:latin typeface="+mn-lt"/>
            <a:ea typeface="+mn-ea"/>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アセットマネジメント基金などに積立金を計上する一方</a:t>
          </a:r>
          <a:r>
            <a:rPr kumimoji="1" lang="ja-JP" altLang="ja-JP" sz="1100">
              <a:solidFill>
                <a:schemeClr val="dk1"/>
              </a:solidFill>
              <a:effectLst/>
              <a:latin typeface="+mn-lt"/>
              <a:ea typeface="+mn-ea"/>
              <a:cs typeface="+mn-cs"/>
            </a:rPr>
            <a:t>、財政調整基金から</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百万円の繰入金を計上していることから、基金全体の残高についても減少する見込みとなっています。</a:t>
          </a:r>
          <a:endParaRPr lang="ja-JP" altLang="ja-JP" sz="1400">
            <a:effectLst/>
          </a:endParaRPr>
        </a:p>
        <a:p>
          <a:r>
            <a:rPr kumimoji="1" lang="ja-JP" altLang="ja-JP" sz="1100">
              <a:solidFill>
                <a:schemeClr val="dk1"/>
              </a:solidFill>
              <a:effectLst/>
              <a:latin typeface="+mn-lt"/>
              <a:ea typeface="+mn-ea"/>
              <a:cs typeface="+mn-cs"/>
            </a:rPr>
            <a:t>　今後も、新型コロナウイルスの影響が見通せない状況ではありますが、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endParaRPr kumimoji="1" lang="en-US" altLang="ja-JP" sz="1100">
            <a:solidFill>
              <a:schemeClr val="dk1"/>
            </a:solidFill>
            <a:effectLst/>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・アセットマネジメント基金：公共施設等総合管理計画における公共施設の建替え及び大規模改修、長寿命化に伴う維持補修や解体撤去</a:t>
          </a:r>
          <a:endParaRPr lang="ja-JP" altLang="ja-JP" sz="1400">
            <a:effectLst/>
          </a:endParaRPr>
        </a:p>
        <a:p>
          <a:r>
            <a:rPr kumimoji="1" lang="ja-JP" altLang="ja-JP" sz="1100">
              <a:solidFill>
                <a:schemeClr val="dk1"/>
              </a:solidFill>
              <a:effectLst/>
              <a:latin typeface="+mn-lt"/>
              <a:ea typeface="+mn-ea"/>
              <a:cs typeface="+mn-cs"/>
            </a:rPr>
            <a:t>・都市基盤・公共施設等整備基金：道路・河川等の都市基盤整備のほか、市庁舎等や小中学校・幼稚園・保育園などの公共施設等の整備</a:t>
          </a:r>
          <a:endParaRPr kumimoji="1" lang="en-US" altLang="ja-JP" sz="1100">
            <a:solidFill>
              <a:schemeClr val="dk1"/>
            </a:solidFill>
            <a:effectLst/>
            <a:latin typeface="+mn-lt"/>
            <a:ea typeface="+mn-ea"/>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・アセットマネジメント基金：「四日市市財政プラン</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」における毎年度の積立目標額から、</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百万円を積み立てました。</a:t>
          </a:r>
          <a:endParaRPr lang="ja-JP" altLang="ja-JP" sz="1400">
            <a:effectLst/>
          </a:endParaRPr>
        </a:p>
        <a:p>
          <a:r>
            <a:rPr kumimoji="1" lang="ja-JP" altLang="ja-JP" sz="1100">
              <a:solidFill>
                <a:schemeClr val="dk1"/>
              </a:solidFill>
              <a:effectLst/>
              <a:latin typeface="+mn-lt"/>
              <a:ea typeface="+mn-ea"/>
              <a:cs typeface="+mn-cs"/>
            </a:rPr>
            <a:t>・都市基盤・公共施設等整備基金：今後の大規模投資事業に備えるため、</a:t>
          </a:r>
          <a:r>
            <a:rPr kumimoji="1" lang="en-US" altLang="ja-JP" sz="1100">
              <a:solidFill>
                <a:schemeClr val="dk1"/>
              </a:solidFill>
              <a:effectLst/>
              <a:latin typeface="+mn-lt"/>
              <a:ea typeface="+mn-ea"/>
              <a:cs typeface="+mn-cs"/>
            </a:rPr>
            <a:t>292</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まし</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・アセットマネジメント基金：公共施設の大量更新が始まる令和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年度までに残高を</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億円とすることを目標に、当面の間毎年度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億円の</a:t>
          </a:r>
          <a:endParaRPr lang="ja-JP" altLang="ja-JP" sz="1400">
            <a:effectLst/>
          </a:endParaRPr>
        </a:p>
        <a:p>
          <a:r>
            <a:rPr kumimoji="1" lang="ja-JP" altLang="ja-JP" sz="1100">
              <a:solidFill>
                <a:schemeClr val="dk1"/>
              </a:solidFill>
              <a:effectLst/>
              <a:latin typeface="+mn-lt"/>
              <a:ea typeface="+mn-ea"/>
              <a:cs typeface="+mn-cs"/>
            </a:rPr>
            <a:t>　積立を行っていきます。</a:t>
          </a:r>
          <a:endParaRPr lang="ja-JP" altLang="ja-JP" sz="1400">
            <a:effectLst/>
          </a:endParaRPr>
        </a:p>
        <a:p>
          <a:r>
            <a:rPr kumimoji="1" lang="ja-JP" altLang="ja-JP" sz="1100">
              <a:solidFill>
                <a:schemeClr val="dk1"/>
              </a:solidFill>
              <a:effectLst/>
              <a:latin typeface="+mn-lt"/>
              <a:ea typeface="+mn-ea"/>
              <a:cs typeface="+mn-cs"/>
            </a:rPr>
            <a:t>・都市基盤・公共施設等整備基金：市税収入の年度間の変動に左右されず、大規模投資事業を着実に進められるよう、本基金を活用しながら</a:t>
          </a:r>
          <a:endParaRPr lang="ja-JP" altLang="ja-JP" sz="1400">
            <a:effectLst/>
          </a:endParaRPr>
        </a:p>
        <a:p>
          <a:r>
            <a:rPr kumimoji="1" lang="ja-JP" altLang="ja-JP" sz="1100">
              <a:solidFill>
                <a:schemeClr val="dk1"/>
              </a:solidFill>
              <a:effectLst/>
              <a:latin typeface="+mn-lt"/>
              <a:ea typeface="+mn-ea"/>
              <a:cs typeface="+mn-cs"/>
            </a:rPr>
            <a:t>　所要の財源の確保に努めていきます。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前年度決算剰余金の二分の一ルール分など</a:t>
          </a:r>
          <a:r>
            <a:rPr kumimoji="1" lang="en-US" altLang="ja-JP" sz="1100">
              <a:solidFill>
                <a:schemeClr val="dk1"/>
              </a:solidFill>
              <a:effectLst/>
              <a:latin typeface="+mn-lt"/>
              <a:ea typeface="+mn-ea"/>
              <a:cs typeface="+mn-cs"/>
            </a:rPr>
            <a:t>2,269</a:t>
          </a:r>
          <a:r>
            <a:rPr kumimoji="1" lang="ja-JP" altLang="en-US" sz="1100">
              <a:solidFill>
                <a:schemeClr val="dk1"/>
              </a:solidFill>
              <a:effectLst/>
              <a:latin typeface="+mn-lt"/>
              <a:ea typeface="+mn-ea"/>
              <a:cs typeface="+mn-cs"/>
            </a:rPr>
            <a:t>百万円の積み立てを行いましたが、</a:t>
          </a:r>
          <a:r>
            <a:rPr kumimoji="1" lang="ja-JP" altLang="ja-JP" sz="1100">
              <a:solidFill>
                <a:sysClr val="windowText" lastClr="000000"/>
              </a:solidFill>
              <a:effectLst/>
              <a:latin typeface="+mn-lt"/>
              <a:ea typeface="+mn-ea"/>
              <a:cs typeface="+mn-cs"/>
            </a:rPr>
            <a:t>新型コロナウイルス感染症</a:t>
          </a:r>
          <a:r>
            <a:rPr kumimoji="1" lang="ja-JP" altLang="en-US" sz="1100">
              <a:solidFill>
                <a:sysClr val="windowText" lastClr="000000"/>
              </a:solidFill>
              <a:effectLst/>
              <a:latin typeface="+mn-lt"/>
              <a:ea typeface="+mn-ea"/>
              <a:cs typeface="+mn-cs"/>
            </a:rPr>
            <a:t>の影響による税収の落ち込み等に対応する財源として</a:t>
          </a:r>
          <a:r>
            <a:rPr kumimoji="1" lang="en-US" altLang="ja-JP" sz="1100">
              <a:solidFill>
                <a:sysClr val="windowText" lastClr="000000"/>
              </a:solidFill>
              <a:effectLst/>
              <a:latin typeface="+mn-lt"/>
              <a:ea typeface="+mn-ea"/>
              <a:cs typeface="+mn-cs"/>
            </a:rPr>
            <a:t>3,252</a:t>
          </a:r>
          <a:r>
            <a:rPr kumimoji="1" lang="ja-JP" altLang="en-US" sz="1100">
              <a:solidFill>
                <a:sysClr val="windowText" lastClr="000000"/>
              </a:solidFill>
              <a:effectLst/>
              <a:latin typeface="+mn-lt"/>
              <a:ea typeface="+mn-ea"/>
              <a:cs typeface="+mn-cs"/>
            </a:rPr>
            <a:t>百万円の</a:t>
          </a:r>
          <a:r>
            <a:rPr kumimoji="1" lang="ja-JP" altLang="ja-JP" sz="1100">
              <a:solidFill>
                <a:sysClr val="windowText" lastClr="000000"/>
              </a:solidFill>
              <a:effectLst/>
              <a:latin typeface="+mn-lt"/>
              <a:ea typeface="+mn-ea"/>
              <a:cs typeface="+mn-cs"/>
            </a:rPr>
            <a:t>取り崩し</a:t>
          </a:r>
          <a:r>
            <a:rPr kumimoji="1" lang="ja-JP" altLang="en-US" sz="1100">
              <a:solidFill>
                <a:sysClr val="windowText" lastClr="000000"/>
              </a:solidFill>
              <a:effectLst/>
              <a:latin typeface="+mn-lt"/>
              <a:ea typeface="+mn-ea"/>
              <a:cs typeface="+mn-cs"/>
            </a:rPr>
            <a:t>を行ったため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基金残高は</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983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年度は、財政調整基金から</a:t>
          </a:r>
          <a:r>
            <a:rPr kumimoji="1" lang="en-US" altLang="ja-JP" sz="1100">
              <a:solidFill>
                <a:schemeClr val="dk1"/>
              </a:solidFill>
              <a:effectLst/>
              <a:latin typeface="+mn-lt"/>
              <a:ea typeface="+mn-ea"/>
              <a:cs typeface="+mn-cs"/>
            </a:rPr>
            <a:t>1,300</a:t>
          </a:r>
          <a:r>
            <a:rPr kumimoji="1" lang="ja-JP" altLang="ja-JP" sz="1100">
              <a:solidFill>
                <a:schemeClr val="dk1"/>
              </a:solidFill>
              <a:effectLst/>
              <a:latin typeface="+mn-lt"/>
              <a:ea typeface="+mn-ea"/>
              <a:cs typeface="+mn-cs"/>
            </a:rPr>
            <a:t>百万円の繰入金を計上しています。今後も、新型コロナウイルスの影響が見通せない状況ではありますが、災害等の発生や市税収入の急激な落ち込み等の不測の事態に備え、決算剰余金等を財源として、財政調整基金の残高の維持に努め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運用益の積み立てを行ったことから、残高は</a:t>
          </a:r>
          <a:r>
            <a:rPr kumimoji="1" lang="en-US" altLang="ja-JP" sz="1100">
              <a:solidFill>
                <a:schemeClr val="dk1"/>
              </a:solidFill>
              <a:effectLst/>
              <a:latin typeface="+mn-lt"/>
              <a:ea typeface="+mn-ea"/>
              <a:cs typeface="+mn-cs"/>
            </a:rPr>
            <a:t>314</a:t>
          </a:r>
          <a:r>
            <a:rPr kumimoji="1" lang="ja-JP" altLang="ja-JP" sz="1100">
              <a:solidFill>
                <a:schemeClr val="dk1"/>
              </a:solidFill>
              <a:effectLst/>
              <a:latin typeface="+mn-lt"/>
              <a:ea typeface="+mn-ea"/>
              <a:cs typeface="+mn-cs"/>
            </a:rPr>
            <a:t>百万円となりました。</a:t>
          </a:r>
          <a:endParaRPr kumimoji="1" lang="en-US" altLang="ja-JP" sz="1100">
            <a:solidFill>
              <a:schemeClr val="dk1"/>
            </a:solidFill>
            <a:effectLst/>
            <a:latin typeface="+mn-lt"/>
            <a:ea typeface="+mn-ea"/>
            <a:cs typeface="+mn-cs"/>
          </a:endParaRPr>
        </a:p>
        <a:p>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有形固定資産減価償却率は類似団体平均より高い水準にあります。</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これは、所有資産全体の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を占める道路等のインフラ資産や、昭和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された多数の公共施設が老朽化していることに起因しており、本市では「四日市市公共施設等総合管理計画」に基づき長寿命化事業の実施により予防保全型の管理を行い、施設の機能や安全性を確保していきます。</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年度の本市の償却率は令和２年度より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にとどまりましたが、これは国体のための運動施設など新規施設整備の影響が大きく、既存施設の老朽化は進んでいます。このため、社会情勢の変化やそれに伴う市民ニーズの変化を踏まえ、集約化・複合化や廃止など公共施設の再編に取り組んでいきます。</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71" name="直線コネクタ 70"/>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2"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3" name="直線コネクタ 72"/>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74" name="有形固定資産減価償却率最大値テキスト"/>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75" name="直線コネクタ 74"/>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76"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7" name="フローチャート: 判断 76"/>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78" name="フローチャート: 判断 77"/>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9" name="フローチャート: 判断 78"/>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0" name="フローチャート: 判断 79"/>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81" name="フローチャート: 判断 80"/>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144399</xdr:rowOff>
    </xdr:from>
    <xdr:to>
      <xdr:col>23</xdr:col>
      <xdr:colOff>136525</xdr:colOff>
      <xdr:row>31</xdr:row>
      <xdr:rowOff>74549</xdr:rowOff>
    </xdr:to>
    <xdr:sp macro="" textlink="">
      <xdr:nvSpPr>
        <xdr:cNvPr id="87" name="楕円 86"/>
        <xdr:cNvSpPr/>
      </xdr:nvSpPr>
      <xdr:spPr>
        <a:xfrm>
          <a:off x="47117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122826</xdr:rowOff>
    </xdr:from>
    <xdr:ext cx="405111" cy="259045"/>
    <xdr:sp macro="" textlink="">
      <xdr:nvSpPr>
        <xdr:cNvPr id="88" name="有形固定資産減価償却率該当値テキスト"/>
        <xdr:cNvSpPr txBox="1"/>
      </xdr:nvSpPr>
      <xdr:spPr>
        <a:xfrm>
          <a:off x="4813300" y="603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127127</xdr:rowOff>
    </xdr:from>
    <xdr:to>
      <xdr:col>19</xdr:col>
      <xdr:colOff>187325</xdr:colOff>
      <xdr:row>31</xdr:row>
      <xdr:rowOff>57277</xdr:rowOff>
    </xdr:to>
    <xdr:sp macro="" textlink="">
      <xdr:nvSpPr>
        <xdr:cNvPr id="89" name="楕円 88"/>
        <xdr:cNvSpPr/>
      </xdr:nvSpPr>
      <xdr:spPr>
        <a:xfrm>
          <a:off x="4000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xdr:rowOff>
    </xdr:from>
    <xdr:to>
      <xdr:col>23</xdr:col>
      <xdr:colOff>85725</xdr:colOff>
      <xdr:row>31</xdr:row>
      <xdr:rowOff>23749</xdr:rowOff>
    </xdr:to>
    <xdr:cxnSp macro="">
      <xdr:nvCxnSpPr>
        <xdr:cNvPr id="90" name="直線コネクタ 89"/>
        <xdr:cNvCxnSpPr/>
      </xdr:nvCxnSpPr>
      <xdr:spPr>
        <a:xfrm>
          <a:off x="4051300" y="6092952"/>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1" name="楕円 90"/>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xdr:rowOff>
    </xdr:from>
    <xdr:to>
      <xdr:col>19</xdr:col>
      <xdr:colOff>136525</xdr:colOff>
      <xdr:row>31</xdr:row>
      <xdr:rowOff>75565</xdr:rowOff>
    </xdr:to>
    <xdr:cxnSp macro="">
      <xdr:nvCxnSpPr>
        <xdr:cNvPr id="92" name="直線コネクタ 91"/>
        <xdr:cNvCxnSpPr/>
      </xdr:nvCxnSpPr>
      <xdr:spPr>
        <a:xfrm flipV="1">
          <a:off x="3289300" y="6092952"/>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33401</xdr:rowOff>
    </xdr:from>
    <xdr:to>
      <xdr:col>11</xdr:col>
      <xdr:colOff>187325</xdr:colOff>
      <xdr:row>31</xdr:row>
      <xdr:rowOff>135001</xdr:rowOff>
    </xdr:to>
    <xdr:sp macro="" textlink="">
      <xdr:nvSpPr>
        <xdr:cNvPr id="93" name="楕円 92"/>
        <xdr:cNvSpPr/>
      </xdr:nvSpPr>
      <xdr:spPr>
        <a:xfrm>
          <a:off x="2476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84201</xdr:rowOff>
    </xdr:to>
    <xdr:cxnSp macro="">
      <xdr:nvCxnSpPr>
        <xdr:cNvPr id="94" name="直線コネクタ 93"/>
        <xdr:cNvCxnSpPr/>
      </xdr:nvCxnSpPr>
      <xdr:spPr>
        <a:xfrm flipV="1">
          <a:off x="2527300" y="616204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20447</xdr:rowOff>
    </xdr:from>
    <xdr:to>
      <xdr:col>7</xdr:col>
      <xdr:colOff>187325</xdr:colOff>
      <xdr:row>31</xdr:row>
      <xdr:rowOff>122047</xdr:rowOff>
    </xdr:to>
    <xdr:sp macro="" textlink="">
      <xdr:nvSpPr>
        <xdr:cNvPr id="95" name="楕円 94"/>
        <xdr:cNvSpPr/>
      </xdr:nvSpPr>
      <xdr:spPr>
        <a:xfrm>
          <a:off x="1714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71247</xdr:rowOff>
    </xdr:from>
    <xdr:to>
      <xdr:col>11</xdr:col>
      <xdr:colOff>136525</xdr:colOff>
      <xdr:row>31</xdr:row>
      <xdr:rowOff>84201</xdr:rowOff>
    </xdr:to>
    <xdr:cxnSp macro="">
      <xdr:nvCxnSpPr>
        <xdr:cNvPr id="96" name="直線コネクタ 95"/>
        <xdr:cNvCxnSpPr/>
      </xdr:nvCxnSpPr>
      <xdr:spPr>
        <a:xfrm>
          <a:off x="1765300" y="615772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50944</xdr:rowOff>
    </xdr:from>
    <xdr:ext cx="405111" cy="259045"/>
    <xdr:sp macro="" textlink="">
      <xdr:nvSpPr>
        <xdr:cNvPr id="97" name="n_1aveValue有形固定資産減価償却率"/>
        <xdr:cNvSpPr txBox="1"/>
      </xdr:nvSpPr>
      <xdr:spPr>
        <a:xfrm>
          <a:off x="38360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98" name="n_2aveValue有形固定資産減価償却率"/>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157624</xdr:rowOff>
    </xdr:from>
    <xdr:ext cx="405111" cy="259045"/>
    <xdr:sp macro="" textlink="">
      <xdr:nvSpPr>
        <xdr:cNvPr id="99" name="n_3aveValue有形固定資産減価償却率"/>
        <xdr:cNvSpPr txBox="1"/>
      </xdr:nvSpPr>
      <xdr:spPr>
        <a:xfrm>
          <a:off x="2324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100" name="n_4aveValue有形固定資産減価償却率"/>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48404</xdr:rowOff>
    </xdr:from>
    <xdr:ext cx="405111" cy="259045"/>
    <xdr:sp macro="" textlink="">
      <xdr:nvSpPr>
        <xdr:cNvPr id="101" name="n_1mainValue有形固定資産減価償却率"/>
        <xdr:cNvSpPr txBox="1"/>
      </xdr:nvSpPr>
      <xdr:spPr>
        <a:xfrm>
          <a:off x="38360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102" name="n_2mainValue有形固定資産減価償却率"/>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126128</xdr:rowOff>
    </xdr:from>
    <xdr:ext cx="405111" cy="259045"/>
    <xdr:sp macro="" textlink="">
      <xdr:nvSpPr>
        <xdr:cNvPr id="103" name="n_3mainValue有形固定資産減価償却率"/>
        <xdr:cNvSpPr txBox="1"/>
      </xdr:nvSpPr>
      <xdr:spPr>
        <a:xfrm>
          <a:off x="23247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113174</xdr:rowOff>
    </xdr:from>
    <xdr:ext cx="405111" cy="259045"/>
    <xdr:sp macro="" textlink="">
      <xdr:nvSpPr>
        <xdr:cNvPr id="104" name="n_4mainValue有形固定資産減価償却率"/>
        <xdr:cNvSpPr txBox="1"/>
      </xdr:nvSpPr>
      <xdr:spPr>
        <a:xfrm>
          <a:off x="1562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本市の債務償還比率は、前年度に引き続き改善しました。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これは、「四日市市財政プラン</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」に基づき、計画的に地方債残高の削減に努めたことにより、将来負担額が対前年度比で約</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に加え、持続可能な財政基盤を確立する視点から公共施設の大量更新など将来の財政需要を見据え、計画的に各種基金の積立を行ったことなどにより、充当可能財源についても前年度と同等規模を確保できていることによります。</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市の重点的な大型投資事業に伴う地方債発行額の増加に加え、高齢化の進行による義務的経費の増加や公共施設の老朽化に伴う維持管理費の増加が見込まれるため、引き続き計画的な地方債の償還と基金積立に努め、将来にわたり持続可能で自立した財政運営に取り組んでいきます。</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1" name="直線コネクタ 12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2" name="テキスト ボックス 121"/>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3" name="直線コネクタ 12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4" name="テキスト ボックス 123"/>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5" name="直線コネクタ 12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6" name="テキスト ボックス 125"/>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7" name="直線コネクタ 12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8" name="テキスト ボックス 127"/>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32944</xdr:rowOff>
    </xdr:from>
    <xdr:to>
      <xdr:col>76</xdr:col>
      <xdr:colOff>21589</xdr:colOff>
      <xdr:row>33</xdr:row>
      <xdr:rowOff>61049</xdr:rowOff>
    </xdr:to>
    <xdr:cxnSp macro="">
      <xdr:nvCxnSpPr>
        <xdr:cNvPr id="132" name="直線コネクタ 131"/>
        <xdr:cNvCxnSpPr/>
      </xdr:nvCxnSpPr>
      <xdr:spPr>
        <a:xfrm flipV="1">
          <a:off x="14793595" y="5262169"/>
          <a:ext cx="1269" cy="122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64876</xdr:rowOff>
    </xdr:from>
    <xdr:ext cx="469744" cy="259045"/>
    <xdr:sp macro="" textlink="">
      <xdr:nvSpPr>
        <xdr:cNvPr id="133" name="債務償還比率最小値テキスト"/>
        <xdr:cNvSpPr txBox="1"/>
      </xdr:nvSpPr>
      <xdr:spPr>
        <a:xfrm>
          <a:off x="14846300" y="64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61049</xdr:rowOff>
    </xdr:from>
    <xdr:to>
      <xdr:col>76</xdr:col>
      <xdr:colOff>111125</xdr:colOff>
      <xdr:row>33</xdr:row>
      <xdr:rowOff>61049</xdr:rowOff>
    </xdr:to>
    <xdr:cxnSp macro="">
      <xdr:nvCxnSpPr>
        <xdr:cNvPr id="134" name="直線コネクタ 133"/>
        <xdr:cNvCxnSpPr/>
      </xdr:nvCxnSpPr>
      <xdr:spPr>
        <a:xfrm>
          <a:off x="14706600" y="649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151071</xdr:rowOff>
    </xdr:from>
    <xdr:ext cx="469744" cy="259045"/>
    <xdr:sp macro="" textlink="">
      <xdr:nvSpPr>
        <xdr:cNvPr id="135" name="債務償還比率最大値テキスト"/>
        <xdr:cNvSpPr txBox="1"/>
      </xdr:nvSpPr>
      <xdr:spPr>
        <a:xfrm>
          <a:off x="14846300" y="503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32944</xdr:rowOff>
    </xdr:from>
    <xdr:to>
      <xdr:col>76</xdr:col>
      <xdr:colOff>111125</xdr:colOff>
      <xdr:row>26</xdr:row>
      <xdr:rowOff>32944</xdr:rowOff>
    </xdr:to>
    <xdr:cxnSp macro="">
      <xdr:nvCxnSpPr>
        <xdr:cNvPr id="136" name="直線コネクタ 135"/>
        <xdr:cNvCxnSpPr/>
      </xdr:nvCxnSpPr>
      <xdr:spPr>
        <a:xfrm>
          <a:off x="14706600" y="526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81399</xdr:rowOff>
    </xdr:from>
    <xdr:ext cx="469744" cy="259045"/>
    <xdr:sp macro="" textlink="">
      <xdr:nvSpPr>
        <xdr:cNvPr id="137" name="債務償還比率平均値テキスト"/>
        <xdr:cNvSpPr txBox="1"/>
      </xdr:nvSpPr>
      <xdr:spPr>
        <a:xfrm>
          <a:off x="14846300" y="582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102972</xdr:rowOff>
    </xdr:from>
    <xdr:to>
      <xdr:col>76</xdr:col>
      <xdr:colOff>73025</xdr:colOff>
      <xdr:row>30</xdr:row>
      <xdr:rowOff>33122</xdr:rowOff>
    </xdr:to>
    <xdr:sp macro="" textlink="">
      <xdr:nvSpPr>
        <xdr:cNvPr id="138" name="フローチャート: 判断 137"/>
        <xdr:cNvSpPr/>
      </xdr:nvSpPr>
      <xdr:spPr>
        <a:xfrm>
          <a:off x="147447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49593</xdr:rowOff>
    </xdr:from>
    <xdr:to>
      <xdr:col>72</xdr:col>
      <xdr:colOff>123825</xdr:colOff>
      <xdr:row>31</xdr:row>
      <xdr:rowOff>151193</xdr:rowOff>
    </xdr:to>
    <xdr:sp macro="" textlink="">
      <xdr:nvSpPr>
        <xdr:cNvPr id="139" name="フローチャート: 判断 138"/>
        <xdr:cNvSpPr/>
      </xdr:nvSpPr>
      <xdr:spPr>
        <a:xfrm>
          <a:off x="14033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117602</xdr:rowOff>
    </xdr:from>
    <xdr:to>
      <xdr:col>68</xdr:col>
      <xdr:colOff>123825</xdr:colOff>
      <xdr:row>32</xdr:row>
      <xdr:rowOff>47752</xdr:rowOff>
    </xdr:to>
    <xdr:sp macro="" textlink="">
      <xdr:nvSpPr>
        <xdr:cNvPr id="140" name="フローチャート: 判断 139"/>
        <xdr:cNvSpPr/>
      </xdr:nvSpPr>
      <xdr:spPr>
        <a:xfrm>
          <a:off x="13271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125806</xdr:rowOff>
    </xdr:from>
    <xdr:to>
      <xdr:col>64</xdr:col>
      <xdr:colOff>123825</xdr:colOff>
      <xdr:row>32</xdr:row>
      <xdr:rowOff>55956</xdr:rowOff>
    </xdr:to>
    <xdr:sp macro="" textlink="">
      <xdr:nvSpPr>
        <xdr:cNvPr id="141" name="フローチャート: 判断 140"/>
        <xdr:cNvSpPr/>
      </xdr:nvSpPr>
      <xdr:spPr>
        <a:xfrm>
          <a:off x="12509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16967</xdr:rowOff>
    </xdr:from>
    <xdr:to>
      <xdr:col>60</xdr:col>
      <xdr:colOff>123825</xdr:colOff>
      <xdr:row>32</xdr:row>
      <xdr:rowOff>118567</xdr:rowOff>
    </xdr:to>
    <xdr:sp macro="" textlink="">
      <xdr:nvSpPr>
        <xdr:cNvPr id="142" name="フローチャート: 判断 141"/>
        <xdr:cNvSpPr/>
      </xdr:nvSpPr>
      <xdr:spPr>
        <a:xfrm>
          <a:off x="11747500" y="62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66777</xdr:rowOff>
    </xdr:from>
    <xdr:to>
      <xdr:col>76</xdr:col>
      <xdr:colOff>73025</xdr:colOff>
      <xdr:row>26</xdr:row>
      <xdr:rowOff>168377</xdr:rowOff>
    </xdr:to>
    <xdr:sp macro="" textlink="">
      <xdr:nvSpPr>
        <xdr:cNvPr id="148" name="楕円 147"/>
        <xdr:cNvSpPr/>
      </xdr:nvSpPr>
      <xdr:spPr>
        <a:xfrm>
          <a:off x="14744700" y="52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153154</xdr:rowOff>
    </xdr:from>
    <xdr:ext cx="469744" cy="259045"/>
    <xdr:sp macro="" textlink="">
      <xdr:nvSpPr>
        <xdr:cNvPr id="149" name="債務償還比率該当値テキスト"/>
        <xdr:cNvSpPr txBox="1"/>
      </xdr:nvSpPr>
      <xdr:spPr>
        <a:xfrm>
          <a:off x="14846300" y="521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110388</xdr:rowOff>
    </xdr:from>
    <xdr:to>
      <xdr:col>72</xdr:col>
      <xdr:colOff>123825</xdr:colOff>
      <xdr:row>27</xdr:row>
      <xdr:rowOff>40538</xdr:rowOff>
    </xdr:to>
    <xdr:sp macro="" textlink="">
      <xdr:nvSpPr>
        <xdr:cNvPr id="150" name="楕円 149"/>
        <xdr:cNvSpPr/>
      </xdr:nvSpPr>
      <xdr:spPr>
        <a:xfrm>
          <a:off x="14033500" y="53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117577</xdr:rowOff>
    </xdr:from>
    <xdr:to>
      <xdr:col>76</xdr:col>
      <xdr:colOff>22225</xdr:colOff>
      <xdr:row>26</xdr:row>
      <xdr:rowOff>161188</xdr:rowOff>
    </xdr:to>
    <xdr:cxnSp macro="">
      <xdr:nvCxnSpPr>
        <xdr:cNvPr id="151" name="直線コネクタ 150"/>
        <xdr:cNvCxnSpPr/>
      </xdr:nvCxnSpPr>
      <xdr:spPr>
        <a:xfrm flipV="1">
          <a:off x="14084300" y="5346802"/>
          <a:ext cx="711200" cy="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120967</xdr:rowOff>
    </xdr:from>
    <xdr:to>
      <xdr:col>68</xdr:col>
      <xdr:colOff>123825</xdr:colOff>
      <xdr:row>27</xdr:row>
      <xdr:rowOff>51117</xdr:rowOff>
    </xdr:to>
    <xdr:sp macro="" textlink="">
      <xdr:nvSpPr>
        <xdr:cNvPr id="152" name="楕円 151"/>
        <xdr:cNvSpPr/>
      </xdr:nvSpPr>
      <xdr:spPr>
        <a:xfrm>
          <a:off x="13271500" y="53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161188</xdr:rowOff>
    </xdr:from>
    <xdr:to>
      <xdr:col>72</xdr:col>
      <xdr:colOff>73025</xdr:colOff>
      <xdr:row>27</xdr:row>
      <xdr:rowOff>317</xdr:rowOff>
    </xdr:to>
    <xdr:cxnSp macro="">
      <xdr:nvCxnSpPr>
        <xdr:cNvPr id="153" name="直線コネクタ 152"/>
        <xdr:cNvCxnSpPr/>
      </xdr:nvCxnSpPr>
      <xdr:spPr>
        <a:xfrm flipV="1">
          <a:off x="13322300" y="5390413"/>
          <a:ext cx="762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168466</xdr:rowOff>
    </xdr:from>
    <xdr:to>
      <xdr:col>64</xdr:col>
      <xdr:colOff>123825</xdr:colOff>
      <xdr:row>27</xdr:row>
      <xdr:rowOff>98616</xdr:rowOff>
    </xdr:to>
    <xdr:sp macro="" textlink="">
      <xdr:nvSpPr>
        <xdr:cNvPr id="154" name="楕円 153"/>
        <xdr:cNvSpPr/>
      </xdr:nvSpPr>
      <xdr:spPr>
        <a:xfrm>
          <a:off x="12509500" y="53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317</xdr:rowOff>
    </xdr:from>
    <xdr:to>
      <xdr:col>68</xdr:col>
      <xdr:colOff>73025</xdr:colOff>
      <xdr:row>27</xdr:row>
      <xdr:rowOff>47816</xdr:rowOff>
    </xdr:to>
    <xdr:cxnSp macro="">
      <xdr:nvCxnSpPr>
        <xdr:cNvPr id="155" name="直線コネクタ 154"/>
        <xdr:cNvCxnSpPr/>
      </xdr:nvCxnSpPr>
      <xdr:spPr>
        <a:xfrm flipV="1">
          <a:off x="12560300" y="5400992"/>
          <a:ext cx="762000" cy="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11214</xdr:rowOff>
    </xdr:from>
    <xdr:to>
      <xdr:col>60</xdr:col>
      <xdr:colOff>123825</xdr:colOff>
      <xdr:row>29</xdr:row>
      <xdr:rowOff>112814</xdr:rowOff>
    </xdr:to>
    <xdr:sp macro="" textlink="">
      <xdr:nvSpPr>
        <xdr:cNvPr id="156" name="楕円 155"/>
        <xdr:cNvSpPr/>
      </xdr:nvSpPr>
      <xdr:spPr>
        <a:xfrm>
          <a:off x="11747500" y="57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47816</xdr:rowOff>
    </xdr:from>
    <xdr:to>
      <xdr:col>64</xdr:col>
      <xdr:colOff>73025</xdr:colOff>
      <xdr:row>29</xdr:row>
      <xdr:rowOff>62014</xdr:rowOff>
    </xdr:to>
    <xdr:cxnSp macro="">
      <xdr:nvCxnSpPr>
        <xdr:cNvPr id="157" name="直線コネクタ 156"/>
        <xdr:cNvCxnSpPr/>
      </xdr:nvCxnSpPr>
      <xdr:spPr>
        <a:xfrm flipV="1">
          <a:off x="11798300" y="5448491"/>
          <a:ext cx="762000" cy="3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142320</xdr:rowOff>
    </xdr:from>
    <xdr:ext cx="469744" cy="259045"/>
    <xdr:sp macro="" textlink="">
      <xdr:nvSpPr>
        <xdr:cNvPr id="158" name="n_1aveValue債務償還比率"/>
        <xdr:cNvSpPr txBox="1"/>
      </xdr:nvSpPr>
      <xdr:spPr>
        <a:xfrm>
          <a:off x="138367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38879</xdr:rowOff>
    </xdr:from>
    <xdr:ext cx="469744" cy="259045"/>
    <xdr:sp macro="" textlink="">
      <xdr:nvSpPr>
        <xdr:cNvPr id="159" name="n_2aveValue債務償還比率"/>
        <xdr:cNvSpPr txBox="1"/>
      </xdr:nvSpPr>
      <xdr:spPr>
        <a:xfrm>
          <a:off x="13087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47083</xdr:rowOff>
    </xdr:from>
    <xdr:ext cx="469744" cy="259045"/>
    <xdr:sp macro="" textlink="">
      <xdr:nvSpPr>
        <xdr:cNvPr id="160" name="n_3aveValue債務償還比率"/>
        <xdr:cNvSpPr txBox="1"/>
      </xdr:nvSpPr>
      <xdr:spPr>
        <a:xfrm>
          <a:off x="12325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109694</xdr:rowOff>
    </xdr:from>
    <xdr:ext cx="469744" cy="259045"/>
    <xdr:sp macro="" textlink="">
      <xdr:nvSpPr>
        <xdr:cNvPr id="161" name="n_4aveValue債務償還比率"/>
        <xdr:cNvSpPr txBox="1"/>
      </xdr:nvSpPr>
      <xdr:spPr>
        <a:xfrm>
          <a:off x="11563427" y="63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57065</xdr:rowOff>
    </xdr:from>
    <xdr:ext cx="469744" cy="259045"/>
    <xdr:sp macro="" textlink="">
      <xdr:nvSpPr>
        <xdr:cNvPr id="162" name="n_1mainValue債務償還比率"/>
        <xdr:cNvSpPr txBox="1"/>
      </xdr:nvSpPr>
      <xdr:spPr>
        <a:xfrm>
          <a:off x="13836727" y="511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67644</xdr:rowOff>
    </xdr:from>
    <xdr:ext cx="469744" cy="259045"/>
    <xdr:sp macro="" textlink="">
      <xdr:nvSpPr>
        <xdr:cNvPr id="163" name="n_2mainValue債務償還比率"/>
        <xdr:cNvSpPr txBox="1"/>
      </xdr:nvSpPr>
      <xdr:spPr>
        <a:xfrm>
          <a:off x="13087427" y="512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115143</xdr:rowOff>
    </xdr:from>
    <xdr:ext cx="469744" cy="259045"/>
    <xdr:sp macro="" textlink="">
      <xdr:nvSpPr>
        <xdr:cNvPr id="164" name="n_3mainValue債務償還比率"/>
        <xdr:cNvSpPr txBox="1"/>
      </xdr:nvSpPr>
      <xdr:spPr>
        <a:xfrm>
          <a:off x="12325427" y="517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129341</xdr:rowOff>
    </xdr:from>
    <xdr:ext cx="469744" cy="259045"/>
    <xdr:sp macro="" textlink="">
      <xdr:nvSpPr>
        <xdr:cNvPr id="165" name="n_4mainValue債務償還比率"/>
        <xdr:cNvSpPr txBox="1"/>
      </xdr:nvSpPr>
      <xdr:spPr>
        <a:xfrm>
          <a:off x="11563427" y="55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10177</xdr:rowOff>
    </xdr:from>
    <xdr:ext cx="405111" cy="259045"/>
    <xdr:sp macro="" textlink="">
      <xdr:nvSpPr>
        <xdr:cNvPr id="62" name="【道路】&#10;有形固定資産減価償却率平均値テキスト"/>
        <xdr:cNvSpPr txBox="1"/>
      </xdr:nvSpPr>
      <xdr:spPr>
        <a:xfrm>
          <a:off x="4673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73" name="楕円 72"/>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15257</xdr:rowOff>
    </xdr:from>
    <xdr:ext cx="405111" cy="259045"/>
    <xdr:sp macro="" textlink="">
      <xdr:nvSpPr>
        <xdr:cNvPr id="74" name="【道路】&#10;有形固定資産減価償却率該当値テキスト"/>
        <xdr:cNvSpPr txBox="1"/>
      </xdr:nvSpPr>
      <xdr:spPr>
        <a:xfrm>
          <a:off x="4673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29210</xdr:rowOff>
    </xdr:from>
    <xdr:to>
      <xdr:col>20</xdr:col>
      <xdr:colOff>38100</xdr:colOff>
      <xdr:row>40</xdr:row>
      <xdr:rowOff>130810</xdr:rowOff>
    </xdr:to>
    <xdr:sp macro="" textlink="">
      <xdr:nvSpPr>
        <xdr:cNvPr id="75" name="楕円 74"/>
        <xdr:cNvSpPr/>
      </xdr:nvSpPr>
      <xdr:spPr>
        <a:xfrm>
          <a:off x="3746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80010</xdr:rowOff>
    </xdr:from>
    <xdr:to>
      <xdr:col>24</xdr:col>
      <xdr:colOff>63500</xdr:colOff>
      <xdr:row>40</xdr:row>
      <xdr:rowOff>87630</xdr:rowOff>
    </xdr:to>
    <xdr:cxnSp macro="">
      <xdr:nvCxnSpPr>
        <xdr:cNvPr id="76" name="直線コネクタ 75"/>
        <xdr:cNvCxnSpPr/>
      </xdr:nvCxnSpPr>
      <xdr:spPr>
        <a:xfrm>
          <a:off x="3797300" y="69380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29210</xdr:rowOff>
    </xdr:from>
    <xdr:to>
      <xdr:col>15</xdr:col>
      <xdr:colOff>101600</xdr:colOff>
      <xdr:row>40</xdr:row>
      <xdr:rowOff>130810</xdr:rowOff>
    </xdr:to>
    <xdr:sp macro="" textlink="">
      <xdr:nvSpPr>
        <xdr:cNvPr id="77" name="楕円 76"/>
        <xdr:cNvSpPr/>
      </xdr:nvSpPr>
      <xdr:spPr>
        <a:xfrm>
          <a:off x="2857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80010</xdr:rowOff>
    </xdr:from>
    <xdr:to>
      <xdr:col>19</xdr:col>
      <xdr:colOff>177800</xdr:colOff>
      <xdr:row>40</xdr:row>
      <xdr:rowOff>80010</xdr:rowOff>
    </xdr:to>
    <xdr:cxnSp macro="">
      <xdr:nvCxnSpPr>
        <xdr:cNvPr id="78" name="直線コネクタ 77"/>
        <xdr:cNvCxnSpPr/>
      </xdr:nvCxnSpPr>
      <xdr:spPr>
        <a:xfrm>
          <a:off x="2908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23495</xdr:rowOff>
    </xdr:from>
    <xdr:to>
      <xdr:col>10</xdr:col>
      <xdr:colOff>165100</xdr:colOff>
      <xdr:row>40</xdr:row>
      <xdr:rowOff>125095</xdr:rowOff>
    </xdr:to>
    <xdr:sp macro="" textlink="">
      <xdr:nvSpPr>
        <xdr:cNvPr id="79" name="楕円 78"/>
        <xdr:cNvSpPr/>
      </xdr:nvSpPr>
      <xdr:spPr>
        <a:xfrm>
          <a:off x="1968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74295</xdr:rowOff>
    </xdr:from>
    <xdr:to>
      <xdr:col>15</xdr:col>
      <xdr:colOff>50800</xdr:colOff>
      <xdr:row>40</xdr:row>
      <xdr:rowOff>80010</xdr:rowOff>
    </xdr:to>
    <xdr:cxnSp macro="">
      <xdr:nvCxnSpPr>
        <xdr:cNvPr id="80" name="直線コネクタ 79"/>
        <xdr:cNvCxnSpPr/>
      </xdr:nvCxnSpPr>
      <xdr:spPr>
        <a:xfrm>
          <a:off x="2019300" y="6932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xdr:rowOff>
    </xdr:from>
    <xdr:to>
      <xdr:col>6</xdr:col>
      <xdr:colOff>38100</xdr:colOff>
      <xdr:row>40</xdr:row>
      <xdr:rowOff>115570</xdr:rowOff>
    </xdr:to>
    <xdr:sp macro="" textlink="">
      <xdr:nvSpPr>
        <xdr:cNvPr id="81" name="楕円 80"/>
        <xdr:cNvSpPr/>
      </xdr:nvSpPr>
      <xdr:spPr>
        <a:xfrm>
          <a:off x="107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64770</xdr:rowOff>
    </xdr:from>
    <xdr:to>
      <xdr:col>10</xdr:col>
      <xdr:colOff>114300</xdr:colOff>
      <xdr:row>40</xdr:row>
      <xdr:rowOff>74295</xdr:rowOff>
    </xdr:to>
    <xdr:cxnSp macro="">
      <xdr:nvCxnSpPr>
        <xdr:cNvPr id="82" name="直線コネクタ 81"/>
        <xdr:cNvCxnSpPr/>
      </xdr:nvCxnSpPr>
      <xdr:spPr>
        <a:xfrm>
          <a:off x="1130300" y="69227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5" name="n_3aveValue【道路】&#10;有形固定資産減価償却率"/>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27322</xdr:rowOff>
    </xdr:from>
    <xdr:ext cx="405111" cy="259045"/>
    <xdr:sp macro="" textlink="">
      <xdr:nvSpPr>
        <xdr:cNvPr id="86" name="n_4aveValue【道路】&#10;有形固定資産減価償却率"/>
        <xdr:cNvSpPr txBox="1"/>
      </xdr:nvSpPr>
      <xdr:spPr>
        <a:xfrm>
          <a:off x="927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121937</xdr:rowOff>
    </xdr:from>
    <xdr:ext cx="405111" cy="259045"/>
    <xdr:sp macro="" textlink="">
      <xdr:nvSpPr>
        <xdr:cNvPr id="87" name="n_1mainValue【道路】&#10;有形固定資産減価償却率"/>
        <xdr:cNvSpPr txBox="1"/>
      </xdr:nvSpPr>
      <xdr:spPr>
        <a:xfrm>
          <a:off x="3582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121937</xdr:rowOff>
    </xdr:from>
    <xdr:ext cx="405111" cy="259045"/>
    <xdr:sp macro="" textlink="">
      <xdr:nvSpPr>
        <xdr:cNvPr id="88" name="n_2mainValue【道路】&#10;有形固定資産減価償却率"/>
        <xdr:cNvSpPr txBox="1"/>
      </xdr:nvSpPr>
      <xdr:spPr>
        <a:xfrm>
          <a:off x="2705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116222</xdr:rowOff>
    </xdr:from>
    <xdr:ext cx="405111" cy="259045"/>
    <xdr:sp macro="" textlink="">
      <xdr:nvSpPr>
        <xdr:cNvPr id="89" name="n_3mainValue【道路】&#10;有形固定資産減価償却率"/>
        <xdr:cNvSpPr txBox="1"/>
      </xdr:nvSpPr>
      <xdr:spPr>
        <a:xfrm>
          <a:off x="1816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106697</xdr:rowOff>
    </xdr:from>
    <xdr:ext cx="405111" cy="259045"/>
    <xdr:sp macro="" textlink="">
      <xdr:nvSpPr>
        <xdr:cNvPr id="90" name="n_4mainValue【道路】&#10;有形固定資産減価償却率"/>
        <xdr:cNvSpPr txBox="1"/>
      </xdr:nvSpPr>
      <xdr:spPr>
        <a:xfrm>
          <a:off x="927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12" name="直線コネクタ 111"/>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13" name="【道路】&#10;一人当たり延長最小値テキスト"/>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14" name="直線コネクタ 113"/>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15" name="【道路】&#10;一人当たり延長最大値テキスト"/>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6" name="直線コネクタ 115"/>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90558</xdr:rowOff>
    </xdr:from>
    <xdr:ext cx="469744" cy="259045"/>
    <xdr:sp macro="" textlink="">
      <xdr:nvSpPr>
        <xdr:cNvPr id="117" name="【道路】&#10;一人当たり延長平均値テキスト"/>
        <xdr:cNvSpPr txBox="1"/>
      </xdr:nvSpPr>
      <xdr:spPr>
        <a:xfrm>
          <a:off x="10515600" y="6777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8" name="フローチャート: 判断 117"/>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9" name="フローチャート: 判断 118"/>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20" name="フローチャート: 判断 119"/>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21" name="フローチャート: 判断 120"/>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22" name="フローチャート: 判断 121"/>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100792</xdr:rowOff>
    </xdr:from>
    <xdr:to>
      <xdr:col>55</xdr:col>
      <xdr:colOff>50800</xdr:colOff>
      <xdr:row>40</xdr:row>
      <xdr:rowOff>30942</xdr:rowOff>
    </xdr:to>
    <xdr:sp macro="" textlink="">
      <xdr:nvSpPr>
        <xdr:cNvPr id="128" name="楕円 127"/>
        <xdr:cNvSpPr/>
      </xdr:nvSpPr>
      <xdr:spPr>
        <a:xfrm>
          <a:off x="10426700" y="678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123669</xdr:rowOff>
    </xdr:from>
    <xdr:ext cx="469744" cy="259045"/>
    <xdr:sp macro="" textlink="">
      <xdr:nvSpPr>
        <xdr:cNvPr id="129" name="【道路】&#10;一人当たり延長該当値テキスト"/>
        <xdr:cNvSpPr txBox="1"/>
      </xdr:nvSpPr>
      <xdr:spPr>
        <a:xfrm>
          <a:off x="10515600" y="663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102804</xdr:rowOff>
    </xdr:from>
    <xdr:to>
      <xdr:col>50</xdr:col>
      <xdr:colOff>165100</xdr:colOff>
      <xdr:row>40</xdr:row>
      <xdr:rowOff>32954</xdr:rowOff>
    </xdr:to>
    <xdr:sp macro="" textlink="">
      <xdr:nvSpPr>
        <xdr:cNvPr id="130" name="楕円 129"/>
        <xdr:cNvSpPr/>
      </xdr:nvSpPr>
      <xdr:spPr>
        <a:xfrm>
          <a:off x="9588500" y="67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151592</xdr:rowOff>
    </xdr:from>
    <xdr:to>
      <xdr:col>55</xdr:col>
      <xdr:colOff>0</xdr:colOff>
      <xdr:row>39</xdr:row>
      <xdr:rowOff>153604</xdr:rowOff>
    </xdr:to>
    <xdr:cxnSp macro="">
      <xdr:nvCxnSpPr>
        <xdr:cNvPr id="131" name="直線コネクタ 130"/>
        <xdr:cNvCxnSpPr/>
      </xdr:nvCxnSpPr>
      <xdr:spPr>
        <a:xfrm flipV="1">
          <a:off x="9639300" y="6838142"/>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103307</xdr:rowOff>
    </xdr:from>
    <xdr:to>
      <xdr:col>46</xdr:col>
      <xdr:colOff>38100</xdr:colOff>
      <xdr:row>40</xdr:row>
      <xdr:rowOff>33457</xdr:rowOff>
    </xdr:to>
    <xdr:sp macro="" textlink="">
      <xdr:nvSpPr>
        <xdr:cNvPr id="132" name="楕円 131"/>
        <xdr:cNvSpPr/>
      </xdr:nvSpPr>
      <xdr:spPr>
        <a:xfrm>
          <a:off x="8699500" y="6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153604</xdr:rowOff>
    </xdr:from>
    <xdr:to>
      <xdr:col>50</xdr:col>
      <xdr:colOff>114300</xdr:colOff>
      <xdr:row>39</xdr:row>
      <xdr:rowOff>154107</xdr:rowOff>
    </xdr:to>
    <xdr:cxnSp macro="">
      <xdr:nvCxnSpPr>
        <xdr:cNvPr id="133" name="直線コネクタ 132"/>
        <xdr:cNvCxnSpPr/>
      </xdr:nvCxnSpPr>
      <xdr:spPr>
        <a:xfrm flipV="1">
          <a:off x="8750300" y="6840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104587</xdr:rowOff>
    </xdr:from>
    <xdr:to>
      <xdr:col>41</xdr:col>
      <xdr:colOff>101600</xdr:colOff>
      <xdr:row>40</xdr:row>
      <xdr:rowOff>34737</xdr:rowOff>
    </xdr:to>
    <xdr:sp macro="" textlink="">
      <xdr:nvSpPr>
        <xdr:cNvPr id="134" name="楕円 133"/>
        <xdr:cNvSpPr/>
      </xdr:nvSpPr>
      <xdr:spPr>
        <a:xfrm>
          <a:off x="7810500" y="67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154107</xdr:rowOff>
    </xdr:from>
    <xdr:to>
      <xdr:col>45</xdr:col>
      <xdr:colOff>177800</xdr:colOff>
      <xdr:row>39</xdr:row>
      <xdr:rowOff>155387</xdr:rowOff>
    </xdr:to>
    <xdr:cxnSp macro="">
      <xdr:nvCxnSpPr>
        <xdr:cNvPr id="135" name="直線コネクタ 134"/>
        <xdr:cNvCxnSpPr/>
      </xdr:nvCxnSpPr>
      <xdr:spPr>
        <a:xfrm flipV="1">
          <a:off x="7861300" y="684065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104953</xdr:rowOff>
    </xdr:from>
    <xdr:to>
      <xdr:col>36</xdr:col>
      <xdr:colOff>165100</xdr:colOff>
      <xdr:row>40</xdr:row>
      <xdr:rowOff>35103</xdr:rowOff>
    </xdr:to>
    <xdr:sp macro="" textlink="">
      <xdr:nvSpPr>
        <xdr:cNvPr id="136" name="楕円 135"/>
        <xdr:cNvSpPr/>
      </xdr:nvSpPr>
      <xdr:spPr>
        <a:xfrm>
          <a:off x="6921500" y="6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155387</xdr:rowOff>
    </xdr:from>
    <xdr:to>
      <xdr:col>41</xdr:col>
      <xdr:colOff>50800</xdr:colOff>
      <xdr:row>39</xdr:row>
      <xdr:rowOff>155753</xdr:rowOff>
    </xdr:to>
    <xdr:cxnSp macro="">
      <xdr:nvCxnSpPr>
        <xdr:cNvPr id="137" name="直線コネクタ 136"/>
        <xdr:cNvCxnSpPr/>
      </xdr:nvCxnSpPr>
      <xdr:spPr>
        <a:xfrm flipV="1">
          <a:off x="6972300" y="684193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39534</xdr:rowOff>
    </xdr:from>
    <xdr:ext cx="469744" cy="259045"/>
    <xdr:sp macro="" textlink="">
      <xdr:nvSpPr>
        <xdr:cNvPr id="138" name="n_1aveValue【道路】&#10;一人当たり延長"/>
        <xdr:cNvSpPr txBox="1"/>
      </xdr:nvSpPr>
      <xdr:spPr>
        <a:xfrm>
          <a:off x="9391727" y="68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47032</xdr:rowOff>
    </xdr:from>
    <xdr:ext cx="469744" cy="259045"/>
    <xdr:sp macro="" textlink="">
      <xdr:nvSpPr>
        <xdr:cNvPr id="139" name="n_2aveValue【道路】&#10;一人当たり延長"/>
        <xdr:cNvSpPr txBox="1"/>
      </xdr:nvSpPr>
      <xdr:spPr>
        <a:xfrm>
          <a:off x="8515427" y="69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47855</xdr:rowOff>
    </xdr:from>
    <xdr:ext cx="469744" cy="259045"/>
    <xdr:sp macro="" textlink="">
      <xdr:nvSpPr>
        <xdr:cNvPr id="140" name="n_3aveValue【道路】&#10;一人当たり延長"/>
        <xdr:cNvSpPr txBox="1"/>
      </xdr:nvSpPr>
      <xdr:spPr>
        <a:xfrm>
          <a:off x="76264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64132</xdr:rowOff>
    </xdr:from>
    <xdr:ext cx="469744" cy="259045"/>
    <xdr:sp macro="" textlink="">
      <xdr:nvSpPr>
        <xdr:cNvPr id="141" name="n_4aveValue【道路】&#10;一人当たり延長"/>
        <xdr:cNvSpPr txBox="1"/>
      </xdr:nvSpPr>
      <xdr:spPr>
        <a:xfrm>
          <a:off x="67374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49481</xdr:rowOff>
    </xdr:from>
    <xdr:ext cx="469744" cy="259045"/>
    <xdr:sp macro="" textlink="">
      <xdr:nvSpPr>
        <xdr:cNvPr id="142" name="n_1mainValue【道路】&#10;一人当たり延長"/>
        <xdr:cNvSpPr txBox="1"/>
      </xdr:nvSpPr>
      <xdr:spPr>
        <a:xfrm>
          <a:off x="9391727" y="65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49984</xdr:rowOff>
    </xdr:from>
    <xdr:ext cx="469744" cy="259045"/>
    <xdr:sp macro="" textlink="">
      <xdr:nvSpPr>
        <xdr:cNvPr id="143" name="n_2mainValue【道路】&#10;一人当たり延長"/>
        <xdr:cNvSpPr txBox="1"/>
      </xdr:nvSpPr>
      <xdr:spPr>
        <a:xfrm>
          <a:off x="8515427" y="65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51264</xdr:rowOff>
    </xdr:from>
    <xdr:ext cx="469744" cy="259045"/>
    <xdr:sp macro="" textlink="">
      <xdr:nvSpPr>
        <xdr:cNvPr id="144" name="n_3mainValue【道路】&#10;一人当たり延長"/>
        <xdr:cNvSpPr txBox="1"/>
      </xdr:nvSpPr>
      <xdr:spPr>
        <a:xfrm>
          <a:off x="7626427" y="656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51630</xdr:rowOff>
    </xdr:from>
    <xdr:ext cx="469744" cy="259045"/>
    <xdr:sp macro="" textlink="">
      <xdr:nvSpPr>
        <xdr:cNvPr id="145" name="n_4mainValue【道路】&#10;一人当たり延長"/>
        <xdr:cNvSpPr txBox="1"/>
      </xdr:nvSpPr>
      <xdr:spPr>
        <a:xfrm>
          <a:off x="6737427"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72" name="直線コネクタ 171"/>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3" name="【橋りょう・トンネ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4" name="直線コネクタ 173"/>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75" name="【橋りょう・トンネル】&#10;有形固定資産減価償却率最大値テキスト"/>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76" name="直線コネクタ 175"/>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55353</xdr:rowOff>
    </xdr:from>
    <xdr:ext cx="405111" cy="259045"/>
    <xdr:sp macro="" textlink="">
      <xdr:nvSpPr>
        <xdr:cNvPr id="177" name="【橋りょう・トンネル】&#10;有形固定資産減価償却率平均値テキスト"/>
        <xdr:cNvSpPr txBox="1"/>
      </xdr:nvSpPr>
      <xdr:spPr>
        <a:xfrm>
          <a:off x="4673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8" name="フローチャート: 判断 177"/>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9" name="フローチャート: 判断 178"/>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80" name="フローチャート: 判断 179"/>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81" name="フローチャート: 判断 180"/>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82" name="フローチャート: 判断 181"/>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8" name="楕円 187"/>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89" name="【橋りょう・トンネル】&#10;有形固定資産減価償却率該当値テキスト"/>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110853</xdr:rowOff>
    </xdr:from>
    <xdr:to>
      <xdr:col>20</xdr:col>
      <xdr:colOff>38100</xdr:colOff>
      <xdr:row>60</xdr:row>
      <xdr:rowOff>41003</xdr:rowOff>
    </xdr:to>
    <xdr:sp macro="" textlink="">
      <xdr:nvSpPr>
        <xdr:cNvPr id="190" name="楕円 189"/>
        <xdr:cNvSpPr/>
      </xdr:nvSpPr>
      <xdr:spPr>
        <a:xfrm>
          <a:off x="3746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161653</xdr:rowOff>
    </xdr:from>
    <xdr:to>
      <xdr:col>24</xdr:col>
      <xdr:colOff>63500</xdr:colOff>
      <xdr:row>60</xdr:row>
      <xdr:rowOff>22860</xdr:rowOff>
    </xdr:to>
    <xdr:cxnSp macro="">
      <xdr:nvCxnSpPr>
        <xdr:cNvPr id="191" name="直線コネクタ 190"/>
        <xdr:cNvCxnSpPr/>
      </xdr:nvCxnSpPr>
      <xdr:spPr>
        <a:xfrm>
          <a:off x="3797300" y="102772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92" name="楕円 191"/>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59</xdr:row>
      <xdr:rowOff>161653</xdr:rowOff>
    </xdr:to>
    <xdr:cxnSp macro="">
      <xdr:nvCxnSpPr>
        <xdr:cNvPr id="193" name="直線コネクタ 192"/>
        <xdr:cNvCxnSpPr/>
      </xdr:nvCxnSpPr>
      <xdr:spPr>
        <a:xfrm>
          <a:off x="2908300" y="102478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39007</xdr:rowOff>
    </xdr:from>
    <xdr:to>
      <xdr:col>10</xdr:col>
      <xdr:colOff>165100</xdr:colOff>
      <xdr:row>59</xdr:row>
      <xdr:rowOff>140607</xdr:rowOff>
    </xdr:to>
    <xdr:sp macro="" textlink="">
      <xdr:nvSpPr>
        <xdr:cNvPr id="194" name="楕円 193"/>
        <xdr:cNvSpPr/>
      </xdr:nvSpPr>
      <xdr:spPr>
        <a:xfrm>
          <a:off x="1968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89807</xdr:rowOff>
    </xdr:from>
    <xdr:to>
      <xdr:col>15</xdr:col>
      <xdr:colOff>50800</xdr:colOff>
      <xdr:row>59</xdr:row>
      <xdr:rowOff>132262</xdr:rowOff>
    </xdr:to>
    <xdr:cxnSp macro="">
      <xdr:nvCxnSpPr>
        <xdr:cNvPr id="195" name="直線コネクタ 194"/>
        <xdr:cNvCxnSpPr/>
      </xdr:nvCxnSpPr>
      <xdr:spPr>
        <a:xfrm>
          <a:off x="2019300" y="102053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168003</xdr:rowOff>
    </xdr:from>
    <xdr:to>
      <xdr:col>6</xdr:col>
      <xdr:colOff>38100</xdr:colOff>
      <xdr:row>59</xdr:row>
      <xdr:rowOff>98153</xdr:rowOff>
    </xdr:to>
    <xdr:sp macro="" textlink="">
      <xdr:nvSpPr>
        <xdr:cNvPr id="196" name="楕円 195"/>
        <xdr:cNvSpPr/>
      </xdr:nvSpPr>
      <xdr:spPr>
        <a:xfrm>
          <a:off x="1079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47353</xdr:rowOff>
    </xdr:from>
    <xdr:to>
      <xdr:col>10</xdr:col>
      <xdr:colOff>114300</xdr:colOff>
      <xdr:row>59</xdr:row>
      <xdr:rowOff>89807</xdr:rowOff>
    </xdr:to>
    <xdr:cxnSp macro="">
      <xdr:nvCxnSpPr>
        <xdr:cNvPr id="197" name="直線コネクタ 196"/>
        <xdr:cNvCxnSpPr/>
      </xdr:nvCxnSpPr>
      <xdr:spPr>
        <a:xfrm>
          <a:off x="1130300" y="101629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98351</xdr:rowOff>
    </xdr:from>
    <xdr:ext cx="405111" cy="259045"/>
    <xdr:sp macro="" textlink="">
      <xdr:nvSpPr>
        <xdr:cNvPr id="198" name="n_1aveValue【橋りょう・トンネル】&#10;有形固定資産減価償却率"/>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59162</xdr:rowOff>
    </xdr:from>
    <xdr:ext cx="405111" cy="259045"/>
    <xdr:sp macro="" textlink="">
      <xdr:nvSpPr>
        <xdr:cNvPr id="199" name="n_2aveValue【橋りょう・トンネル】&#10;有形固定資産減価償却率"/>
        <xdr:cNvSpPr txBox="1"/>
      </xdr:nvSpPr>
      <xdr:spPr>
        <a:xfrm>
          <a:off x="2705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162033</xdr:rowOff>
    </xdr:from>
    <xdr:ext cx="405111" cy="259045"/>
    <xdr:sp macro="" textlink="">
      <xdr:nvSpPr>
        <xdr:cNvPr id="200" name="n_3aveValue【橋りょう・トンネル】&#10;有形固定資産減価償却率"/>
        <xdr:cNvSpPr txBox="1"/>
      </xdr:nvSpPr>
      <xdr:spPr>
        <a:xfrm>
          <a:off x="1816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99984</xdr:rowOff>
    </xdr:from>
    <xdr:ext cx="405111" cy="259045"/>
    <xdr:sp macro="" textlink="">
      <xdr:nvSpPr>
        <xdr:cNvPr id="201" name="n_4aveValue【橋りょう・トンネル】&#10;有形固定資産減価償却率"/>
        <xdr:cNvSpPr txBox="1"/>
      </xdr:nvSpPr>
      <xdr:spPr>
        <a:xfrm>
          <a:off x="927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32130</xdr:rowOff>
    </xdr:from>
    <xdr:ext cx="405111" cy="259045"/>
    <xdr:sp macro="" textlink="">
      <xdr:nvSpPr>
        <xdr:cNvPr id="202" name="n_1mainValue【橋りょう・トンネル】&#10;有形固定資産減価償却率"/>
        <xdr:cNvSpPr txBox="1"/>
      </xdr:nvSpPr>
      <xdr:spPr>
        <a:xfrm>
          <a:off x="3582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2739</xdr:rowOff>
    </xdr:from>
    <xdr:ext cx="405111" cy="259045"/>
    <xdr:sp macro="" textlink="">
      <xdr:nvSpPr>
        <xdr:cNvPr id="203" name="n_2mainValue【橋りょう・トンネル】&#10;有形固定資産減価償却率"/>
        <xdr:cNvSpPr txBox="1"/>
      </xdr:nvSpPr>
      <xdr:spPr>
        <a:xfrm>
          <a:off x="2705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131734</xdr:rowOff>
    </xdr:from>
    <xdr:ext cx="405111" cy="259045"/>
    <xdr:sp macro="" textlink="">
      <xdr:nvSpPr>
        <xdr:cNvPr id="204" name="n_3mainValue【橋りょう・トンネル】&#10;有形固定資産減価償却率"/>
        <xdr:cNvSpPr txBox="1"/>
      </xdr:nvSpPr>
      <xdr:spPr>
        <a:xfrm>
          <a:off x="1816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89280</xdr:rowOff>
    </xdr:from>
    <xdr:ext cx="405111" cy="259045"/>
    <xdr:sp macro="" textlink="">
      <xdr:nvSpPr>
        <xdr:cNvPr id="205" name="n_4mainValue【橋りょう・トンネル】&#10;有形固定資産減価償却率"/>
        <xdr:cNvSpPr txBox="1"/>
      </xdr:nvSpPr>
      <xdr:spPr>
        <a:xfrm>
          <a:off x="9277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27" name="直線コネクタ 226"/>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28" name="【橋りょう・トンネル】&#10;一人当たり有形固定資産（償却資産）額最小値テキスト"/>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29" name="直線コネクタ 228"/>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30" name="【橋りょう・トンネル】&#10;一人当たり有形固定資産（償却資産）額最大値テキスト"/>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31" name="直線コネクタ 230"/>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70127</xdr:rowOff>
    </xdr:from>
    <xdr:ext cx="534377" cy="259045"/>
    <xdr:sp macro="" textlink="">
      <xdr:nvSpPr>
        <xdr:cNvPr id="232" name="【橋りょう・トンネル】&#10;一人当たり有形固定資産（償却資産）額平均値テキスト"/>
        <xdr:cNvSpPr txBox="1"/>
      </xdr:nvSpPr>
      <xdr:spPr>
        <a:xfrm>
          <a:off x="10515600" y="1052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33" name="フローチャート: 判断 232"/>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34" name="フローチャート: 判断 233"/>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35" name="フローチャート: 判断 234"/>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36" name="フローチャート: 判断 235"/>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37" name="フローチャート: 判断 236"/>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70696</xdr:rowOff>
    </xdr:from>
    <xdr:to>
      <xdr:col>55</xdr:col>
      <xdr:colOff>50800</xdr:colOff>
      <xdr:row>61</xdr:row>
      <xdr:rowOff>846</xdr:rowOff>
    </xdr:to>
    <xdr:sp macro="" textlink="">
      <xdr:nvSpPr>
        <xdr:cNvPr id="243" name="楕円 242"/>
        <xdr:cNvSpPr/>
      </xdr:nvSpPr>
      <xdr:spPr>
        <a:xfrm>
          <a:off x="10426700" y="103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93573</xdr:rowOff>
    </xdr:from>
    <xdr:ext cx="599010" cy="259045"/>
    <xdr:sp macro="" textlink="">
      <xdr:nvSpPr>
        <xdr:cNvPr id="244" name="【橋りょう・トンネル】&#10;一人当たり有形固定資産（償却資産）額該当値テキスト"/>
        <xdr:cNvSpPr txBox="1"/>
      </xdr:nvSpPr>
      <xdr:spPr>
        <a:xfrm>
          <a:off x="10515600" y="1020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79127</xdr:rowOff>
    </xdr:from>
    <xdr:to>
      <xdr:col>50</xdr:col>
      <xdr:colOff>165100</xdr:colOff>
      <xdr:row>61</xdr:row>
      <xdr:rowOff>9277</xdr:rowOff>
    </xdr:to>
    <xdr:sp macro="" textlink="">
      <xdr:nvSpPr>
        <xdr:cNvPr id="245" name="楕円 244"/>
        <xdr:cNvSpPr/>
      </xdr:nvSpPr>
      <xdr:spPr>
        <a:xfrm>
          <a:off x="9588500" y="103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121496</xdr:rowOff>
    </xdr:from>
    <xdr:to>
      <xdr:col>55</xdr:col>
      <xdr:colOff>0</xdr:colOff>
      <xdr:row>60</xdr:row>
      <xdr:rowOff>129927</xdr:rowOff>
    </xdr:to>
    <xdr:cxnSp macro="">
      <xdr:nvCxnSpPr>
        <xdr:cNvPr id="246" name="直線コネクタ 245"/>
        <xdr:cNvCxnSpPr/>
      </xdr:nvCxnSpPr>
      <xdr:spPr>
        <a:xfrm flipV="1">
          <a:off x="9639300" y="10408496"/>
          <a:ext cx="838200" cy="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85249</xdr:rowOff>
    </xdr:from>
    <xdr:to>
      <xdr:col>46</xdr:col>
      <xdr:colOff>38100</xdr:colOff>
      <xdr:row>61</xdr:row>
      <xdr:rowOff>15399</xdr:rowOff>
    </xdr:to>
    <xdr:sp macro="" textlink="">
      <xdr:nvSpPr>
        <xdr:cNvPr id="247" name="楕円 246"/>
        <xdr:cNvSpPr/>
      </xdr:nvSpPr>
      <xdr:spPr>
        <a:xfrm>
          <a:off x="8699500" y="103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129927</xdr:rowOff>
    </xdr:from>
    <xdr:to>
      <xdr:col>50</xdr:col>
      <xdr:colOff>114300</xdr:colOff>
      <xdr:row>60</xdr:row>
      <xdr:rowOff>136049</xdr:rowOff>
    </xdr:to>
    <xdr:cxnSp macro="">
      <xdr:nvCxnSpPr>
        <xdr:cNvPr id="248" name="直線コネクタ 247"/>
        <xdr:cNvCxnSpPr/>
      </xdr:nvCxnSpPr>
      <xdr:spPr>
        <a:xfrm flipV="1">
          <a:off x="8750300" y="1041692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89537</xdr:rowOff>
    </xdr:from>
    <xdr:to>
      <xdr:col>41</xdr:col>
      <xdr:colOff>101600</xdr:colOff>
      <xdr:row>61</xdr:row>
      <xdr:rowOff>19687</xdr:rowOff>
    </xdr:to>
    <xdr:sp macro="" textlink="">
      <xdr:nvSpPr>
        <xdr:cNvPr id="249" name="楕円 248"/>
        <xdr:cNvSpPr/>
      </xdr:nvSpPr>
      <xdr:spPr>
        <a:xfrm>
          <a:off x="7810500" y="10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136049</xdr:rowOff>
    </xdr:from>
    <xdr:to>
      <xdr:col>45</xdr:col>
      <xdr:colOff>177800</xdr:colOff>
      <xdr:row>60</xdr:row>
      <xdr:rowOff>140337</xdr:rowOff>
    </xdr:to>
    <xdr:cxnSp macro="">
      <xdr:nvCxnSpPr>
        <xdr:cNvPr id="250" name="直線コネクタ 249"/>
        <xdr:cNvCxnSpPr/>
      </xdr:nvCxnSpPr>
      <xdr:spPr>
        <a:xfrm flipV="1">
          <a:off x="7861300" y="10423049"/>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92889</xdr:rowOff>
    </xdr:from>
    <xdr:to>
      <xdr:col>36</xdr:col>
      <xdr:colOff>165100</xdr:colOff>
      <xdr:row>61</xdr:row>
      <xdr:rowOff>23039</xdr:rowOff>
    </xdr:to>
    <xdr:sp macro="" textlink="">
      <xdr:nvSpPr>
        <xdr:cNvPr id="251" name="楕円 250"/>
        <xdr:cNvSpPr/>
      </xdr:nvSpPr>
      <xdr:spPr>
        <a:xfrm>
          <a:off x="6921500" y="10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140337</xdr:rowOff>
    </xdr:from>
    <xdr:to>
      <xdr:col>41</xdr:col>
      <xdr:colOff>50800</xdr:colOff>
      <xdr:row>60</xdr:row>
      <xdr:rowOff>143689</xdr:rowOff>
    </xdr:to>
    <xdr:cxnSp macro="">
      <xdr:nvCxnSpPr>
        <xdr:cNvPr id="252" name="直線コネクタ 251"/>
        <xdr:cNvCxnSpPr/>
      </xdr:nvCxnSpPr>
      <xdr:spPr>
        <a:xfrm flipV="1">
          <a:off x="6972300" y="1042733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16068</xdr:rowOff>
    </xdr:from>
    <xdr:ext cx="534377" cy="259045"/>
    <xdr:sp macro="" textlink="">
      <xdr:nvSpPr>
        <xdr:cNvPr id="253" name="n_1aveValue【橋りょう・トンネル】&#10;一人当たり有形固定資産（償却資産）額"/>
        <xdr:cNvSpPr txBox="1"/>
      </xdr:nvSpPr>
      <xdr:spPr>
        <a:xfrm>
          <a:off x="9359411" y="10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42096</xdr:rowOff>
    </xdr:from>
    <xdr:ext cx="534377" cy="259045"/>
    <xdr:sp macro="" textlink="">
      <xdr:nvSpPr>
        <xdr:cNvPr id="254" name="n_2aveValue【橋りょう・トンネル】&#10;一人当たり有形固定資産（償却資産）額"/>
        <xdr:cNvSpPr txBox="1"/>
      </xdr:nvSpPr>
      <xdr:spPr>
        <a:xfrm>
          <a:off x="84831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18468</xdr:rowOff>
    </xdr:from>
    <xdr:ext cx="534377" cy="259045"/>
    <xdr:sp macro="" textlink="">
      <xdr:nvSpPr>
        <xdr:cNvPr id="255" name="n_3aveValue【橋りょう・トンネル】&#10;一人当たり有形固定資産（償却資産）額"/>
        <xdr:cNvSpPr txBox="1"/>
      </xdr:nvSpPr>
      <xdr:spPr>
        <a:xfrm>
          <a:off x="7594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8190</xdr:rowOff>
    </xdr:from>
    <xdr:ext cx="534377" cy="259045"/>
    <xdr:sp macro="" textlink="">
      <xdr:nvSpPr>
        <xdr:cNvPr id="256" name="n_4aveValue【橋りょう・トンネル】&#10;一人当たり有形固定資産（償却資産）額"/>
        <xdr:cNvSpPr txBox="1"/>
      </xdr:nvSpPr>
      <xdr:spPr>
        <a:xfrm>
          <a:off x="6705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25804</xdr:rowOff>
    </xdr:from>
    <xdr:ext cx="599010" cy="259045"/>
    <xdr:sp macro="" textlink="">
      <xdr:nvSpPr>
        <xdr:cNvPr id="257" name="n_1mainValue【橋りょう・トンネル】&#10;一人当たり有形固定資産（償却資産）額"/>
        <xdr:cNvSpPr txBox="1"/>
      </xdr:nvSpPr>
      <xdr:spPr>
        <a:xfrm>
          <a:off x="9327095" y="1014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31926</xdr:rowOff>
    </xdr:from>
    <xdr:ext cx="599010" cy="259045"/>
    <xdr:sp macro="" textlink="">
      <xdr:nvSpPr>
        <xdr:cNvPr id="258" name="n_2mainValue【橋りょう・トンネル】&#10;一人当たり有形固定資産（償却資産）額"/>
        <xdr:cNvSpPr txBox="1"/>
      </xdr:nvSpPr>
      <xdr:spPr>
        <a:xfrm>
          <a:off x="8450795" y="1014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36214</xdr:rowOff>
    </xdr:from>
    <xdr:ext cx="599010" cy="259045"/>
    <xdr:sp macro="" textlink="">
      <xdr:nvSpPr>
        <xdr:cNvPr id="259" name="n_3mainValue【橋りょう・トンネル】&#10;一人当たり有形固定資産（償却資産）額"/>
        <xdr:cNvSpPr txBox="1"/>
      </xdr:nvSpPr>
      <xdr:spPr>
        <a:xfrm>
          <a:off x="7561795" y="101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39566</xdr:rowOff>
    </xdr:from>
    <xdr:ext cx="599010" cy="259045"/>
    <xdr:sp macro="" textlink="">
      <xdr:nvSpPr>
        <xdr:cNvPr id="260" name="n_4mainValue【橋りょう・トンネル】&#10;一人当たり有形固定資産（償却資産）額"/>
        <xdr:cNvSpPr txBox="1"/>
      </xdr:nvSpPr>
      <xdr:spPr>
        <a:xfrm>
          <a:off x="6672795" y="1015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88" name="【公営住宅】&#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89" name="フローチャート: 判断 288"/>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0" name="フローチャート: 判断 28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91" name="フローチャート: 判断 290"/>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2" name="フローチャート: 判断 291"/>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3" name="フローチャート: 判断 292"/>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26163</xdr:rowOff>
    </xdr:from>
    <xdr:to>
      <xdr:col>24</xdr:col>
      <xdr:colOff>114300</xdr:colOff>
      <xdr:row>81</xdr:row>
      <xdr:rowOff>127763</xdr:rowOff>
    </xdr:to>
    <xdr:sp macro="" textlink="">
      <xdr:nvSpPr>
        <xdr:cNvPr id="299" name="楕円 298"/>
        <xdr:cNvSpPr/>
      </xdr:nvSpPr>
      <xdr:spPr>
        <a:xfrm>
          <a:off x="45847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49040</xdr:rowOff>
    </xdr:from>
    <xdr:ext cx="405111" cy="259045"/>
    <xdr:sp macro="" textlink="">
      <xdr:nvSpPr>
        <xdr:cNvPr id="300" name="【公営住宅】&#10;有形固定資産減価償却率該当値テキスト"/>
        <xdr:cNvSpPr txBox="1"/>
      </xdr:nvSpPr>
      <xdr:spPr>
        <a:xfrm>
          <a:off x="4673600" y="1376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23876</xdr:rowOff>
    </xdr:from>
    <xdr:to>
      <xdr:col>20</xdr:col>
      <xdr:colOff>38100</xdr:colOff>
      <xdr:row>81</xdr:row>
      <xdr:rowOff>125476</xdr:rowOff>
    </xdr:to>
    <xdr:sp macro="" textlink="">
      <xdr:nvSpPr>
        <xdr:cNvPr id="301" name="楕円 300"/>
        <xdr:cNvSpPr/>
      </xdr:nvSpPr>
      <xdr:spPr>
        <a:xfrm>
          <a:off x="3746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74676</xdr:rowOff>
    </xdr:from>
    <xdr:to>
      <xdr:col>24</xdr:col>
      <xdr:colOff>63500</xdr:colOff>
      <xdr:row>81</xdr:row>
      <xdr:rowOff>76963</xdr:rowOff>
    </xdr:to>
    <xdr:cxnSp macro="">
      <xdr:nvCxnSpPr>
        <xdr:cNvPr id="302" name="直線コネクタ 301"/>
        <xdr:cNvCxnSpPr/>
      </xdr:nvCxnSpPr>
      <xdr:spPr>
        <a:xfrm>
          <a:off x="3797300" y="139621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xdr:rowOff>
    </xdr:from>
    <xdr:to>
      <xdr:col>15</xdr:col>
      <xdr:colOff>101600</xdr:colOff>
      <xdr:row>81</xdr:row>
      <xdr:rowOff>118618</xdr:rowOff>
    </xdr:to>
    <xdr:sp macro="" textlink="">
      <xdr:nvSpPr>
        <xdr:cNvPr id="303" name="楕円 302"/>
        <xdr:cNvSpPr/>
      </xdr:nvSpPr>
      <xdr:spPr>
        <a:xfrm>
          <a:off x="28575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67818</xdr:rowOff>
    </xdr:from>
    <xdr:to>
      <xdr:col>19</xdr:col>
      <xdr:colOff>177800</xdr:colOff>
      <xdr:row>81</xdr:row>
      <xdr:rowOff>74676</xdr:rowOff>
    </xdr:to>
    <xdr:cxnSp macro="">
      <xdr:nvCxnSpPr>
        <xdr:cNvPr id="304" name="直線コネクタ 303"/>
        <xdr:cNvCxnSpPr/>
      </xdr:nvCxnSpPr>
      <xdr:spPr>
        <a:xfrm>
          <a:off x="2908300" y="139552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305" name="楕円 304"/>
        <xdr:cNvSpPr/>
      </xdr:nvSpPr>
      <xdr:spPr>
        <a:xfrm>
          <a:off x="1968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63246</xdr:rowOff>
    </xdr:from>
    <xdr:to>
      <xdr:col>15</xdr:col>
      <xdr:colOff>50800</xdr:colOff>
      <xdr:row>81</xdr:row>
      <xdr:rowOff>67818</xdr:rowOff>
    </xdr:to>
    <xdr:cxnSp macro="">
      <xdr:nvCxnSpPr>
        <xdr:cNvPr id="306" name="直線コネクタ 305"/>
        <xdr:cNvCxnSpPr/>
      </xdr:nvCxnSpPr>
      <xdr:spPr>
        <a:xfrm>
          <a:off x="2019300" y="13950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07" name="楕円 306"/>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63246</xdr:rowOff>
    </xdr:to>
    <xdr:cxnSp macro="">
      <xdr:nvCxnSpPr>
        <xdr:cNvPr id="308" name="直線コネクタ 307"/>
        <xdr:cNvCxnSpPr/>
      </xdr:nvCxnSpPr>
      <xdr:spPr>
        <a:xfrm>
          <a:off x="1130300" y="139484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9"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123714</xdr:rowOff>
    </xdr:from>
    <xdr:ext cx="405111" cy="259045"/>
    <xdr:sp macro="" textlink="">
      <xdr:nvSpPr>
        <xdr:cNvPr id="310" name="n_2aveValue【公営住宅】&#10;有形固定資産減価償却率"/>
        <xdr:cNvSpPr txBox="1"/>
      </xdr:nvSpPr>
      <xdr:spPr>
        <a:xfrm>
          <a:off x="2705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84853</xdr:rowOff>
    </xdr:from>
    <xdr:ext cx="405111" cy="259045"/>
    <xdr:sp macro="" textlink="">
      <xdr:nvSpPr>
        <xdr:cNvPr id="311" name="n_3aveValue【公営住宅】&#10;有形固定資産減価償却率"/>
        <xdr:cNvSpPr txBox="1"/>
      </xdr:nvSpPr>
      <xdr:spPr>
        <a:xfrm>
          <a:off x="1816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312" name="n_4aveValue【公営住宅】&#10;有形固定資産減価償却率"/>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142003</xdr:rowOff>
    </xdr:from>
    <xdr:ext cx="405111" cy="259045"/>
    <xdr:sp macro="" textlink="">
      <xdr:nvSpPr>
        <xdr:cNvPr id="313" name="n_1mainValue【公営住宅】&#10;有形固定資産減価償却率"/>
        <xdr:cNvSpPr txBox="1"/>
      </xdr:nvSpPr>
      <xdr:spPr>
        <a:xfrm>
          <a:off x="35820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314" name="n_2mainValue【公営住宅】&#10;有形固定資産減価償却率"/>
        <xdr:cNvSpPr txBox="1"/>
      </xdr:nvSpPr>
      <xdr:spPr>
        <a:xfrm>
          <a:off x="27057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105173</xdr:rowOff>
    </xdr:from>
    <xdr:ext cx="405111" cy="259045"/>
    <xdr:sp macro="" textlink="">
      <xdr:nvSpPr>
        <xdr:cNvPr id="315" name="n_3mainValue【公営住宅】&#10;有形固定資産減価償却率"/>
        <xdr:cNvSpPr txBox="1"/>
      </xdr:nvSpPr>
      <xdr:spPr>
        <a:xfrm>
          <a:off x="1816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6" name="n_4mainValue【公営住宅】&#10;有形固定資産減価償却率"/>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42" name="直線コネクタ 341"/>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45" name="【公営住宅】&#10;一人当たり面積最大値テキスト"/>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46" name="直線コネクタ 345"/>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47" name="【公営住宅】&#10;一人当たり面積平均値テキスト"/>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48" name="フローチャート: 判断 347"/>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49" name="フローチャート: 判断 348"/>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0" name="フローチャート: 判断 349"/>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51" name="フローチャート: 判断 350"/>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52" name="フローチャート: 判断 351"/>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18324</xdr:rowOff>
    </xdr:from>
    <xdr:to>
      <xdr:col>55</xdr:col>
      <xdr:colOff>50800</xdr:colOff>
      <xdr:row>82</xdr:row>
      <xdr:rowOff>119924</xdr:rowOff>
    </xdr:to>
    <xdr:sp macro="" textlink="">
      <xdr:nvSpPr>
        <xdr:cNvPr id="358" name="楕円 357"/>
        <xdr:cNvSpPr/>
      </xdr:nvSpPr>
      <xdr:spPr>
        <a:xfrm>
          <a:off x="104267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41201</xdr:rowOff>
    </xdr:from>
    <xdr:ext cx="469744" cy="259045"/>
    <xdr:sp macro="" textlink="">
      <xdr:nvSpPr>
        <xdr:cNvPr id="359" name="【公営住宅】&#10;一人当たり面積該当値テキスト"/>
        <xdr:cNvSpPr txBox="1"/>
      </xdr:nvSpPr>
      <xdr:spPr>
        <a:xfrm>
          <a:off x="10515600" y="1392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60" name="楕円 359"/>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69124</xdr:rowOff>
    </xdr:from>
    <xdr:to>
      <xdr:col>55</xdr:col>
      <xdr:colOff>0</xdr:colOff>
      <xdr:row>82</xdr:row>
      <xdr:rowOff>70757</xdr:rowOff>
    </xdr:to>
    <xdr:cxnSp macro="">
      <xdr:nvCxnSpPr>
        <xdr:cNvPr id="361" name="直線コネクタ 360"/>
        <xdr:cNvCxnSpPr/>
      </xdr:nvCxnSpPr>
      <xdr:spPr>
        <a:xfrm flipV="1">
          <a:off x="9639300" y="141280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18324</xdr:rowOff>
    </xdr:from>
    <xdr:to>
      <xdr:col>46</xdr:col>
      <xdr:colOff>38100</xdr:colOff>
      <xdr:row>82</xdr:row>
      <xdr:rowOff>119924</xdr:rowOff>
    </xdr:to>
    <xdr:sp macro="" textlink="">
      <xdr:nvSpPr>
        <xdr:cNvPr id="362" name="楕円 361"/>
        <xdr:cNvSpPr/>
      </xdr:nvSpPr>
      <xdr:spPr>
        <a:xfrm>
          <a:off x="869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69124</xdr:rowOff>
    </xdr:from>
    <xdr:to>
      <xdr:col>50</xdr:col>
      <xdr:colOff>114300</xdr:colOff>
      <xdr:row>82</xdr:row>
      <xdr:rowOff>70757</xdr:rowOff>
    </xdr:to>
    <xdr:cxnSp macro="">
      <xdr:nvCxnSpPr>
        <xdr:cNvPr id="363" name="直線コネクタ 362"/>
        <xdr:cNvCxnSpPr/>
      </xdr:nvCxnSpPr>
      <xdr:spPr>
        <a:xfrm>
          <a:off x="8750300" y="141280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18324</xdr:rowOff>
    </xdr:from>
    <xdr:to>
      <xdr:col>41</xdr:col>
      <xdr:colOff>101600</xdr:colOff>
      <xdr:row>82</xdr:row>
      <xdr:rowOff>119924</xdr:rowOff>
    </xdr:to>
    <xdr:sp macro="" textlink="">
      <xdr:nvSpPr>
        <xdr:cNvPr id="364" name="楕円 363"/>
        <xdr:cNvSpPr/>
      </xdr:nvSpPr>
      <xdr:spPr>
        <a:xfrm>
          <a:off x="7810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69124</xdr:rowOff>
    </xdr:from>
    <xdr:to>
      <xdr:col>45</xdr:col>
      <xdr:colOff>177800</xdr:colOff>
      <xdr:row>82</xdr:row>
      <xdr:rowOff>69124</xdr:rowOff>
    </xdr:to>
    <xdr:cxnSp macro="">
      <xdr:nvCxnSpPr>
        <xdr:cNvPr id="365" name="直線コネクタ 364"/>
        <xdr:cNvCxnSpPr/>
      </xdr:nvCxnSpPr>
      <xdr:spPr>
        <a:xfrm>
          <a:off x="7861300" y="14128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16692</xdr:rowOff>
    </xdr:from>
    <xdr:to>
      <xdr:col>36</xdr:col>
      <xdr:colOff>165100</xdr:colOff>
      <xdr:row>82</xdr:row>
      <xdr:rowOff>118292</xdr:rowOff>
    </xdr:to>
    <xdr:sp macro="" textlink="">
      <xdr:nvSpPr>
        <xdr:cNvPr id="366" name="楕円 365"/>
        <xdr:cNvSpPr/>
      </xdr:nvSpPr>
      <xdr:spPr>
        <a:xfrm>
          <a:off x="692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67492</xdr:rowOff>
    </xdr:from>
    <xdr:to>
      <xdr:col>41</xdr:col>
      <xdr:colOff>50800</xdr:colOff>
      <xdr:row>82</xdr:row>
      <xdr:rowOff>69124</xdr:rowOff>
    </xdr:to>
    <xdr:cxnSp macro="">
      <xdr:nvCxnSpPr>
        <xdr:cNvPr id="367" name="直線コネクタ 366"/>
        <xdr:cNvCxnSpPr/>
      </xdr:nvCxnSpPr>
      <xdr:spPr>
        <a:xfrm>
          <a:off x="6972300" y="1412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163303</xdr:rowOff>
    </xdr:from>
    <xdr:ext cx="469744" cy="259045"/>
    <xdr:sp macro="" textlink="">
      <xdr:nvSpPr>
        <xdr:cNvPr id="368" name="n_1aveValue【公営住宅】&#10;一人当たり面積"/>
        <xdr:cNvSpPr txBox="1"/>
      </xdr:nvSpPr>
      <xdr:spPr>
        <a:xfrm>
          <a:off x="93917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140443</xdr:rowOff>
    </xdr:from>
    <xdr:ext cx="469744" cy="259045"/>
    <xdr:sp macro="" textlink="">
      <xdr:nvSpPr>
        <xdr:cNvPr id="369" name="n_2aveValue【公営住宅】&#10;一人当たり面積"/>
        <xdr:cNvSpPr txBox="1"/>
      </xdr:nvSpPr>
      <xdr:spPr>
        <a:xfrm>
          <a:off x="8515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109419</xdr:rowOff>
    </xdr:from>
    <xdr:ext cx="469744" cy="259045"/>
    <xdr:sp macro="" textlink="">
      <xdr:nvSpPr>
        <xdr:cNvPr id="370" name="n_3aveValue【公営住宅】&#10;一人当たり面積"/>
        <xdr:cNvSpPr txBox="1"/>
      </xdr:nvSpPr>
      <xdr:spPr>
        <a:xfrm>
          <a:off x="7626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83293</xdr:rowOff>
    </xdr:from>
    <xdr:ext cx="469744" cy="259045"/>
    <xdr:sp macro="" textlink="">
      <xdr:nvSpPr>
        <xdr:cNvPr id="371" name="n_4aveValue【公営住宅】&#10;一人当たり面積"/>
        <xdr:cNvSpPr txBox="1"/>
      </xdr:nvSpPr>
      <xdr:spPr>
        <a:xfrm>
          <a:off x="6737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138084</xdr:rowOff>
    </xdr:from>
    <xdr:ext cx="469744" cy="259045"/>
    <xdr:sp macro="" textlink="">
      <xdr:nvSpPr>
        <xdr:cNvPr id="372" name="n_1mainValue【公営住宅】&#10;一人当たり面積"/>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136451</xdr:rowOff>
    </xdr:from>
    <xdr:ext cx="469744" cy="259045"/>
    <xdr:sp macro="" textlink="">
      <xdr:nvSpPr>
        <xdr:cNvPr id="373" name="n_2mainValue【公営住宅】&#10;一人当たり面積"/>
        <xdr:cNvSpPr txBox="1"/>
      </xdr:nvSpPr>
      <xdr:spPr>
        <a:xfrm>
          <a:off x="8515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136451</xdr:rowOff>
    </xdr:from>
    <xdr:ext cx="469744" cy="259045"/>
    <xdr:sp macro="" textlink="">
      <xdr:nvSpPr>
        <xdr:cNvPr id="374" name="n_3mainValue【公営住宅】&#10;一人当たり面積"/>
        <xdr:cNvSpPr txBox="1"/>
      </xdr:nvSpPr>
      <xdr:spPr>
        <a:xfrm>
          <a:off x="7626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134819</xdr:rowOff>
    </xdr:from>
    <xdr:ext cx="469744" cy="259045"/>
    <xdr:sp macro="" textlink="">
      <xdr:nvSpPr>
        <xdr:cNvPr id="375" name="n_4mainValue【公営住宅】&#10;一人当たり面積"/>
        <xdr:cNvSpPr txBox="1"/>
      </xdr:nvSpPr>
      <xdr:spPr>
        <a:xfrm>
          <a:off x="6737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45720</xdr:rowOff>
    </xdr:from>
    <xdr:to>
      <xdr:col>24</xdr:col>
      <xdr:colOff>62865</xdr:colOff>
      <xdr:row>108</xdr:row>
      <xdr:rowOff>106680</xdr:rowOff>
    </xdr:to>
    <xdr:cxnSp macro="">
      <xdr:nvCxnSpPr>
        <xdr:cNvPr id="400" name="直線コネクタ 399"/>
        <xdr:cNvCxnSpPr/>
      </xdr:nvCxnSpPr>
      <xdr:spPr>
        <a:xfrm flipV="1">
          <a:off x="4634865" y="173621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110507</xdr:rowOff>
    </xdr:from>
    <xdr:ext cx="405111" cy="259045"/>
    <xdr:sp macro="" textlink="">
      <xdr:nvSpPr>
        <xdr:cNvPr id="401" name="【港湾・漁港】&#10;有形固定資産減価償却率最小値テキスト"/>
        <xdr:cNvSpPr txBox="1"/>
      </xdr:nvSpPr>
      <xdr:spPr>
        <a:xfrm>
          <a:off x="4673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106680</xdr:rowOff>
    </xdr:from>
    <xdr:to>
      <xdr:col>24</xdr:col>
      <xdr:colOff>152400</xdr:colOff>
      <xdr:row>108</xdr:row>
      <xdr:rowOff>106680</xdr:rowOff>
    </xdr:to>
    <xdr:cxnSp macro="">
      <xdr:nvCxnSpPr>
        <xdr:cNvPr id="402" name="直線コネクタ 401"/>
        <xdr:cNvCxnSpPr/>
      </xdr:nvCxnSpPr>
      <xdr:spPr>
        <a:xfrm>
          <a:off x="4546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163847</xdr:rowOff>
    </xdr:from>
    <xdr:ext cx="405111" cy="259045"/>
    <xdr:sp macro="" textlink="">
      <xdr:nvSpPr>
        <xdr:cNvPr id="403" name="【港湾・漁港】&#10;有形固定資産減価償却率最大値テキスト"/>
        <xdr:cNvSpPr txBox="1"/>
      </xdr:nvSpPr>
      <xdr:spPr>
        <a:xfrm>
          <a:off x="4673600"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45720</xdr:rowOff>
    </xdr:from>
    <xdr:to>
      <xdr:col>24</xdr:col>
      <xdr:colOff>152400</xdr:colOff>
      <xdr:row>101</xdr:row>
      <xdr:rowOff>45720</xdr:rowOff>
    </xdr:to>
    <xdr:cxnSp macro="">
      <xdr:nvCxnSpPr>
        <xdr:cNvPr id="404" name="直線コネクタ 403"/>
        <xdr:cNvCxnSpPr/>
      </xdr:nvCxnSpPr>
      <xdr:spPr>
        <a:xfrm>
          <a:off x="4546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26688</xdr:rowOff>
    </xdr:from>
    <xdr:ext cx="405111" cy="259045"/>
    <xdr:sp macro="" textlink="">
      <xdr:nvSpPr>
        <xdr:cNvPr id="405" name="【港湾・漁港】&#10;有形固定資産減価償却率平均値テキスト"/>
        <xdr:cNvSpPr txBox="1"/>
      </xdr:nvSpPr>
      <xdr:spPr>
        <a:xfrm>
          <a:off x="46736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6" name="フローチャート: 判断 405"/>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07" name="フローチャート: 判断 406"/>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8" name="フローチャート: 判断 407"/>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09" name="フローチャート: 判断 408"/>
        <xdr:cNvSpPr/>
      </xdr:nvSpPr>
      <xdr:spPr>
        <a:xfrm>
          <a:off x="196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0" name="フローチャート: 判断 409"/>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416" name="楕円 415"/>
        <xdr:cNvSpPr/>
      </xdr:nvSpPr>
      <xdr:spPr>
        <a:xfrm>
          <a:off x="4584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13988</xdr:rowOff>
    </xdr:from>
    <xdr:ext cx="405111" cy="259045"/>
    <xdr:sp macro="" textlink="">
      <xdr:nvSpPr>
        <xdr:cNvPr id="417" name="【港湾・漁港】&#10;有形固定資産減価償却率該当値テキスト"/>
        <xdr:cNvSpPr txBox="1"/>
      </xdr:nvSpPr>
      <xdr:spPr>
        <a:xfrm>
          <a:off x="4673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143511</xdr:rowOff>
    </xdr:from>
    <xdr:to>
      <xdr:col>20</xdr:col>
      <xdr:colOff>38100</xdr:colOff>
      <xdr:row>102</xdr:row>
      <xdr:rowOff>73661</xdr:rowOff>
    </xdr:to>
    <xdr:sp macro="" textlink="">
      <xdr:nvSpPr>
        <xdr:cNvPr id="418" name="楕円 417"/>
        <xdr:cNvSpPr/>
      </xdr:nvSpPr>
      <xdr:spPr>
        <a:xfrm>
          <a:off x="3746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22861</xdr:rowOff>
    </xdr:from>
    <xdr:to>
      <xdr:col>24</xdr:col>
      <xdr:colOff>63500</xdr:colOff>
      <xdr:row>102</xdr:row>
      <xdr:rowOff>41911</xdr:rowOff>
    </xdr:to>
    <xdr:cxnSp macro="">
      <xdr:nvCxnSpPr>
        <xdr:cNvPr id="419" name="直線コネクタ 418"/>
        <xdr:cNvCxnSpPr/>
      </xdr:nvCxnSpPr>
      <xdr:spPr>
        <a:xfrm>
          <a:off x="3797300" y="175107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97789</xdr:rowOff>
    </xdr:from>
    <xdr:to>
      <xdr:col>15</xdr:col>
      <xdr:colOff>101600</xdr:colOff>
      <xdr:row>102</xdr:row>
      <xdr:rowOff>27939</xdr:rowOff>
    </xdr:to>
    <xdr:sp macro="" textlink="">
      <xdr:nvSpPr>
        <xdr:cNvPr id="420" name="楕円 419"/>
        <xdr:cNvSpPr/>
      </xdr:nvSpPr>
      <xdr:spPr>
        <a:xfrm>
          <a:off x="2857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148589</xdr:rowOff>
    </xdr:from>
    <xdr:to>
      <xdr:col>19</xdr:col>
      <xdr:colOff>177800</xdr:colOff>
      <xdr:row>102</xdr:row>
      <xdr:rowOff>22861</xdr:rowOff>
    </xdr:to>
    <xdr:cxnSp macro="">
      <xdr:nvCxnSpPr>
        <xdr:cNvPr id="421" name="直線コネクタ 420"/>
        <xdr:cNvCxnSpPr/>
      </xdr:nvCxnSpPr>
      <xdr:spPr>
        <a:xfrm>
          <a:off x="2908300" y="17465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17780</xdr:rowOff>
    </xdr:from>
    <xdr:to>
      <xdr:col>10</xdr:col>
      <xdr:colOff>165100</xdr:colOff>
      <xdr:row>101</xdr:row>
      <xdr:rowOff>119380</xdr:rowOff>
    </xdr:to>
    <xdr:sp macro="" textlink="">
      <xdr:nvSpPr>
        <xdr:cNvPr id="422" name="楕円 421"/>
        <xdr:cNvSpPr/>
      </xdr:nvSpPr>
      <xdr:spPr>
        <a:xfrm>
          <a:off x="1968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68580</xdr:rowOff>
    </xdr:from>
    <xdr:to>
      <xdr:col>15</xdr:col>
      <xdr:colOff>50800</xdr:colOff>
      <xdr:row>101</xdr:row>
      <xdr:rowOff>148589</xdr:rowOff>
    </xdr:to>
    <xdr:cxnSp macro="">
      <xdr:nvCxnSpPr>
        <xdr:cNvPr id="423" name="直線コネクタ 422"/>
        <xdr:cNvCxnSpPr/>
      </xdr:nvCxnSpPr>
      <xdr:spPr>
        <a:xfrm>
          <a:off x="2019300" y="173850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151130</xdr:rowOff>
    </xdr:from>
    <xdr:to>
      <xdr:col>6</xdr:col>
      <xdr:colOff>38100</xdr:colOff>
      <xdr:row>101</xdr:row>
      <xdr:rowOff>81280</xdr:rowOff>
    </xdr:to>
    <xdr:sp macro="" textlink="">
      <xdr:nvSpPr>
        <xdr:cNvPr id="424" name="楕円 423"/>
        <xdr:cNvSpPr/>
      </xdr:nvSpPr>
      <xdr:spPr>
        <a:xfrm>
          <a:off x="1079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30480</xdr:rowOff>
    </xdr:from>
    <xdr:to>
      <xdr:col>10</xdr:col>
      <xdr:colOff>114300</xdr:colOff>
      <xdr:row>101</xdr:row>
      <xdr:rowOff>68580</xdr:rowOff>
    </xdr:to>
    <xdr:cxnSp macro="">
      <xdr:nvCxnSpPr>
        <xdr:cNvPr id="425" name="直線コネクタ 424"/>
        <xdr:cNvCxnSpPr/>
      </xdr:nvCxnSpPr>
      <xdr:spPr>
        <a:xfrm>
          <a:off x="1130300" y="17346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6" name="n_1aveValue【港湾・漁港】&#10;有形固定資産減価償却率"/>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7" name="n_2aveValue【港湾・漁港】&#10;有形固定資産減価償却率"/>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28" name="n_3aveValue【港湾・漁港】&#10;有形固定資産減価償却率"/>
        <xdr:cNvSpPr txBox="1"/>
      </xdr:nvSpPr>
      <xdr:spPr>
        <a:xfrm>
          <a:off x="1816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29" name="n_4aveValue【港湾・漁港】&#10;有形固定資産減価償却率"/>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90188</xdr:rowOff>
    </xdr:from>
    <xdr:ext cx="405111" cy="259045"/>
    <xdr:sp macro="" textlink="">
      <xdr:nvSpPr>
        <xdr:cNvPr id="430" name="n_1mainValue【港湾・漁港】&#10;有形固定資産減価償却率"/>
        <xdr:cNvSpPr txBox="1"/>
      </xdr:nvSpPr>
      <xdr:spPr>
        <a:xfrm>
          <a:off x="3582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44466</xdr:rowOff>
    </xdr:from>
    <xdr:ext cx="405111" cy="259045"/>
    <xdr:sp macro="" textlink="">
      <xdr:nvSpPr>
        <xdr:cNvPr id="431" name="n_2mainValue【港湾・漁港】&#10;有形固定資産減価償却率"/>
        <xdr:cNvSpPr txBox="1"/>
      </xdr:nvSpPr>
      <xdr:spPr>
        <a:xfrm>
          <a:off x="2705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135907</xdr:rowOff>
    </xdr:from>
    <xdr:ext cx="405111" cy="259045"/>
    <xdr:sp macro="" textlink="">
      <xdr:nvSpPr>
        <xdr:cNvPr id="432" name="n_3mainValue【港湾・漁港】&#10;有形固定資産減価償却率"/>
        <xdr:cNvSpPr txBox="1"/>
      </xdr:nvSpPr>
      <xdr:spPr>
        <a:xfrm>
          <a:off x="1816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97807</xdr:rowOff>
    </xdr:from>
    <xdr:ext cx="405111" cy="259045"/>
    <xdr:sp macro="" textlink="">
      <xdr:nvSpPr>
        <xdr:cNvPr id="433" name="n_4mainValue【港湾・漁港】&#10;有形固定資産減価償却率"/>
        <xdr:cNvSpPr txBox="1"/>
      </xdr:nvSpPr>
      <xdr:spPr>
        <a:xfrm>
          <a:off x="927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7" name="テキスト ボックス 44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9" name="テキスト ボックス 44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1" name="テキスト ボックス 45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3" name="テキスト ボックス 45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127673</xdr:rowOff>
    </xdr:from>
    <xdr:to>
      <xdr:col>54</xdr:col>
      <xdr:colOff>189865</xdr:colOff>
      <xdr:row>107</xdr:row>
      <xdr:rowOff>106566</xdr:rowOff>
    </xdr:to>
    <xdr:cxnSp macro="">
      <xdr:nvCxnSpPr>
        <xdr:cNvPr id="457" name="直線コネクタ 456"/>
        <xdr:cNvCxnSpPr/>
      </xdr:nvCxnSpPr>
      <xdr:spPr>
        <a:xfrm flipV="1">
          <a:off x="10476865" y="17272673"/>
          <a:ext cx="0" cy="117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110393</xdr:rowOff>
    </xdr:from>
    <xdr:ext cx="534377" cy="259045"/>
    <xdr:sp macro="" textlink="">
      <xdr:nvSpPr>
        <xdr:cNvPr id="458" name="【港湾・漁港】&#10;一人当たり有形固定資産（償却資産）額最小値テキスト"/>
        <xdr:cNvSpPr txBox="1"/>
      </xdr:nvSpPr>
      <xdr:spPr>
        <a:xfrm>
          <a:off x="10515600" y="1845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106566</xdr:rowOff>
    </xdr:from>
    <xdr:to>
      <xdr:col>55</xdr:col>
      <xdr:colOff>88900</xdr:colOff>
      <xdr:row>107</xdr:row>
      <xdr:rowOff>106566</xdr:rowOff>
    </xdr:to>
    <xdr:cxnSp macro="">
      <xdr:nvCxnSpPr>
        <xdr:cNvPr id="459" name="直線コネクタ 458"/>
        <xdr:cNvCxnSpPr/>
      </xdr:nvCxnSpPr>
      <xdr:spPr>
        <a:xfrm>
          <a:off x="10388600" y="1845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74350</xdr:rowOff>
    </xdr:from>
    <xdr:ext cx="534377" cy="259045"/>
    <xdr:sp macro="" textlink="">
      <xdr:nvSpPr>
        <xdr:cNvPr id="460" name="【港湾・漁港】&#10;一人当たり有形固定資産（償却資産）額最大値テキスト"/>
        <xdr:cNvSpPr txBox="1"/>
      </xdr:nvSpPr>
      <xdr:spPr>
        <a:xfrm>
          <a:off x="10515600" y="170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127673</xdr:rowOff>
    </xdr:from>
    <xdr:to>
      <xdr:col>55</xdr:col>
      <xdr:colOff>88900</xdr:colOff>
      <xdr:row>100</xdr:row>
      <xdr:rowOff>127673</xdr:rowOff>
    </xdr:to>
    <xdr:cxnSp macro="">
      <xdr:nvCxnSpPr>
        <xdr:cNvPr id="461" name="直線コネクタ 460"/>
        <xdr:cNvCxnSpPr/>
      </xdr:nvCxnSpPr>
      <xdr:spPr>
        <a:xfrm>
          <a:off x="10388600" y="1727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43420</xdr:rowOff>
    </xdr:from>
    <xdr:ext cx="534377" cy="259045"/>
    <xdr:sp macro="" textlink="">
      <xdr:nvSpPr>
        <xdr:cNvPr id="462" name="【港湾・漁港】&#10;一人当たり有形固定資産（償却資産）額平均値テキスト"/>
        <xdr:cNvSpPr txBox="1"/>
      </xdr:nvSpPr>
      <xdr:spPr>
        <a:xfrm>
          <a:off x="10515600" y="17874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20543</xdr:rowOff>
    </xdr:from>
    <xdr:to>
      <xdr:col>55</xdr:col>
      <xdr:colOff>50800</xdr:colOff>
      <xdr:row>105</xdr:row>
      <xdr:rowOff>122143</xdr:rowOff>
    </xdr:to>
    <xdr:sp macro="" textlink="">
      <xdr:nvSpPr>
        <xdr:cNvPr id="463" name="フローチャート: 判断 462"/>
        <xdr:cNvSpPr/>
      </xdr:nvSpPr>
      <xdr:spPr>
        <a:xfrm>
          <a:off x="10426700" y="18022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81274</xdr:rowOff>
    </xdr:from>
    <xdr:to>
      <xdr:col>50</xdr:col>
      <xdr:colOff>165100</xdr:colOff>
      <xdr:row>106</xdr:row>
      <xdr:rowOff>11424</xdr:rowOff>
    </xdr:to>
    <xdr:sp macro="" textlink="">
      <xdr:nvSpPr>
        <xdr:cNvPr id="464" name="フローチャート: 判断 463"/>
        <xdr:cNvSpPr/>
      </xdr:nvSpPr>
      <xdr:spPr>
        <a:xfrm>
          <a:off x="9588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87388</xdr:rowOff>
    </xdr:from>
    <xdr:to>
      <xdr:col>46</xdr:col>
      <xdr:colOff>38100</xdr:colOff>
      <xdr:row>106</xdr:row>
      <xdr:rowOff>17538</xdr:rowOff>
    </xdr:to>
    <xdr:sp macro="" textlink="">
      <xdr:nvSpPr>
        <xdr:cNvPr id="465" name="フローチャート: 判断 464"/>
        <xdr:cNvSpPr/>
      </xdr:nvSpPr>
      <xdr:spPr>
        <a:xfrm>
          <a:off x="8699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96419</xdr:rowOff>
    </xdr:from>
    <xdr:to>
      <xdr:col>41</xdr:col>
      <xdr:colOff>101600</xdr:colOff>
      <xdr:row>106</xdr:row>
      <xdr:rowOff>26569</xdr:rowOff>
    </xdr:to>
    <xdr:sp macro="" textlink="">
      <xdr:nvSpPr>
        <xdr:cNvPr id="466" name="フローチャート: 判断 465"/>
        <xdr:cNvSpPr/>
      </xdr:nvSpPr>
      <xdr:spPr>
        <a:xfrm>
          <a:off x="7810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54947</xdr:rowOff>
    </xdr:from>
    <xdr:to>
      <xdr:col>36</xdr:col>
      <xdr:colOff>165100</xdr:colOff>
      <xdr:row>103</xdr:row>
      <xdr:rowOff>156547</xdr:rowOff>
    </xdr:to>
    <xdr:sp macro="" textlink="">
      <xdr:nvSpPr>
        <xdr:cNvPr id="467" name="フローチャート: 判断 466"/>
        <xdr:cNvSpPr/>
      </xdr:nvSpPr>
      <xdr:spPr>
        <a:xfrm>
          <a:off x="6921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55766</xdr:rowOff>
    </xdr:from>
    <xdr:to>
      <xdr:col>55</xdr:col>
      <xdr:colOff>50800</xdr:colOff>
      <xdr:row>107</xdr:row>
      <xdr:rowOff>157366</xdr:rowOff>
    </xdr:to>
    <xdr:sp macro="" textlink="">
      <xdr:nvSpPr>
        <xdr:cNvPr id="473" name="楕円 472"/>
        <xdr:cNvSpPr/>
      </xdr:nvSpPr>
      <xdr:spPr>
        <a:xfrm>
          <a:off x="10426700" y="184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142143</xdr:rowOff>
    </xdr:from>
    <xdr:ext cx="534377" cy="259045"/>
    <xdr:sp macro="" textlink="">
      <xdr:nvSpPr>
        <xdr:cNvPr id="474" name="【港湾・漁港】&#10;一人当たり有形固定資産（償却資産）額該当値テキスト"/>
        <xdr:cNvSpPr txBox="1"/>
      </xdr:nvSpPr>
      <xdr:spPr>
        <a:xfrm>
          <a:off x="10515600" y="1831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63652</xdr:rowOff>
    </xdr:from>
    <xdr:to>
      <xdr:col>50</xdr:col>
      <xdr:colOff>165100</xdr:colOff>
      <xdr:row>107</xdr:row>
      <xdr:rowOff>165252</xdr:rowOff>
    </xdr:to>
    <xdr:sp macro="" textlink="">
      <xdr:nvSpPr>
        <xdr:cNvPr id="475" name="楕円 474"/>
        <xdr:cNvSpPr/>
      </xdr:nvSpPr>
      <xdr:spPr>
        <a:xfrm>
          <a:off x="9588500" y="184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106566</xdr:rowOff>
    </xdr:from>
    <xdr:to>
      <xdr:col>55</xdr:col>
      <xdr:colOff>0</xdr:colOff>
      <xdr:row>107</xdr:row>
      <xdr:rowOff>114452</xdr:rowOff>
    </xdr:to>
    <xdr:cxnSp macro="">
      <xdr:nvCxnSpPr>
        <xdr:cNvPr id="476" name="直線コネクタ 475"/>
        <xdr:cNvCxnSpPr/>
      </xdr:nvCxnSpPr>
      <xdr:spPr>
        <a:xfrm flipV="1">
          <a:off x="9639300" y="18451716"/>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7" name="楕円 476"/>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114452</xdr:rowOff>
    </xdr:from>
    <xdr:to>
      <xdr:col>50</xdr:col>
      <xdr:colOff>114300</xdr:colOff>
      <xdr:row>107</xdr:row>
      <xdr:rowOff>118111</xdr:rowOff>
    </xdr:to>
    <xdr:cxnSp macro="">
      <xdr:nvCxnSpPr>
        <xdr:cNvPr id="478" name="直線コネクタ 477"/>
        <xdr:cNvCxnSpPr/>
      </xdr:nvCxnSpPr>
      <xdr:spPr>
        <a:xfrm flipV="1">
          <a:off x="8750300" y="1845960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67787</xdr:rowOff>
    </xdr:from>
    <xdr:to>
      <xdr:col>41</xdr:col>
      <xdr:colOff>101600</xdr:colOff>
      <xdr:row>107</xdr:row>
      <xdr:rowOff>169387</xdr:rowOff>
    </xdr:to>
    <xdr:sp macro="" textlink="">
      <xdr:nvSpPr>
        <xdr:cNvPr id="479" name="楕円 478"/>
        <xdr:cNvSpPr/>
      </xdr:nvSpPr>
      <xdr:spPr>
        <a:xfrm>
          <a:off x="7810500" y="184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118587</xdr:rowOff>
    </xdr:to>
    <xdr:cxnSp macro="">
      <xdr:nvCxnSpPr>
        <xdr:cNvPr id="480" name="直線コネクタ 479"/>
        <xdr:cNvCxnSpPr/>
      </xdr:nvCxnSpPr>
      <xdr:spPr>
        <a:xfrm flipV="1">
          <a:off x="7861300" y="1846326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62833</xdr:rowOff>
    </xdr:from>
    <xdr:to>
      <xdr:col>36</xdr:col>
      <xdr:colOff>165100</xdr:colOff>
      <xdr:row>107</xdr:row>
      <xdr:rowOff>164433</xdr:rowOff>
    </xdr:to>
    <xdr:sp macro="" textlink="">
      <xdr:nvSpPr>
        <xdr:cNvPr id="481" name="楕円 480"/>
        <xdr:cNvSpPr/>
      </xdr:nvSpPr>
      <xdr:spPr>
        <a:xfrm>
          <a:off x="6921500" y="184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113633</xdr:rowOff>
    </xdr:from>
    <xdr:to>
      <xdr:col>41</xdr:col>
      <xdr:colOff>50800</xdr:colOff>
      <xdr:row>107</xdr:row>
      <xdr:rowOff>118587</xdr:rowOff>
    </xdr:to>
    <xdr:cxnSp macro="">
      <xdr:nvCxnSpPr>
        <xdr:cNvPr id="482" name="直線コネクタ 481"/>
        <xdr:cNvCxnSpPr/>
      </xdr:nvCxnSpPr>
      <xdr:spPr>
        <a:xfrm>
          <a:off x="6972300" y="18458783"/>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27951</xdr:rowOff>
    </xdr:from>
    <xdr:ext cx="534377" cy="259045"/>
    <xdr:sp macro="" textlink="">
      <xdr:nvSpPr>
        <xdr:cNvPr id="483" name="n_1aveValue【港湾・漁港】&#10;一人当たり有形固定資産（償却資産）額"/>
        <xdr:cNvSpPr txBox="1"/>
      </xdr:nvSpPr>
      <xdr:spPr>
        <a:xfrm>
          <a:off x="93594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34065</xdr:rowOff>
    </xdr:from>
    <xdr:ext cx="534377" cy="259045"/>
    <xdr:sp macro="" textlink="">
      <xdr:nvSpPr>
        <xdr:cNvPr id="484" name="n_2aveValue【港湾・漁港】&#10;一人当たり有形固定資産（償却資産）額"/>
        <xdr:cNvSpPr txBox="1"/>
      </xdr:nvSpPr>
      <xdr:spPr>
        <a:xfrm>
          <a:off x="8483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43096</xdr:rowOff>
    </xdr:from>
    <xdr:ext cx="534377" cy="259045"/>
    <xdr:sp macro="" textlink="">
      <xdr:nvSpPr>
        <xdr:cNvPr id="485" name="n_3aveValue【港湾・漁港】&#10;一人当たり有形固定資産（償却資産）額"/>
        <xdr:cNvSpPr txBox="1"/>
      </xdr:nvSpPr>
      <xdr:spPr>
        <a:xfrm>
          <a:off x="7594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1624</xdr:rowOff>
    </xdr:from>
    <xdr:ext cx="534377" cy="259045"/>
    <xdr:sp macro="" textlink="">
      <xdr:nvSpPr>
        <xdr:cNvPr id="486" name="n_4aveValue【港湾・漁港】&#10;一人当たり有形固定資産（償却資産）額"/>
        <xdr:cNvSpPr txBox="1"/>
      </xdr:nvSpPr>
      <xdr:spPr>
        <a:xfrm>
          <a:off x="6705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156379</xdr:rowOff>
    </xdr:from>
    <xdr:ext cx="534377" cy="259045"/>
    <xdr:sp macro="" textlink="">
      <xdr:nvSpPr>
        <xdr:cNvPr id="487" name="n_1mainValue【港湾・漁港】&#10;一人当たり有形固定資産（償却資産）額"/>
        <xdr:cNvSpPr txBox="1"/>
      </xdr:nvSpPr>
      <xdr:spPr>
        <a:xfrm>
          <a:off x="9359411" y="185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160038</xdr:rowOff>
    </xdr:from>
    <xdr:ext cx="534377" cy="259045"/>
    <xdr:sp macro="" textlink="">
      <xdr:nvSpPr>
        <xdr:cNvPr id="488" name="n_2mainValue【港湾・漁港】&#10;一人当たり有形固定資産（償却資産）額"/>
        <xdr:cNvSpPr txBox="1"/>
      </xdr:nvSpPr>
      <xdr:spPr>
        <a:xfrm>
          <a:off x="8483111" y="1850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160514</xdr:rowOff>
    </xdr:from>
    <xdr:ext cx="534377" cy="259045"/>
    <xdr:sp macro="" textlink="">
      <xdr:nvSpPr>
        <xdr:cNvPr id="489" name="n_3mainValue【港湾・漁港】&#10;一人当たり有形固定資産（償却資産）額"/>
        <xdr:cNvSpPr txBox="1"/>
      </xdr:nvSpPr>
      <xdr:spPr>
        <a:xfrm>
          <a:off x="7594111" y="185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155560</xdr:rowOff>
    </xdr:from>
    <xdr:ext cx="534377" cy="259045"/>
    <xdr:sp macro="" textlink="">
      <xdr:nvSpPr>
        <xdr:cNvPr id="490" name="n_4mainValue【港湾・漁港】&#10;一人当たり有形固定資産（償却資産）額"/>
        <xdr:cNvSpPr txBox="1"/>
      </xdr:nvSpPr>
      <xdr:spPr>
        <a:xfrm>
          <a:off x="6705111" y="185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513" name="直線コネクタ 512"/>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514" name="【認定こども園・幼稚園・保育所】&#10;有形固定資産減価償却率最小値テキスト"/>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515" name="直線コネクタ 514"/>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516" name="【認定こども園・幼稚園・保育所】&#10;有形固定資産減価償却率最大値テキスト"/>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517" name="直線コネクタ 516"/>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518" name="【認定こども園・幼稚園・保育所】&#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19" name="フローチャート: 判断 518"/>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520" name="フローチャート: 判断 519"/>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521" name="フローチャート: 判断 520"/>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2" name="フローチャート: 判断 521"/>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3" name="フローチャート: 判断 522"/>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29972</xdr:rowOff>
    </xdr:from>
    <xdr:to>
      <xdr:col>85</xdr:col>
      <xdr:colOff>177800</xdr:colOff>
      <xdr:row>38</xdr:row>
      <xdr:rowOff>131572</xdr:rowOff>
    </xdr:to>
    <xdr:sp macro="" textlink="">
      <xdr:nvSpPr>
        <xdr:cNvPr id="529" name="楕円 528"/>
        <xdr:cNvSpPr/>
      </xdr:nvSpPr>
      <xdr:spPr>
        <a:xfrm>
          <a:off x="16268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52849</xdr:rowOff>
    </xdr:from>
    <xdr:ext cx="405111" cy="259045"/>
    <xdr:sp macro="" textlink="">
      <xdr:nvSpPr>
        <xdr:cNvPr id="530" name="【認定こども園・幼稚園・保育所】&#10;有形固定資産減価償却率該当値テキスト"/>
        <xdr:cNvSpPr txBox="1"/>
      </xdr:nvSpPr>
      <xdr:spPr>
        <a:xfrm>
          <a:off x="16357600" y="639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141986</xdr:rowOff>
    </xdr:from>
    <xdr:to>
      <xdr:col>81</xdr:col>
      <xdr:colOff>101600</xdr:colOff>
      <xdr:row>39</xdr:row>
      <xdr:rowOff>72136</xdr:rowOff>
    </xdr:to>
    <xdr:sp macro="" textlink="">
      <xdr:nvSpPr>
        <xdr:cNvPr id="531" name="楕円 530"/>
        <xdr:cNvSpPr/>
      </xdr:nvSpPr>
      <xdr:spPr>
        <a:xfrm>
          <a:off x="15430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80772</xdr:rowOff>
    </xdr:from>
    <xdr:to>
      <xdr:col>85</xdr:col>
      <xdr:colOff>127000</xdr:colOff>
      <xdr:row>39</xdr:row>
      <xdr:rowOff>21336</xdr:rowOff>
    </xdr:to>
    <xdr:cxnSp macro="">
      <xdr:nvCxnSpPr>
        <xdr:cNvPr id="532" name="直線コネクタ 531"/>
        <xdr:cNvCxnSpPr/>
      </xdr:nvCxnSpPr>
      <xdr:spPr>
        <a:xfrm flipV="1">
          <a:off x="15481300" y="6595872"/>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41402</xdr:rowOff>
    </xdr:from>
    <xdr:to>
      <xdr:col>76</xdr:col>
      <xdr:colOff>165100</xdr:colOff>
      <xdr:row>39</xdr:row>
      <xdr:rowOff>143002</xdr:rowOff>
    </xdr:to>
    <xdr:sp macro="" textlink="">
      <xdr:nvSpPr>
        <xdr:cNvPr id="533" name="楕円 532"/>
        <xdr:cNvSpPr/>
      </xdr:nvSpPr>
      <xdr:spPr>
        <a:xfrm>
          <a:off x="14541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21336</xdr:rowOff>
    </xdr:from>
    <xdr:to>
      <xdr:col>81</xdr:col>
      <xdr:colOff>50800</xdr:colOff>
      <xdr:row>39</xdr:row>
      <xdr:rowOff>92202</xdr:rowOff>
    </xdr:to>
    <xdr:cxnSp macro="">
      <xdr:nvCxnSpPr>
        <xdr:cNvPr id="534" name="直線コネクタ 533"/>
        <xdr:cNvCxnSpPr/>
      </xdr:nvCxnSpPr>
      <xdr:spPr>
        <a:xfrm flipV="1">
          <a:off x="14592300" y="670788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137414</xdr:rowOff>
    </xdr:from>
    <xdr:to>
      <xdr:col>72</xdr:col>
      <xdr:colOff>38100</xdr:colOff>
      <xdr:row>40</xdr:row>
      <xdr:rowOff>67564</xdr:rowOff>
    </xdr:to>
    <xdr:sp macro="" textlink="">
      <xdr:nvSpPr>
        <xdr:cNvPr id="535" name="楕円 534"/>
        <xdr:cNvSpPr/>
      </xdr:nvSpPr>
      <xdr:spPr>
        <a:xfrm>
          <a:off x="13652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92202</xdr:rowOff>
    </xdr:from>
    <xdr:to>
      <xdr:col>76</xdr:col>
      <xdr:colOff>114300</xdr:colOff>
      <xdr:row>40</xdr:row>
      <xdr:rowOff>16764</xdr:rowOff>
    </xdr:to>
    <xdr:cxnSp macro="">
      <xdr:nvCxnSpPr>
        <xdr:cNvPr id="536" name="直線コネクタ 535"/>
        <xdr:cNvCxnSpPr/>
      </xdr:nvCxnSpPr>
      <xdr:spPr>
        <a:xfrm flipV="1">
          <a:off x="13703300" y="67787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91694</xdr:rowOff>
    </xdr:from>
    <xdr:to>
      <xdr:col>67</xdr:col>
      <xdr:colOff>101600</xdr:colOff>
      <xdr:row>40</xdr:row>
      <xdr:rowOff>21844</xdr:rowOff>
    </xdr:to>
    <xdr:sp macro="" textlink="">
      <xdr:nvSpPr>
        <xdr:cNvPr id="537" name="楕円 536"/>
        <xdr:cNvSpPr/>
      </xdr:nvSpPr>
      <xdr:spPr>
        <a:xfrm>
          <a:off x="12763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142494</xdr:rowOff>
    </xdr:from>
    <xdr:to>
      <xdr:col>71</xdr:col>
      <xdr:colOff>177800</xdr:colOff>
      <xdr:row>40</xdr:row>
      <xdr:rowOff>16764</xdr:rowOff>
    </xdr:to>
    <xdr:cxnSp macro="">
      <xdr:nvCxnSpPr>
        <xdr:cNvPr id="538" name="直線コネクタ 537"/>
        <xdr:cNvCxnSpPr/>
      </xdr:nvCxnSpPr>
      <xdr:spPr>
        <a:xfrm>
          <a:off x="12814300" y="6829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56659</xdr:rowOff>
    </xdr:from>
    <xdr:ext cx="405111" cy="259045"/>
    <xdr:sp macro="" textlink="">
      <xdr:nvSpPr>
        <xdr:cNvPr id="539" name="n_1aveValue【認定こども園・幼稚園・保育所】&#10;有形固定資産減価償却率"/>
        <xdr:cNvSpPr txBox="1"/>
      </xdr:nvSpPr>
      <xdr:spPr>
        <a:xfrm>
          <a:off x="15266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84091</xdr:rowOff>
    </xdr:from>
    <xdr:ext cx="405111" cy="259045"/>
    <xdr:sp macro="" textlink="">
      <xdr:nvSpPr>
        <xdr:cNvPr id="540" name="n_2aveValue【認定こども園・幼稚園・保育所】&#10;有形固定資産減価償却率"/>
        <xdr:cNvSpPr txBox="1"/>
      </xdr:nvSpPr>
      <xdr:spPr>
        <a:xfrm>
          <a:off x="14389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1" name="n_3aveValue【認定こども園・幼稚園・保育所】&#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2"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63263</xdr:rowOff>
    </xdr:from>
    <xdr:ext cx="405111" cy="259045"/>
    <xdr:sp macro="" textlink="">
      <xdr:nvSpPr>
        <xdr:cNvPr id="543" name="n_1mainValue【認定こども園・幼稚園・保育所】&#10;有形固定資産減価償却率"/>
        <xdr:cNvSpPr txBox="1"/>
      </xdr:nvSpPr>
      <xdr:spPr>
        <a:xfrm>
          <a:off x="152660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134129</xdr:rowOff>
    </xdr:from>
    <xdr:ext cx="405111" cy="259045"/>
    <xdr:sp macro="" textlink="">
      <xdr:nvSpPr>
        <xdr:cNvPr id="544" name="n_2mainValue【認定こども園・幼稚園・保育所】&#10;有形固定資産減価償却率"/>
        <xdr:cNvSpPr txBox="1"/>
      </xdr:nvSpPr>
      <xdr:spPr>
        <a:xfrm>
          <a:off x="14389744" y="682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58691</xdr:rowOff>
    </xdr:from>
    <xdr:ext cx="405111" cy="259045"/>
    <xdr:sp macro="" textlink="">
      <xdr:nvSpPr>
        <xdr:cNvPr id="545" name="n_3mainValue【認定こども園・幼稚園・保育所】&#10;有形固定資産減価償却率"/>
        <xdr:cNvSpPr txBox="1"/>
      </xdr:nvSpPr>
      <xdr:spPr>
        <a:xfrm>
          <a:off x="13500744"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12971</xdr:rowOff>
    </xdr:from>
    <xdr:ext cx="405111" cy="259045"/>
    <xdr:sp macro="" textlink="">
      <xdr:nvSpPr>
        <xdr:cNvPr id="546" name="n_4mainValue【認定こども園・幼稚園・保育所】&#10;有形固定資産減価償却率"/>
        <xdr:cNvSpPr txBox="1"/>
      </xdr:nvSpPr>
      <xdr:spPr>
        <a:xfrm>
          <a:off x="12611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568" name="直線コネクタ 567"/>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0" name="直線コネクタ 5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571" name="【認定こども園・幼稚園・保育所】&#10;一人当たり面積最大値テキスト"/>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572" name="直線コネクタ 571"/>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3" name="【認定こども園・幼稚園・保育所】&#10;一人当たり面積平均値テキスト"/>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4" name="フローチャート: 判断 573"/>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575" name="フローチャート: 判断 574"/>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576" name="フローチャート: 判断 575"/>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577" name="フローチャート: 判断 576"/>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578" name="フローチャート: 判断 577"/>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584" name="楕円 583"/>
        <xdr:cNvSpPr/>
      </xdr:nvSpPr>
      <xdr:spPr>
        <a:xfrm>
          <a:off x="22110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585" name="【認定こども園・幼稚園・保育所】&#10;一人当たり面積該当値テキスト"/>
        <xdr:cNvSpPr txBox="1"/>
      </xdr:nvSpPr>
      <xdr:spPr>
        <a:xfrm>
          <a:off x="22199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80264</xdr:rowOff>
    </xdr:from>
    <xdr:to>
      <xdr:col>112</xdr:col>
      <xdr:colOff>38100</xdr:colOff>
      <xdr:row>39</xdr:row>
      <xdr:rowOff>10414</xdr:rowOff>
    </xdr:to>
    <xdr:sp macro="" textlink="">
      <xdr:nvSpPr>
        <xdr:cNvPr id="586" name="楕円 585"/>
        <xdr:cNvSpPr/>
      </xdr:nvSpPr>
      <xdr:spPr>
        <a:xfrm>
          <a:off x="21272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131064</xdr:rowOff>
    </xdr:from>
    <xdr:to>
      <xdr:col>116</xdr:col>
      <xdr:colOff>63500</xdr:colOff>
      <xdr:row>38</xdr:row>
      <xdr:rowOff>140208</xdr:rowOff>
    </xdr:to>
    <xdr:cxnSp macro="">
      <xdr:nvCxnSpPr>
        <xdr:cNvPr id="587" name="直線コネクタ 586"/>
        <xdr:cNvCxnSpPr/>
      </xdr:nvCxnSpPr>
      <xdr:spPr>
        <a:xfrm>
          <a:off x="21323300" y="6646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66548</xdr:rowOff>
    </xdr:from>
    <xdr:to>
      <xdr:col>107</xdr:col>
      <xdr:colOff>101600</xdr:colOff>
      <xdr:row>38</xdr:row>
      <xdr:rowOff>168148</xdr:rowOff>
    </xdr:to>
    <xdr:sp macro="" textlink="">
      <xdr:nvSpPr>
        <xdr:cNvPr id="588" name="楕円 587"/>
        <xdr:cNvSpPr/>
      </xdr:nvSpPr>
      <xdr:spPr>
        <a:xfrm>
          <a:off x="20383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117348</xdr:rowOff>
    </xdr:from>
    <xdr:to>
      <xdr:col>111</xdr:col>
      <xdr:colOff>177800</xdr:colOff>
      <xdr:row>38</xdr:row>
      <xdr:rowOff>131064</xdr:rowOff>
    </xdr:to>
    <xdr:cxnSp macro="">
      <xdr:nvCxnSpPr>
        <xdr:cNvPr id="589" name="直線コネクタ 588"/>
        <xdr:cNvCxnSpPr/>
      </xdr:nvCxnSpPr>
      <xdr:spPr>
        <a:xfrm>
          <a:off x="20434300" y="66324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89408</xdr:rowOff>
    </xdr:from>
    <xdr:to>
      <xdr:col>102</xdr:col>
      <xdr:colOff>165100</xdr:colOff>
      <xdr:row>39</xdr:row>
      <xdr:rowOff>19558</xdr:rowOff>
    </xdr:to>
    <xdr:sp macro="" textlink="">
      <xdr:nvSpPr>
        <xdr:cNvPr id="590" name="楕円 589"/>
        <xdr:cNvSpPr/>
      </xdr:nvSpPr>
      <xdr:spPr>
        <a:xfrm>
          <a:off x="19494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117348</xdr:rowOff>
    </xdr:from>
    <xdr:to>
      <xdr:col>107</xdr:col>
      <xdr:colOff>50800</xdr:colOff>
      <xdr:row>38</xdr:row>
      <xdr:rowOff>140208</xdr:rowOff>
    </xdr:to>
    <xdr:cxnSp macro="">
      <xdr:nvCxnSpPr>
        <xdr:cNvPr id="591" name="直線コネクタ 590"/>
        <xdr:cNvCxnSpPr/>
      </xdr:nvCxnSpPr>
      <xdr:spPr>
        <a:xfrm flipV="1">
          <a:off x="19545300" y="6632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80264</xdr:rowOff>
    </xdr:from>
    <xdr:to>
      <xdr:col>98</xdr:col>
      <xdr:colOff>38100</xdr:colOff>
      <xdr:row>39</xdr:row>
      <xdr:rowOff>10414</xdr:rowOff>
    </xdr:to>
    <xdr:sp macro="" textlink="">
      <xdr:nvSpPr>
        <xdr:cNvPr id="592" name="楕円 591"/>
        <xdr:cNvSpPr/>
      </xdr:nvSpPr>
      <xdr:spPr>
        <a:xfrm>
          <a:off x="18605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131064</xdr:rowOff>
    </xdr:from>
    <xdr:to>
      <xdr:col>102</xdr:col>
      <xdr:colOff>114300</xdr:colOff>
      <xdr:row>38</xdr:row>
      <xdr:rowOff>140208</xdr:rowOff>
    </xdr:to>
    <xdr:cxnSp macro="">
      <xdr:nvCxnSpPr>
        <xdr:cNvPr id="593" name="直線コネクタ 592"/>
        <xdr:cNvCxnSpPr/>
      </xdr:nvCxnSpPr>
      <xdr:spPr>
        <a:xfrm>
          <a:off x="18656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156989</xdr:rowOff>
    </xdr:from>
    <xdr:ext cx="469744" cy="259045"/>
    <xdr:sp macro="" textlink="">
      <xdr:nvSpPr>
        <xdr:cNvPr id="594" name="n_1aveValue【認定こども園・幼稚園・保育所】&#10;一人当たり面積"/>
        <xdr:cNvSpPr txBox="1"/>
      </xdr:nvSpPr>
      <xdr:spPr>
        <a:xfrm>
          <a:off x="21075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161561</xdr:rowOff>
    </xdr:from>
    <xdr:ext cx="469744" cy="259045"/>
    <xdr:sp macro="" textlink="">
      <xdr:nvSpPr>
        <xdr:cNvPr id="595" name="n_2aveValue【認定こども園・幼稚園・保育所】&#10;一人当たり面積"/>
        <xdr:cNvSpPr txBox="1"/>
      </xdr:nvSpPr>
      <xdr:spPr>
        <a:xfrm>
          <a:off x="20199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170705</xdr:rowOff>
    </xdr:from>
    <xdr:ext cx="469744" cy="259045"/>
    <xdr:sp macro="" textlink="">
      <xdr:nvSpPr>
        <xdr:cNvPr id="596" name="n_3aveValue【認定こども園・幼稚園・保育所】&#10;一人当たり面積"/>
        <xdr:cNvSpPr txBox="1"/>
      </xdr:nvSpPr>
      <xdr:spPr>
        <a:xfrm>
          <a:off x="19310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143273</xdr:rowOff>
    </xdr:from>
    <xdr:ext cx="469744" cy="259045"/>
    <xdr:sp macro="" textlink="">
      <xdr:nvSpPr>
        <xdr:cNvPr id="597" name="n_4aveValue【認定こども園・幼稚園・保育所】&#10;一人当たり面積"/>
        <xdr:cNvSpPr txBox="1"/>
      </xdr:nvSpPr>
      <xdr:spPr>
        <a:xfrm>
          <a:off x="18421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26941</xdr:rowOff>
    </xdr:from>
    <xdr:ext cx="469744" cy="259045"/>
    <xdr:sp macro="" textlink="">
      <xdr:nvSpPr>
        <xdr:cNvPr id="598" name="n_1mainValue【認定こども園・幼稚園・保育所】&#10;一人当たり面積"/>
        <xdr:cNvSpPr txBox="1"/>
      </xdr:nvSpPr>
      <xdr:spPr>
        <a:xfrm>
          <a:off x="210757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13225</xdr:rowOff>
    </xdr:from>
    <xdr:ext cx="469744" cy="259045"/>
    <xdr:sp macro="" textlink="">
      <xdr:nvSpPr>
        <xdr:cNvPr id="599" name="n_2mainValue【認定こども園・幼稚園・保育所】&#10;一人当たり面積"/>
        <xdr:cNvSpPr txBox="1"/>
      </xdr:nvSpPr>
      <xdr:spPr>
        <a:xfrm>
          <a:off x="20199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36085</xdr:rowOff>
    </xdr:from>
    <xdr:ext cx="469744" cy="259045"/>
    <xdr:sp macro="" textlink="">
      <xdr:nvSpPr>
        <xdr:cNvPr id="600" name="n_3mainValue【認定こども園・幼稚園・保育所】&#10;一人当たり面積"/>
        <xdr:cNvSpPr txBox="1"/>
      </xdr:nvSpPr>
      <xdr:spPr>
        <a:xfrm>
          <a:off x="19310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601" name="n_4main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628" name="直線コネクタ 627"/>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629"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630" name="直線コネクタ 629"/>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31"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32" name="直線コネクタ 63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105608</xdr:rowOff>
    </xdr:from>
    <xdr:ext cx="405111" cy="259045"/>
    <xdr:sp macro="" textlink="">
      <xdr:nvSpPr>
        <xdr:cNvPr id="633" name="【学校施設】&#10;有形固定資産減価償却率平均値テキスト"/>
        <xdr:cNvSpPr txBox="1"/>
      </xdr:nvSpPr>
      <xdr:spPr>
        <a:xfrm>
          <a:off x="1635760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634" name="フローチャート: 判断 633"/>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635" name="フローチャート: 判断 634"/>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636" name="フローチャート: 判断 635"/>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37" name="フローチャート: 判断 636"/>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38" name="フローチャート: 判断 637"/>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70031</xdr:rowOff>
    </xdr:from>
    <xdr:to>
      <xdr:col>85</xdr:col>
      <xdr:colOff>177800</xdr:colOff>
      <xdr:row>59</xdr:row>
      <xdr:rowOff>181</xdr:rowOff>
    </xdr:to>
    <xdr:sp macro="" textlink="">
      <xdr:nvSpPr>
        <xdr:cNvPr id="644" name="楕円 643"/>
        <xdr:cNvSpPr/>
      </xdr:nvSpPr>
      <xdr:spPr>
        <a:xfrm>
          <a:off x="162687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92908</xdr:rowOff>
    </xdr:from>
    <xdr:ext cx="405111" cy="259045"/>
    <xdr:sp macro="" textlink="">
      <xdr:nvSpPr>
        <xdr:cNvPr id="645" name="【学校施設】&#10;有形固定資産減価償却率該当値テキスト"/>
        <xdr:cNvSpPr txBox="1"/>
      </xdr:nvSpPr>
      <xdr:spPr>
        <a:xfrm>
          <a:off x="16357600"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646" name="楕円 645"/>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120831</xdr:rowOff>
    </xdr:from>
    <xdr:to>
      <xdr:col>85</xdr:col>
      <xdr:colOff>127000</xdr:colOff>
      <xdr:row>58</xdr:row>
      <xdr:rowOff>137160</xdr:rowOff>
    </xdr:to>
    <xdr:cxnSp macro="">
      <xdr:nvCxnSpPr>
        <xdr:cNvPr id="647" name="直線コネクタ 646"/>
        <xdr:cNvCxnSpPr/>
      </xdr:nvCxnSpPr>
      <xdr:spPr>
        <a:xfrm flipV="1">
          <a:off x="15481300" y="1006493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102688</xdr:rowOff>
    </xdr:from>
    <xdr:to>
      <xdr:col>76</xdr:col>
      <xdr:colOff>165100</xdr:colOff>
      <xdr:row>59</xdr:row>
      <xdr:rowOff>32838</xdr:rowOff>
    </xdr:to>
    <xdr:sp macro="" textlink="">
      <xdr:nvSpPr>
        <xdr:cNvPr id="648" name="楕円 647"/>
        <xdr:cNvSpPr/>
      </xdr:nvSpPr>
      <xdr:spPr>
        <a:xfrm>
          <a:off x="14541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153488</xdr:rowOff>
    </xdr:to>
    <xdr:cxnSp macro="">
      <xdr:nvCxnSpPr>
        <xdr:cNvPr id="649" name="直線コネクタ 648"/>
        <xdr:cNvCxnSpPr/>
      </xdr:nvCxnSpPr>
      <xdr:spPr>
        <a:xfrm flipV="1">
          <a:off x="14592300" y="100812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50" name="楕円 649"/>
        <xdr:cNvSpPr/>
      </xdr:nvSpPr>
      <xdr:spPr>
        <a:xfrm>
          <a:off x="13652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153488</xdr:rowOff>
    </xdr:from>
    <xdr:to>
      <xdr:col>76</xdr:col>
      <xdr:colOff>114300</xdr:colOff>
      <xdr:row>59</xdr:row>
      <xdr:rowOff>115933</xdr:rowOff>
    </xdr:to>
    <xdr:cxnSp macro="">
      <xdr:nvCxnSpPr>
        <xdr:cNvPr id="651" name="直線コネクタ 650"/>
        <xdr:cNvCxnSpPr/>
      </xdr:nvCxnSpPr>
      <xdr:spPr>
        <a:xfrm flipV="1">
          <a:off x="13703300" y="10097588"/>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652" name="楕円 651"/>
        <xdr:cNvSpPr/>
      </xdr:nvSpPr>
      <xdr:spPr>
        <a:xfrm>
          <a:off x="12763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115933</xdr:rowOff>
    </xdr:to>
    <xdr:cxnSp macro="">
      <xdr:nvCxnSpPr>
        <xdr:cNvPr id="653" name="直線コネクタ 652"/>
        <xdr:cNvCxnSpPr/>
      </xdr:nvCxnSpPr>
      <xdr:spPr>
        <a:xfrm>
          <a:off x="12814300" y="101922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54990</xdr:rowOff>
    </xdr:from>
    <xdr:ext cx="405111" cy="259045"/>
    <xdr:sp macro="" textlink="">
      <xdr:nvSpPr>
        <xdr:cNvPr id="654" name="n_1aveValue【学校施設】&#10;有形固定資産減価償却率"/>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45193</xdr:rowOff>
    </xdr:from>
    <xdr:ext cx="405111" cy="259045"/>
    <xdr:sp macro="" textlink="">
      <xdr:nvSpPr>
        <xdr:cNvPr id="655" name="n_2aveValue【学校施設】&#10;有形固定資産減価償却率"/>
        <xdr:cNvSpPr txBox="1"/>
      </xdr:nvSpPr>
      <xdr:spPr>
        <a:xfrm>
          <a:off x="14389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35396</xdr:rowOff>
    </xdr:from>
    <xdr:ext cx="405111" cy="259045"/>
    <xdr:sp macro="" textlink="">
      <xdr:nvSpPr>
        <xdr:cNvPr id="656" name="n_3aveValue【学校施設】&#10;有形固定資産減価償却率"/>
        <xdr:cNvSpPr txBox="1"/>
      </xdr:nvSpPr>
      <xdr:spPr>
        <a:xfrm>
          <a:off x="13500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657" name="n_4aveValue【学校施設】&#10;有形固定資産減価償却率"/>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658"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49365</xdr:rowOff>
    </xdr:from>
    <xdr:ext cx="405111" cy="259045"/>
    <xdr:sp macro="" textlink="">
      <xdr:nvSpPr>
        <xdr:cNvPr id="659" name="n_2mainValue【学校施設】&#10;有形固定資産減価償却率"/>
        <xdr:cNvSpPr txBox="1"/>
      </xdr:nvSpPr>
      <xdr:spPr>
        <a:xfrm>
          <a:off x="14389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660" name="n_3mainValue【学校施設】&#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1" name="n_4mainValue【学校施設】&#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686" name="直線コネクタ 685"/>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687" name="【学校施設】&#10;一人当たり面積最小値テキスト"/>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688" name="直線コネクタ 687"/>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689" name="【学校施設】&#10;一人当たり面積最大値テキスト"/>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690" name="直線コネクタ 689"/>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161307</xdr:rowOff>
    </xdr:from>
    <xdr:ext cx="469744" cy="259045"/>
    <xdr:sp macro="" textlink="">
      <xdr:nvSpPr>
        <xdr:cNvPr id="691" name="【学校施設】&#10;一人当たり面積平均値テキスト"/>
        <xdr:cNvSpPr txBox="1"/>
      </xdr:nvSpPr>
      <xdr:spPr>
        <a:xfrm>
          <a:off x="22199600" y="1044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692" name="フローチャート: 判断 691"/>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693" name="フローチャート: 判断 692"/>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694" name="フローチャート: 判断 693"/>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695" name="フローチャート: 判断 694"/>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96" name="フローチャート: 判断 695"/>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87630</xdr:rowOff>
    </xdr:from>
    <xdr:to>
      <xdr:col>116</xdr:col>
      <xdr:colOff>114300</xdr:colOff>
      <xdr:row>61</xdr:row>
      <xdr:rowOff>17780</xdr:rowOff>
    </xdr:to>
    <xdr:sp macro="" textlink="">
      <xdr:nvSpPr>
        <xdr:cNvPr id="702" name="楕円 701"/>
        <xdr:cNvSpPr/>
      </xdr:nvSpPr>
      <xdr:spPr>
        <a:xfrm>
          <a:off x="221107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110507</xdr:rowOff>
    </xdr:from>
    <xdr:ext cx="469744" cy="259045"/>
    <xdr:sp macro="" textlink="">
      <xdr:nvSpPr>
        <xdr:cNvPr id="703" name="【学校施設】&#10;一人当たり面積該当値テキスト"/>
        <xdr:cNvSpPr txBox="1"/>
      </xdr:nvSpPr>
      <xdr:spPr>
        <a:xfrm>
          <a:off x="22199600"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704" name="楕円 703"/>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138430</xdr:rowOff>
    </xdr:from>
    <xdr:to>
      <xdr:col>116</xdr:col>
      <xdr:colOff>63500</xdr:colOff>
      <xdr:row>60</xdr:row>
      <xdr:rowOff>152400</xdr:rowOff>
    </xdr:to>
    <xdr:cxnSp macro="">
      <xdr:nvCxnSpPr>
        <xdr:cNvPr id="705" name="直線コネクタ 704"/>
        <xdr:cNvCxnSpPr/>
      </xdr:nvCxnSpPr>
      <xdr:spPr>
        <a:xfrm flipV="1">
          <a:off x="21323300" y="1042543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06" name="楕円 705"/>
        <xdr:cNvSpPr/>
      </xdr:nvSpPr>
      <xdr:spPr>
        <a:xfrm>
          <a:off x="2038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152400</xdr:rowOff>
    </xdr:to>
    <xdr:cxnSp macro="">
      <xdr:nvCxnSpPr>
        <xdr:cNvPr id="707" name="直線コネクタ 706"/>
        <xdr:cNvCxnSpPr/>
      </xdr:nvCxnSpPr>
      <xdr:spPr>
        <a:xfrm>
          <a:off x="20434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129540</xdr:rowOff>
    </xdr:from>
    <xdr:to>
      <xdr:col>102</xdr:col>
      <xdr:colOff>165100</xdr:colOff>
      <xdr:row>61</xdr:row>
      <xdr:rowOff>59690</xdr:rowOff>
    </xdr:to>
    <xdr:sp macro="" textlink="">
      <xdr:nvSpPr>
        <xdr:cNvPr id="708" name="楕円 707"/>
        <xdr:cNvSpPr/>
      </xdr:nvSpPr>
      <xdr:spPr>
        <a:xfrm>
          <a:off x="19494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61</xdr:row>
      <xdr:rowOff>8890</xdr:rowOff>
    </xdr:to>
    <xdr:cxnSp macro="">
      <xdr:nvCxnSpPr>
        <xdr:cNvPr id="709" name="直線コネクタ 708"/>
        <xdr:cNvCxnSpPr/>
      </xdr:nvCxnSpPr>
      <xdr:spPr>
        <a:xfrm flipV="1">
          <a:off x="19545300" y="104394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114300</xdr:rowOff>
    </xdr:from>
    <xdr:to>
      <xdr:col>98</xdr:col>
      <xdr:colOff>38100</xdr:colOff>
      <xdr:row>61</xdr:row>
      <xdr:rowOff>44450</xdr:rowOff>
    </xdr:to>
    <xdr:sp macro="" textlink="">
      <xdr:nvSpPr>
        <xdr:cNvPr id="710" name="楕円 709"/>
        <xdr:cNvSpPr/>
      </xdr:nvSpPr>
      <xdr:spPr>
        <a:xfrm>
          <a:off x="18605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165100</xdr:rowOff>
    </xdr:from>
    <xdr:to>
      <xdr:col>102</xdr:col>
      <xdr:colOff>114300</xdr:colOff>
      <xdr:row>61</xdr:row>
      <xdr:rowOff>8890</xdr:rowOff>
    </xdr:to>
    <xdr:cxnSp macro="">
      <xdr:nvCxnSpPr>
        <xdr:cNvPr id="711" name="直線コネクタ 710"/>
        <xdr:cNvCxnSpPr/>
      </xdr:nvCxnSpPr>
      <xdr:spPr>
        <a:xfrm>
          <a:off x="18656300" y="1045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124477</xdr:rowOff>
    </xdr:from>
    <xdr:ext cx="469744" cy="259045"/>
    <xdr:sp macro="" textlink="">
      <xdr:nvSpPr>
        <xdr:cNvPr id="712" name="n_1aveValue【学校施設】&#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153687</xdr:rowOff>
    </xdr:from>
    <xdr:ext cx="469744" cy="259045"/>
    <xdr:sp macro="" textlink="">
      <xdr:nvSpPr>
        <xdr:cNvPr id="713" name="n_2aveValue【学校施設】&#10;一人当たり面積"/>
        <xdr:cNvSpPr txBox="1"/>
      </xdr:nvSpPr>
      <xdr:spPr>
        <a:xfrm>
          <a:off x="20199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118127</xdr:rowOff>
    </xdr:from>
    <xdr:ext cx="469744" cy="259045"/>
    <xdr:sp macro="" textlink="">
      <xdr:nvSpPr>
        <xdr:cNvPr id="714" name="n_3aveValue【学校施設】&#10;一人当たり面積"/>
        <xdr:cNvSpPr txBox="1"/>
      </xdr:nvSpPr>
      <xdr:spPr>
        <a:xfrm>
          <a:off x="19310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715" name="n_4aveValue【学校施設】&#10;一人当たり面積"/>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716" name="n_1mainValue【学校施設】&#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17" name="n_2mainValue【学校施設】&#10;一人当たり面積"/>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76217</xdr:rowOff>
    </xdr:from>
    <xdr:ext cx="469744" cy="259045"/>
    <xdr:sp macro="" textlink="">
      <xdr:nvSpPr>
        <xdr:cNvPr id="718" name="n_3mainValue【学校施設】&#10;一人当たり面積"/>
        <xdr:cNvSpPr txBox="1"/>
      </xdr:nvSpPr>
      <xdr:spPr>
        <a:xfrm>
          <a:off x="193104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60977</xdr:rowOff>
    </xdr:from>
    <xdr:ext cx="469744" cy="259045"/>
    <xdr:sp macro="" textlink="">
      <xdr:nvSpPr>
        <xdr:cNvPr id="719" name="n_4mainValue【学校施設】&#10;一人当たり面積"/>
        <xdr:cNvSpPr txBox="1"/>
      </xdr:nvSpPr>
      <xdr:spPr>
        <a:xfrm>
          <a:off x="18421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1" name="直線コネクタ 7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2" name="テキスト ボックス 73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3" name="直線コネクタ 7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4" name="テキスト ボックス 7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5" name="直線コネクタ 7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6" name="テキスト ボックス 7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7" name="直線コネクタ 7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8" name="テキスト ボックス 7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0" name="テキスト ボックス 73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102108</xdr:rowOff>
    </xdr:from>
    <xdr:to>
      <xdr:col>85</xdr:col>
      <xdr:colOff>126364</xdr:colOff>
      <xdr:row>86</xdr:row>
      <xdr:rowOff>31242</xdr:rowOff>
    </xdr:to>
    <xdr:cxnSp macro="">
      <xdr:nvCxnSpPr>
        <xdr:cNvPr id="742" name="直線コネクタ 741"/>
        <xdr:cNvCxnSpPr/>
      </xdr:nvCxnSpPr>
      <xdr:spPr>
        <a:xfrm flipV="1">
          <a:off x="16318864" y="1330375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35069</xdr:rowOff>
    </xdr:from>
    <xdr:ext cx="405111" cy="259045"/>
    <xdr:sp macro="" textlink="">
      <xdr:nvSpPr>
        <xdr:cNvPr id="743" name="【児童館】&#10;有形固定資産減価償却率最小値テキスト"/>
        <xdr:cNvSpPr txBox="1"/>
      </xdr:nvSpPr>
      <xdr:spPr>
        <a:xfrm>
          <a:off x="16357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31242</xdr:rowOff>
    </xdr:from>
    <xdr:to>
      <xdr:col>86</xdr:col>
      <xdr:colOff>25400</xdr:colOff>
      <xdr:row>86</xdr:row>
      <xdr:rowOff>31242</xdr:rowOff>
    </xdr:to>
    <xdr:cxnSp macro="">
      <xdr:nvCxnSpPr>
        <xdr:cNvPr id="744" name="直線コネクタ 743"/>
        <xdr:cNvCxnSpPr/>
      </xdr:nvCxnSpPr>
      <xdr:spPr>
        <a:xfrm>
          <a:off x="16230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48785</xdr:rowOff>
    </xdr:from>
    <xdr:ext cx="405111" cy="259045"/>
    <xdr:sp macro="" textlink="">
      <xdr:nvSpPr>
        <xdr:cNvPr id="745" name="【児童館】&#10;有形固定資産減価償却率最大値テキスト"/>
        <xdr:cNvSpPr txBox="1"/>
      </xdr:nvSpPr>
      <xdr:spPr>
        <a:xfrm>
          <a:off x="16357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102108</xdr:rowOff>
    </xdr:from>
    <xdr:to>
      <xdr:col>86</xdr:col>
      <xdr:colOff>25400</xdr:colOff>
      <xdr:row>77</xdr:row>
      <xdr:rowOff>102108</xdr:rowOff>
    </xdr:to>
    <xdr:cxnSp macro="">
      <xdr:nvCxnSpPr>
        <xdr:cNvPr id="746" name="直線コネクタ 745"/>
        <xdr:cNvCxnSpPr/>
      </xdr:nvCxnSpPr>
      <xdr:spPr>
        <a:xfrm>
          <a:off x="16230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57166</xdr:rowOff>
    </xdr:from>
    <xdr:ext cx="405111" cy="259045"/>
    <xdr:sp macro="" textlink="">
      <xdr:nvSpPr>
        <xdr:cNvPr id="747" name="【児童館】&#10;有形固定資産減価償却率平均値テキスト"/>
        <xdr:cNvSpPr txBox="1"/>
      </xdr:nvSpPr>
      <xdr:spPr>
        <a:xfrm>
          <a:off x="16357600" y="13773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48" name="フローチャート: 判断 747"/>
        <xdr:cNvSpPr/>
      </xdr:nvSpPr>
      <xdr:spPr>
        <a:xfrm>
          <a:off x="162687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12446</xdr:rowOff>
    </xdr:from>
    <xdr:to>
      <xdr:col>81</xdr:col>
      <xdr:colOff>101600</xdr:colOff>
      <xdr:row>80</xdr:row>
      <xdr:rowOff>114046</xdr:rowOff>
    </xdr:to>
    <xdr:sp macro="" textlink="">
      <xdr:nvSpPr>
        <xdr:cNvPr id="749" name="フローチャート: 判断 748"/>
        <xdr:cNvSpPr/>
      </xdr:nvSpPr>
      <xdr:spPr>
        <a:xfrm>
          <a:off x="15430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10161</xdr:rowOff>
    </xdr:from>
    <xdr:to>
      <xdr:col>76</xdr:col>
      <xdr:colOff>165100</xdr:colOff>
      <xdr:row>80</xdr:row>
      <xdr:rowOff>111761</xdr:rowOff>
    </xdr:to>
    <xdr:sp macro="" textlink="">
      <xdr:nvSpPr>
        <xdr:cNvPr id="750" name="フローチャート: 判断 749"/>
        <xdr:cNvSpPr/>
      </xdr:nvSpPr>
      <xdr:spPr>
        <a:xfrm>
          <a:off x="14541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151892</xdr:rowOff>
    </xdr:from>
    <xdr:to>
      <xdr:col>72</xdr:col>
      <xdr:colOff>38100</xdr:colOff>
      <xdr:row>80</xdr:row>
      <xdr:rowOff>82042</xdr:rowOff>
    </xdr:to>
    <xdr:sp macro="" textlink="">
      <xdr:nvSpPr>
        <xdr:cNvPr id="751" name="フローチャート: 判断 750"/>
        <xdr:cNvSpPr/>
      </xdr:nvSpPr>
      <xdr:spPr>
        <a:xfrm>
          <a:off x="13652500" y="1369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158750</xdr:rowOff>
    </xdr:from>
    <xdr:to>
      <xdr:col>67</xdr:col>
      <xdr:colOff>101600</xdr:colOff>
      <xdr:row>80</xdr:row>
      <xdr:rowOff>88900</xdr:rowOff>
    </xdr:to>
    <xdr:sp macro="" textlink="">
      <xdr:nvSpPr>
        <xdr:cNvPr id="752" name="フローチャート: 判断 751"/>
        <xdr:cNvSpPr/>
      </xdr:nvSpPr>
      <xdr:spPr>
        <a:xfrm>
          <a:off x="12763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115315</xdr:rowOff>
    </xdr:from>
    <xdr:to>
      <xdr:col>85</xdr:col>
      <xdr:colOff>177800</xdr:colOff>
      <xdr:row>79</xdr:row>
      <xdr:rowOff>45465</xdr:rowOff>
    </xdr:to>
    <xdr:sp macro="" textlink="">
      <xdr:nvSpPr>
        <xdr:cNvPr id="758" name="楕円 757"/>
        <xdr:cNvSpPr/>
      </xdr:nvSpPr>
      <xdr:spPr>
        <a:xfrm>
          <a:off x="162687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138192</xdr:rowOff>
    </xdr:from>
    <xdr:ext cx="405111" cy="259045"/>
    <xdr:sp macro="" textlink="">
      <xdr:nvSpPr>
        <xdr:cNvPr id="759" name="【児童館】&#10;有形固定資産減価償却率該当値テキスト"/>
        <xdr:cNvSpPr txBox="1"/>
      </xdr:nvSpPr>
      <xdr:spPr>
        <a:xfrm>
          <a:off x="16357600" y="1333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81026</xdr:rowOff>
    </xdr:from>
    <xdr:to>
      <xdr:col>81</xdr:col>
      <xdr:colOff>101600</xdr:colOff>
      <xdr:row>79</xdr:row>
      <xdr:rowOff>11176</xdr:rowOff>
    </xdr:to>
    <xdr:sp macro="" textlink="">
      <xdr:nvSpPr>
        <xdr:cNvPr id="760" name="楕円 759"/>
        <xdr:cNvSpPr/>
      </xdr:nvSpPr>
      <xdr:spPr>
        <a:xfrm>
          <a:off x="15430500" y="134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131826</xdr:rowOff>
    </xdr:from>
    <xdr:to>
      <xdr:col>85</xdr:col>
      <xdr:colOff>127000</xdr:colOff>
      <xdr:row>78</xdr:row>
      <xdr:rowOff>166115</xdr:rowOff>
    </xdr:to>
    <xdr:cxnSp macro="">
      <xdr:nvCxnSpPr>
        <xdr:cNvPr id="761" name="直線コネクタ 760"/>
        <xdr:cNvCxnSpPr/>
      </xdr:nvCxnSpPr>
      <xdr:spPr>
        <a:xfrm>
          <a:off x="15481300" y="1350492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35306</xdr:rowOff>
    </xdr:from>
    <xdr:to>
      <xdr:col>76</xdr:col>
      <xdr:colOff>165100</xdr:colOff>
      <xdr:row>78</xdr:row>
      <xdr:rowOff>136906</xdr:rowOff>
    </xdr:to>
    <xdr:sp macro="" textlink="">
      <xdr:nvSpPr>
        <xdr:cNvPr id="762" name="楕円 761"/>
        <xdr:cNvSpPr/>
      </xdr:nvSpPr>
      <xdr:spPr>
        <a:xfrm>
          <a:off x="14541500" y="134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86106</xdr:rowOff>
    </xdr:from>
    <xdr:to>
      <xdr:col>81</xdr:col>
      <xdr:colOff>50800</xdr:colOff>
      <xdr:row>78</xdr:row>
      <xdr:rowOff>131826</xdr:rowOff>
    </xdr:to>
    <xdr:cxnSp macro="">
      <xdr:nvCxnSpPr>
        <xdr:cNvPr id="763" name="直線コネクタ 762"/>
        <xdr:cNvCxnSpPr/>
      </xdr:nvCxnSpPr>
      <xdr:spPr>
        <a:xfrm>
          <a:off x="14592300" y="134592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156463</xdr:rowOff>
    </xdr:from>
    <xdr:to>
      <xdr:col>72</xdr:col>
      <xdr:colOff>38100</xdr:colOff>
      <xdr:row>78</xdr:row>
      <xdr:rowOff>86613</xdr:rowOff>
    </xdr:to>
    <xdr:sp macro="" textlink="">
      <xdr:nvSpPr>
        <xdr:cNvPr id="764" name="楕円 763"/>
        <xdr:cNvSpPr/>
      </xdr:nvSpPr>
      <xdr:spPr>
        <a:xfrm>
          <a:off x="13652500" y="133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35813</xdr:rowOff>
    </xdr:from>
    <xdr:to>
      <xdr:col>76</xdr:col>
      <xdr:colOff>114300</xdr:colOff>
      <xdr:row>78</xdr:row>
      <xdr:rowOff>86106</xdr:rowOff>
    </xdr:to>
    <xdr:cxnSp macro="">
      <xdr:nvCxnSpPr>
        <xdr:cNvPr id="765" name="直線コネクタ 764"/>
        <xdr:cNvCxnSpPr/>
      </xdr:nvCxnSpPr>
      <xdr:spPr>
        <a:xfrm>
          <a:off x="13703300" y="134089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108458</xdr:rowOff>
    </xdr:from>
    <xdr:to>
      <xdr:col>67</xdr:col>
      <xdr:colOff>101600</xdr:colOff>
      <xdr:row>78</xdr:row>
      <xdr:rowOff>38608</xdr:rowOff>
    </xdr:to>
    <xdr:sp macro="" textlink="">
      <xdr:nvSpPr>
        <xdr:cNvPr id="766" name="楕円 765"/>
        <xdr:cNvSpPr/>
      </xdr:nvSpPr>
      <xdr:spPr>
        <a:xfrm>
          <a:off x="12763500" y="133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159258</xdr:rowOff>
    </xdr:from>
    <xdr:to>
      <xdr:col>71</xdr:col>
      <xdr:colOff>177800</xdr:colOff>
      <xdr:row>78</xdr:row>
      <xdr:rowOff>35813</xdr:rowOff>
    </xdr:to>
    <xdr:cxnSp macro="">
      <xdr:nvCxnSpPr>
        <xdr:cNvPr id="767" name="直線コネクタ 766"/>
        <xdr:cNvCxnSpPr/>
      </xdr:nvCxnSpPr>
      <xdr:spPr>
        <a:xfrm>
          <a:off x="12814300" y="1336090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105173</xdr:rowOff>
    </xdr:from>
    <xdr:ext cx="405111" cy="259045"/>
    <xdr:sp macro="" textlink="">
      <xdr:nvSpPr>
        <xdr:cNvPr id="768" name="n_1aveValue【児童館】&#10;有形固定資産減価償却率"/>
        <xdr:cNvSpPr txBox="1"/>
      </xdr:nvSpPr>
      <xdr:spPr>
        <a:xfrm>
          <a:off x="15266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102888</xdr:rowOff>
    </xdr:from>
    <xdr:ext cx="405111" cy="259045"/>
    <xdr:sp macro="" textlink="">
      <xdr:nvSpPr>
        <xdr:cNvPr id="769" name="n_2aveValue【児童館】&#10;有形固定資産減価償却率"/>
        <xdr:cNvSpPr txBox="1"/>
      </xdr:nvSpPr>
      <xdr:spPr>
        <a:xfrm>
          <a:off x="14389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73169</xdr:rowOff>
    </xdr:from>
    <xdr:ext cx="405111" cy="259045"/>
    <xdr:sp macro="" textlink="">
      <xdr:nvSpPr>
        <xdr:cNvPr id="770" name="n_3aveValue【児童館】&#10;有形固定資産減価償却率"/>
        <xdr:cNvSpPr txBox="1"/>
      </xdr:nvSpPr>
      <xdr:spPr>
        <a:xfrm>
          <a:off x="13500744"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771" name="n_4aveValue【児童館】&#10;有形固定資産減価償却率"/>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27703</xdr:rowOff>
    </xdr:from>
    <xdr:ext cx="405111" cy="259045"/>
    <xdr:sp macro="" textlink="">
      <xdr:nvSpPr>
        <xdr:cNvPr id="772" name="n_1mainValue【児童館】&#10;有形固定資産減価償却率"/>
        <xdr:cNvSpPr txBox="1"/>
      </xdr:nvSpPr>
      <xdr:spPr>
        <a:xfrm>
          <a:off x="15266044" y="132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153433</xdr:rowOff>
    </xdr:from>
    <xdr:ext cx="405111" cy="259045"/>
    <xdr:sp macro="" textlink="">
      <xdr:nvSpPr>
        <xdr:cNvPr id="773" name="n_2mainValue【児童館】&#10;有形固定資産減価償却率"/>
        <xdr:cNvSpPr txBox="1"/>
      </xdr:nvSpPr>
      <xdr:spPr>
        <a:xfrm>
          <a:off x="14389744" y="1318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103140</xdr:rowOff>
    </xdr:from>
    <xdr:ext cx="405111" cy="259045"/>
    <xdr:sp macro="" textlink="">
      <xdr:nvSpPr>
        <xdr:cNvPr id="774" name="n_3mainValue【児童館】&#10;有形固定資産減価償却率"/>
        <xdr:cNvSpPr txBox="1"/>
      </xdr:nvSpPr>
      <xdr:spPr>
        <a:xfrm>
          <a:off x="13500744" y="131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55135</xdr:rowOff>
    </xdr:from>
    <xdr:ext cx="405111" cy="259045"/>
    <xdr:sp macro="" textlink="">
      <xdr:nvSpPr>
        <xdr:cNvPr id="775" name="n_4mainValue【児童館】&#10;有形固定資産減価償却率"/>
        <xdr:cNvSpPr txBox="1"/>
      </xdr:nvSpPr>
      <xdr:spPr>
        <a:xfrm>
          <a:off x="12611744" y="1308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9" name="直線コネクタ 798"/>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1" name="直線コネクタ 8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802"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803" name="直線コネクタ 80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804"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05" name="フローチャート: 判断 80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06" name="フローチャート: 判断 805"/>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7" name="フローチャート: 判断 806"/>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8" name="フローチャート: 判断 807"/>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809" name="フローチャート: 判断 808"/>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5" name="楕円 814"/>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6"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7" name="楕円 816"/>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18" name="直線コネクタ 817"/>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19" name="楕円 818"/>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20" name="直線コネクタ 819"/>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1" name="楕円 820"/>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22" name="直線コネクタ 821"/>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3" name="楕円 822"/>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24" name="直線コネクタ 823"/>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825" name="n_1ave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6"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7"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828" name="n_4aveValue【児童館】&#10;一人当たり面積"/>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29"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0"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1"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2"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5" name="テキスト ボックス 8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855" name="直線コネクタ 854"/>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856"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857" name="直線コネクタ 856"/>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58" name="【公民館】&#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59" name="直線コネクタ 858"/>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153433</xdr:rowOff>
    </xdr:from>
    <xdr:ext cx="405111" cy="259045"/>
    <xdr:sp macro="" textlink="">
      <xdr:nvSpPr>
        <xdr:cNvPr id="860" name="【公民館】&#10;有形固定資産減価償却率平均値テキスト"/>
        <xdr:cNvSpPr txBox="1"/>
      </xdr:nvSpPr>
      <xdr:spPr>
        <a:xfrm>
          <a:off x="16357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861" name="フローチャート: 判断 860"/>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862" name="フローチャート: 判断 861"/>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63" name="フローチャート: 判断 862"/>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64" name="フローチャート: 判断 863"/>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865" name="フローチャート: 判断 864"/>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871" name="楕円 870"/>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134638</xdr:rowOff>
    </xdr:from>
    <xdr:ext cx="405111" cy="259045"/>
    <xdr:sp macro="" textlink="">
      <xdr:nvSpPr>
        <xdr:cNvPr id="872" name="【公民館】&#10;有形固定資産減価償却率該当値テキスト"/>
        <xdr:cNvSpPr txBox="1"/>
      </xdr:nvSpPr>
      <xdr:spPr>
        <a:xfrm>
          <a:off x="16357600"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98552</xdr:rowOff>
    </xdr:from>
    <xdr:to>
      <xdr:col>81</xdr:col>
      <xdr:colOff>101600</xdr:colOff>
      <xdr:row>108</xdr:row>
      <xdr:rowOff>28702</xdr:rowOff>
    </xdr:to>
    <xdr:sp macro="" textlink="">
      <xdr:nvSpPr>
        <xdr:cNvPr id="873" name="楕円 872"/>
        <xdr:cNvSpPr/>
      </xdr:nvSpPr>
      <xdr:spPr>
        <a:xfrm>
          <a:off x="15430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149352</xdr:rowOff>
    </xdr:to>
    <xdr:cxnSp macro="">
      <xdr:nvCxnSpPr>
        <xdr:cNvPr id="874" name="直線コネクタ 873"/>
        <xdr:cNvCxnSpPr/>
      </xdr:nvCxnSpPr>
      <xdr:spPr>
        <a:xfrm flipV="1">
          <a:off x="15481300" y="1844421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80263</xdr:rowOff>
    </xdr:from>
    <xdr:to>
      <xdr:col>76</xdr:col>
      <xdr:colOff>165100</xdr:colOff>
      <xdr:row>108</xdr:row>
      <xdr:rowOff>10413</xdr:rowOff>
    </xdr:to>
    <xdr:sp macro="" textlink="">
      <xdr:nvSpPr>
        <xdr:cNvPr id="875" name="楕円 874"/>
        <xdr:cNvSpPr/>
      </xdr:nvSpPr>
      <xdr:spPr>
        <a:xfrm>
          <a:off x="14541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131063</xdr:rowOff>
    </xdr:from>
    <xdr:to>
      <xdr:col>81</xdr:col>
      <xdr:colOff>50800</xdr:colOff>
      <xdr:row>107</xdr:row>
      <xdr:rowOff>149352</xdr:rowOff>
    </xdr:to>
    <xdr:cxnSp macro="">
      <xdr:nvCxnSpPr>
        <xdr:cNvPr id="876" name="直線コネクタ 875"/>
        <xdr:cNvCxnSpPr/>
      </xdr:nvCxnSpPr>
      <xdr:spPr>
        <a:xfrm>
          <a:off x="14592300" y="184762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100837</xdr:rowOff>
    </xdr:from>
    <xdr:to>
      <xdr:col>72</xdr:col>
      <xdr:colOff>38100</xdr:colOff>
      <xdr:row>108</xdr:row>
      <xdr:rowOff>30987</xdr:rowOff>
    </xdr:to>
    <xdr:sp macro="" textlink="">
      <xdr:nvSpPr>
        <xdr:cNvPr id="877" name="楕円 876"/>
        <xdr:cNvSpPr/>
      </xdr:nvSpPr>
      <xdr:spPr>
        <a:xfrm>
          <a:off x="13652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131063</xdr:rowOff>
    </xdr:from>
    <xdr:to>
      <xdr:col>76</xdr:col>
      <xdr:colOff>114300</xdr:colOff>
      <xdr:row>107</xdr:row>
      <xdr:rowOff>151637</xdr:rowOff>
    </xdr:to>
    <xdr:cxnSp macro="">
      <xdr:nvCxnSpPr>
        <xdr:cNvPr id="878" name="直線コネクタ 877"/>
        <xdr:cNvCxnSpPr/>
      </xdr:nvCxnSpPr>
      <xdr:spPr>
        <a:xfrm flipV="1">
          <a:off x="13703300" y="184762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52832</xdr:rowOff>
    </xdr:from>
    <xdr:to>
      <xdr:col>67</xdr:col>
      <xdr:colOff>101600</xdr:colOff>
      <xdr:row>107</xdr:row>
      <xdr:rowOff>154432</xdr:rowOff>
    </xdr:to>
    <xdr:sp macro="" textlink="">
      <xdr:nvSpPr>
        <xdr:cNvPr id="879" name="楕円 878"/>
        <xdr:cNvSpPr/>
      </xdr:nvSpPr>
      <xdr:spPr>
        <a:xfrm>
          <a:off x="12763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103632</xdr:rowOff>
    </xdr:from>
    <xdr:to>
      <xdr:col>71</xdr:col>
      <xdr:colOff>177800</xdr:colOff>
      <xdr:row>107</xdr:row>
      <xdr:rowOff>151637</xdr:rowOff>
    </xdr:to>
    <xdr:cxnSp macro="">
      <xdr:nvCxnSpPr>
        <xdr:cNvPr id="880" name="直線コネクタ 879"/>
        <xdr:cNvCxnSpPr/>
      </xdr:nvCxnSpPr>
      <xdr:spPr>
        <a:xfrm>
          <a:off x="12814300" y="184487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42942</xdr:rowOff>
    </xdr:from>
    <xdr:ext cx="405111" cy="259045"/>
    <xdr:sp macro="" textlink="">
      <xdr:nvSpPr>
        <xdr:cNvPr id="881" name="n_1aveValue【公民館】&#10;有形固定資産減価償却率"/>
        <xdr:cNvSpPr txBox="1"/>
      </xdr:nvSpPr>
      <xdr:spPr>
        <a:xfrm>
          <a:off x="152660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82"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83"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134383</xdr:rowOff>
    </xdr:from>
    <xdr:ext cx="405111" cy="259045"/>
    <xdr:sp macro="" textlink="">
      <xdr:nvSpPr>
        <xdr:cNvPr id="884" name="n_4aveValue【公民館】&#10;有形固定資産減価償却率"/>
        <xdr:cNvSpPr txBox="1"/>
      </xdr:nvSpPr>
      <xdr:spPr>
        <a:xfrm>
          <a:off x="12611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19829</xdr:rowOff>
    </xdr:from>
    <xdr:ext cx="405111" cy="259045"/>
    <xdr:sp macro="" textlink="">
      <xdr:nvSpPr>
        <xdr:cNvPr id="885" name="n_1mainValue【公民館】&#10;有形固定資産減価償却率"/>
        <xdr:cNvSpPr txBox="1"/>
      </xdr:nvSpPr>
      <xdr:spPr>
        <a:xfrm>
          <a:off x="15266044" y="1853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1540</xdr:rowOff>
    </xdr:from>
    <xdr:ext cx="405111" cy="259045"/>
    <xdr:sp macro="" textlink="">
      <xdr:nvSpPr>
        <xdr:cNvPr id="886" name="n_2mainValue【公民館】&#10;有形固定資産減価償却率"/>
        <xdr:cNvSpPr txBox="1"/>
      </xdr:nvSpPr>
      <xdr:spPr>
        <a:xfrm>
          <a:off x="14389744" y="1851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22114</xdr:rowOff>
    </xdr:from>
    <xdr:ext cx="405111" cy="259045"/>
    <xdr:sp macro="" textlink="">
      <xdr:nvSpPr>
        <xdr:cNvPr id="887" name="n_3mainValue【公民館】&#10;有形固定資産減価償却率"/>
        <xdr:cNvSpPr txBox="1"/>
      </xdr:nvSpPr>
      <xdr:spPr>
        <a:xfrm>
          <a:off x="135007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145559</xdr:rowOff>
    </xdr:from>
    <xdr:ext cx="405111" cy="259045"/>
    <xdr:sp macro="" textlink="">
      <xdr:nvSpPr>
        <xdr:cNvPr id="888" name="n_4mainValue【公民館】&#10;有形固定資産減価償却率"/>
        <xdr:cNvSpPr txBox="1"/>
      </xdr:nvSpPr>
      <xdr:spPr>
        <a:xfrm>
          <a:off x="12611744" y="184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912" name="直線コネクタ 911"/>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3"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4" name="直線コネクタ 91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915" name="【公民館】&#10;一人当たり面積最大値テキスト"/>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916" name="直線コネクタ 915"/>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917" name="【公民館】&#10;一人当たり面積平均値テキスト"/>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18" name="フローチャート: 判断 917"/>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919" name="フローチャート: 判断 918"/>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20" name="フローチャート: 判断 919"/>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921" name="フローチャート: 判断 920"/>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922" name="フローチャート: 判断 921"/>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28" name="楕円 927"/>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29" name="【公民館】&#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30" name="楕円 929"/>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931" name="直線コネクタ 930"/>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2" name="楕円 931"/>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933" name="直線コネクタ 932"/>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4" name="楕円 933"/>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935" name="直線コネクタ 934"/>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36" name="楕円 935"/>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937" name="直線コネクタ 936"/>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938" name="n_1ave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939" name="n_2aveValue【公民館】&#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940" name="n_3aveValue【公民館】&#10;一人当たり面積"/>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941" name="n_4aveValue【公民館】&#10;一人当たり面積"/>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42" name="n_1main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3"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4" name="n_3main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5" name="n_4main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類似団体平均と比較して、特に有形固定資産減価償却率が高くなっている施設は道路と公民館であり、特に低くなっている施設は、港湾・漁港、児童館です。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道路は、取得原価が本市全体の有形固定資産の約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を占め、有形固定資産減価償却率が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と高いことから、本市の全体における有形固定資産減価償却率の高止まりの大きな要因となっています。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また、公民館機能を持つ地区市民センターは市内に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箇所ありますが、老朽化が進み、今後順次更新の時期を迎えるため、将来人口・ニーズの変化に適合した施設のあり方を検討する必要があります。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港湾・漁港については、主に漁港施設の防災・減災対策事業に基づく改修工事や浚渫工の実施により、児童館については、平成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年度に老朽化施設を閉館し、より新しい施設に移転させたことにより、有形固定資産減価償却率が類似団体平均を下回っています。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今後も全ての施設について、「四日市市公共施設等総合管理計画」に基づき、長寿命化事業の実施により予防保全型の管理を行い、施設の機能や安全性を確保していきます。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学校施設の減価償却率が令和元年度以降低下傾向にあるのは、空調設備の整備や計画的に小中学校の大規模改修を進めていることによるものです。今後、順次更新時期を迎えることから、更新のピークが始ま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年度末までに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億円を確保することを目標にアセットマネジメント基金への計画的な積立を行います。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6" name="フローチャート: 判断 65"/>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58057</xdr:rowOff>
    </xdr:from>
    <xdr:to>
      <xdr:col>10</xdr:col>
      <xdr:colOff>165100</xdr:colOff>
      <xdr:row>37</xdr:row>
      <xdr:rowOff>159657</xdr:rowOff>
    </xdr:to>
    <xdr:sp macro="" textlink="">
      <xdr:nvSpPr>
        <xdr:cNvPr id="67" name="フローチャート: 判断 66"/>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67854</xdr:rowOff>
    </xdr:from>
    <xdr:to>
      <xdr:col>24</xdr:col>
      <xdr:colOff>114300</xdr:colOff>
      <xdr:row>41</xdr:row>
      <xdr:rowOff>169454</xdr:rowOff>
    </xdr:to>
    <xdr:sp macro="" textlink="">
      <xdr:nvSpPr>
        <xdr:cNvPr id="74" name="楕円 73"/>
        <xdr:cNvSpPr/>
      </xdr:nvSpPr>
      <xdr:spPr>
        <a:xfrm>
          <a:off x="45847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46281</xdr:rowOff>
    </xdr:from>
    <xdr:ext cx="405111" cy="259045"/>
    <xdr:sp macro="" textlink="">
      <xdr:nvSpPr>
        <xdr:cNvPr id="75" name="【図書館】&#10;有形固定資産減価償却率該当値テキスト"/>
        <xdr:cNvSpPr txBox="1"/>
      </xdr:nvSpPr>
      <xdr:spPr>
        <a:xfrm>
          <a:off x="4673600"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54791</xdr:rowOff>
    </xdr:from>
    <xdr:to>
      <xdr:col>20</xdr:col>
      <xdr:colOff>38100</xdr:colOff>
      <xdr:row>41</xdr:row>
      <xdr:rowOff>156391</xdr:rowOff>
    </xdr:to>
    <xdr:sp macro="" textlink="">
      <xdr:nvSpPr>
        <xdr:cNvPr id="76" name="楕円 75"/>
        <xdr:cNvSpPr/>
      </xdr:nvSpPr>
      <xdr:spPr>
        <a:xfrm>
          <a:off x="3746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105591</xdr:rowOff>
    </xdr:from>
    <xdr:to>
      <xdr:col>24</xdr:col>
      <xdr:colOff>63500</xdr:colOff>
      <xdr:row>41</xdr:row>
      <xdr:rowOff>118654</xdr:rowOff>
    </xdr:to>
    <xdr:cxnSp macro="">
      <xdr:nvCxnSpPr>
        <xdr:cNvPr id="77" name="直線コネクタ 76"/>
        <xdr:cNvCxnSpPr/>
      </xdr:nvCxnSpPr>
      <xdr:spPr>
        <a:xfrm>
          <a:off x="3797300" y="713504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49893</xdr:rowOff>
    </xdr:from>
    <xdr:to>
      <xdr:col>15</xdr:col>
      <xdr:colOff>101600</xdr:colOff>
      <xdr:row>41</xdr:row>
      <xdr:rowOff>151493</xdr:rowOff>
    </xdr:to>
    <xdr:sp macro="" textlink="">
      <xdr:nvSpPr>
        <xdr:cNvPr id="78" name="楕円 77"/>
        <xdr:cNvSpPr/>
      </xdr:nvSpPr>
      <xdr:spPr>
        <a:xfrm>
          <a:off x="2857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100693</xdr:rowOff>
    </xdr:from>
    <xdr:to>
      <xdr:col>19</xdr:col>
      <xdr:colOff>177800</xdr:colOff>
      <xdr:row>41</xdr:row>
      <xdr:rowOff>105591</xdr:rowOff>
    </xdr:to>
    <xdr:cxnSp macro="">
      <xdr:nvCxnSpPr>
        <xdr:cNvPr id="79" name="直線コネクタ 78"/>
        <xdr:cNvCxnSpPr/>
      </xdr:nvCxnSpPr>
      <xdr:spPr>
        <a:xfrm>
          <a:off x="2908300" y="71301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33565</xdr:rowOff>
    </xdr:from>
    <xdr:to>
      <xdr:col>10</xdr:col>
      <xdr:colOff>165100</xdr:colOff>
      <xdr:row>41</xdr:row>
      <xdr:rowOff>135165</xdr:rowOff>
    </xdr:to>
    <xdr:sp macro="" textlink="">
      <xdr:nvSpPr>
        <xdr:cNvPr id="80" name="楕円 79"/>
        <xdr:cNvSpPr/>
      </xdr:nvSpPr>
      <xdr:spPr>
        <a:xfrm>
          <a:off x="1968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84365</xdr:rowOff>
    </xdr:from>
    <xdr:to>
      <xdr:col>15</xdr:col>
      <xdr:colOff>50800</xdr:colOff>
      <xdr:row>41</xdr:row>
      <xdr:rowOff>100693</xdr:rowOff>
    </xdr:to>
    <xdr:cxnSp macro="">
      <xdr:nvCxnSpPr>
        <xdr:cNvPr id="81" name="直線コネクタ 80"/>
        <xdr:cNvCxnSpPr/>
      </xdr:nvCxnSpPr>
      <xdr:spPr>
        <a:xfrm>
          <a:off x="2019300" y="7113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170724</xdr:rowOff>
    </xdr:from>
    <xdr:to>
      <xdr:col>6</xdr:col>
      <xdr:colOff>38100</xdr:colOff>
      <xdr:row>41</xdr:row>
      <xdr:rowOff>100874</xdr:rowOff>
    </xdr:to>
    <xdr:sp macro="" textlink="">
      <xdr:nvSpPr>
        <xdr:cNvPr id="82" name="楕円 81"/>
        <xdr:cNvSpPr/>
      </xdr:nvSpPr>
      <xdr:spPr>
        <a:xfrm>
          <a:off x="1079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50074</xdr:rowOff>
    </xdr:from>
    <xdr:to>
      <xdr:col>10</xdr:col>
      <xdr:colOff>114300</xdr:colOff>
      <xdr:row>41</xdr:row>
      <xdr:rowOff>84365</xdr:rowOff>
    </xdr:to>
    <xdr:cxnSp macro="">
      <xdr:nvCxnSpPr>
        <xdr:cNvPr id="83" name="直線コネクタ 82"/>
        <xdr:cNvCxnSpPr/>
      </xdr:nvCxnSpPr>
      <xdr:spPr>
        <a:xfrm>
          <a:off x="1130300" y="70795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17797</xdr:rowOff>
    </xdr:from>
    <xdr:ext cx="405111" cy="259045"/>
    <xdr:sp macro="" textlink="">
      <xdr:nvSpPr>
        <xdr:cNvPr id="84" name="n_1aveValue【図書館】&#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aveValue【図書館】&#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86" name="n_3aveValue【図書館】&#10;有形固定資産減価償却率"/>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147518</xdr:rowOff>
    </xdr:from>
    <xdr:ext cx="405111" cy="259045"/>
    <xdr:sp macro="" textlink="">
      <xdr:nvSpPr>
        <xdr:cNvPr id="88" name="n_1mainValue【図書館】&#10;有形固定資産減価償却率"/>
        <xdr:cNvSpPr txBox="1"/>
      </xdr:nvSpPr>
      <xdr:spPr>
        <a:xfrm>
          <a:off x="35820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142620</xdr:rowOff>
    </xdr:from>
    <xdr:ext cx="405111" cy="259045"/>
    <xdr:sp macro="" textlink="">
      <xdr:nvSpPr>
        <xdr:cNvPr id="89" name="n_2mainValue【図書館】&#10;有形固定資産減価償却率"/>
        <xdr:cNvSpPr txBox="1"/>
      </xdr:nvSpPr>
      <xdr:spPr>
        <a:xfrm>
          <a:off x="2705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126292</xdr:rowOff>
    </xdr:from>
    <xdr:ext cx="405111" cy="259045"/>
    <xdr:sp macro="" textlink="">
      <xdr:nvSpPr>
        <xdr:cNvPr id="90" name="n_3mainValue【図書館】&#10;有形固定資産減価償却率"/>
        <xdr:cNvSpPr txBox="1"/>
      </xdr:nvSpPr>
      <xdr:spPr>
        <a:xfrm>
          <a:off x="18167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92001</xdr:rowOff>
    </xdr:from>
    <xdr:ext cx="405111" cy="259045"/>
    <xdr:sp macro="" textlink="">
      <xdr:nvSpPr>
        <xdr:cNvPr id="91" name="n_4mainValue【図書館】&#10;有形固定資産減価償却率"/>
        <xdr:cNvSpPr txBox="1"/>
      </xdr:nvSpPr>
      <xdr:spPr>
        <a:xfrm>
          <a:off x="927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13" name="直線コネクタ 112"/>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6" name="【図書館】&#10;一人当たり面積最大値テキスト"/>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7" name="直線コネクタ 116"/>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1" name="フローチャート: 判断 120"/>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43197</xdr:rowOff>
    </xdr:from>
    <xdr:ext cx="469744" cy="259045"/>
    <xdr:sp macro="" textlink="">
      <xdr:nvSpPr>
        <xdr:cNvPr id="130" name="【図書館】&#10;一人当たり面積該当値テキスト"/>
        <xdr:cNvSpPr txBox="1"/>
      </xdr:nvSpPr>
      <xdr:spPr>
        <a:xfrm>
          <a:off x="105156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2" name="直線コネクタ 131"/>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4" name="直線コネクタ 133"/>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6" name="直線コネクタ 135"/>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0" name="n_2aveValue【図書館】&#10;一人当たり面積"/>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71" name="直線コネクタ 170"/>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2"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3" name="直線コネクタ 172"/>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74" name="【体育館・プール】&#10;有形固定資産減価償却率最大値テキスト"/>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75" name="直線コネクタ 174"/>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26687</xdr:rowOff>
    </xdr:from>
    <xdr:ext cx="405111" cy="259045"/>
    <xdr:sp macro="" textlink="">
      <xdr:nvSpPr>
        <xdr:cNvPr id="176" name="【体育館・プール】&#10;有形固定資産減価償却率平均値テキスト"/>
        <xdr:cNvSpPr txBox="1"/>
      </xdr:nvSpPr>
      <xdr:spPr>
        <a:xfrm>
          <a:off x="46736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7" name="フローチャート: 判断 176"/>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78" name="フローチャート: 判断 177"/>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9" name="フローチャート: 判断 178"/>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132080</xdr:rowOff>
    </xdr:from>
    <xdr:to>
      <xdr:col>24</xdr:col>
      <xdr:colOff>114300</xdr:colOff>
      <xdr:row>57</xdr:row>
      <xdr:rowOff>62230</xdr:rowOff>
    </xdr:to>
    <xdr:sp macro="" textlink="">
      <xdr:nvSpPr>
        <xdr:cNvPr id="187" name="楕円 186"/>
        <xdr:cNvSpPr/>
      </xdr:nvSpPr>
      <xdr:spPr>
        <a:xfrm>
          <a:off x="4584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85107</xdr:rowOff>
    </xdr:from>
    <xdr:ext cx="405111" cy="259045"/>
    <xdr:sp macro="" textlink="">
      <xdr:nvSpPr>
        <xdr:cNvPr id="188" name="【体育館・プール】&#10;有形固定資産減価償却率該当値テキスト"/>
        <xdr:cNvSpPr txBox="1"/>
      </xdr:nvSpPr>
      <xdr:spPr>
        <a:xfrm>
          <a:off x="4673600"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90170</xdr:rowOff>
    </xdr:from>
    <xdr:to>
      <xdr:col>20</xdr:col>
      <xdr:colOff>38100</xdr:colOff>
      <xdr:row>57</xdr:row>
      <xdr:rowOff>20320</xdr:rowOff>
    </xdr:to>
    <xdr:sp macro="" textlink="">
      <xdr:nvSpPr>
        <xdr:cNvPr id="189" name="楕円 188"/>
        <xdr:cNvSpPr/>
      </xdr:nvSpPr>
      <xdr:spPr>
        <a:xfrm>
          <a:off x="3746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140970</xdr:rowOff>
    </xdr:from>
    <xdr:to>
      <xdr:col>24</xdr:col>
      <xdr:colOff>63500</xdr:colOff>
      <xdr:row>57</xdr:row>
      <xdr:rowOff>11430</xdr:rowOff>
    </xdr:to>
    <xdr:cxnSp macro="">
      <xdr:nvCxnSpPr>
        <xdr:cNvPr id="190" name="直線コネクタ 189"/>
        <xdr:cNvCxnSpPr/>
      </xdr:nvCxnSpPr>
      <xdr:spPr>
        <a:xfrm>
          <a:off x="3797300" y="9742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151130</xdr:rowOff>
    </xdr:from>
    <xdr:to>
      <xdr:col>15</xdr:col>
      <xdr:colOff>101600</xdr:colOff>
      <xdr:row>59</xdr:row>
      <xdr:rowOff>81280</xdr:rowOff>
    </xdr:to>
    <xdr:sp macro="" textlink="">
      <xdr:nvSpPr>
        <xdr:cNvPr id="191" name="楕円 190"/>
        <xdr:cNvSpPr/>
      </xdr:nvSpPr>
      <xdr:spPr>
        <a:xfrm>
          <a:off x="2857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140970</xdr:rowOff>
    </xdr:from>
    <xdr:to>
      <xdr:col>19</xdr:col>
      <xdr:colOff>177800</xdr:colOff>
      <xdr:row>59</xdr:row>
      <xdr:rowOff>30480</xdr:rowOff>
    </xdr:to>
    <xdr:cxnSp macro="">
      <xdr:nvCxnSpPr>
        <xdr:cNvPr id="192" name="直線コネクタ 191"/>
        <xdr:cNvCxnSpPr/>
      </xdr:nvCxnSpPr>
      <xdr:spPr>
        <a:xfrm flipV="1">
          <a:off x="2908300" y="974217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93" name="楕円 192"/>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30480</xdr:rowOff>
    </xdr:to>
    <xdr:cxnSp macro="">
      <xdr:nvCxnSpPr>
        <xdr:cNvPr id="194" name="直線コネクタ 193"/>
        <xdr:cNvCxnSpPr/>
      </xdr:nvCxnSpPr>
      <xdr:spPr>
        <a:xfrm>
          <a:off x="2019300" y="101403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118745</xdr:rowOff>
    </xdr:from>
    <xdr:to>
      <xdr:col>6</xdr:col>
      <xdr:colOff>38100</xdr:colOff>
      <xdr:row>59</xdr:row>
      <xdr:rowOff>48895</xdr:rowOff>
    </xdr:to>
    <xdr:sp macro="" textlink="">
      <xdr:nvSpPr>
        <xdr:cNvPr id="195" name="楕円 194"/>
        <xdr:cNvSpPr/>
      </xdr:nvSpPr>
      <xdr:spPr>
        <a:xfrm>
          <a:off x="1079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169545</xdr:rowOff>
    </xdr:from>
    <xdr:to>
      <xdr:col>10</xdr:col>
      <xdr:colOff>114300</xdr:colOff>
      <xdr:row>59</xdr:row>
      <xdr:rowOff>24765</xdr:rowOff>
    </xdr:to>
    <xdr:cxnSp macro="">
      <xdr:nvCxnSpPr>
        <xdr:cNvPr id="196" name="直線コネクタ 195"/>
        <xdr:cNvCxnSpPr/>
      </xdr:nvCxnSpPr>
      <xdr:spPr>
        <a:xfrm>
          <a:off x="1130300" y="10113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80027</xdr:rowOff>
    </xdr:from>
    <xdr:ext cx="405111" cy="259045"/>
    <xdr:sp macro="" textlink="">
      <xdr:nvSpPr>
        <xdr:cNvPr id="197" name="n_1aveValue【体育館・プール】&#10;有形固定資産減価償却率"/>
        <xdr:cNvSpPr txBox="1"/>
      </xdr:nvSpPr>
      <xdr:spPr>
        <a:xfrm>
          <a:off x="35820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98" name="n_2aveValue【体育館・プール】&#10;有形固定資産減価償却率"/>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57167</xdr:rowOff>
    </xdr:from>
    <xdr:ext cx="405111" cy="259045"/>
    <xdr:sp macro="" textlink="">
      <xdr:nvSpPr>
        <xdr:cNvPr id="200" name="n_4aveValue【体育館・プール】&#10;有形固定資産減価償却率"/>
        <xdr:cNvSpPr txBox="1"/>
      </xdr:nvSpPr>
      <xdr:spPr>
        <a:xfrm>
          <a:off x="927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36847</xdr:rowOff>
    </xdr:from>
    <xdr:ext cx="405111" cy="259045"/>
    <xdr:sp macro="" textlink="">
      <xdr:nvSpPr>
        <xdr:cNvPr id="201" name="n_1mainValue【体育館・プール】&#10;有形固定資産減価償却率"/>
        <xdr:cNvSpPr txBox="1"/>
      </xdr:nvSpPr>
      <xdr:spPr>
        <a:xfrm>
          <a:off x="35820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202" name="n_2main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3" name="n_3mainValue【体育館・プール】&#10;有形固定資産減価償却率"/>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65422</xdr:rowOff>
    </xdr:from>
    <xdr:ext cx="405111" cy="259045"/>
    <xdr:sp macro="" textlink="">
      <xdr:nvSpPr>
        <xdr:cNvPr id="204" name="n_4mainValue【体育館・プール】&#10;有形固定資産減価償却率"/>
        <xdr:cNvSpPr txBox="1"/>
      </xdr:nvSpPr>
      <xdr:spPr>
        <a:xfrm>
          <a:off x="927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28" name="直線コネクタ 227"/>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31"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32" name="直線コネクタ 231"/>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3"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4" name="フローチャート: 判断 233"/>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35" name="フローチャート: 判断 234"/>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6" name="フローチャート: 判断 235"/>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8" name="フローチャート: 判断 237"/>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101600</xdr:rowOff>
    </xdr:from>
    <xdr:to>
      <xdr:col>55</xdr:col>
      <xdr:colOff>50800</xdr:colOff>
      <xdr:row>63</xdr:row>
      <xdr:rowOff>31750</xdr:rowOff>
    </xdr:to>
    <xdr:sp macro="" textlink="">
      <xdr:nvSpPr>
        <xdr:cNvPr id="244" name="楕円 243"/>
        <xdr:cNvSpPr/>
      </xdr:nvSpPr>
      <xdr:spPr>
        <a:xfrm>
          <a:off x="10426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16527</xdr:rowOff>
    </xdr:from>
    <xdr:ext cx="469744" cy="259045"/>
    <xdr:sp macro="" textlink="">
      <xdr:nvSpPr>
        <xdr:cNvPr id="245" name="【体育館・プール】&#10;一人当たり面積該当値テキスト"/>
        <xdr:cNvSpPr txBox="1"/>
      </xdr:nvSpPr>
      <xdr:spPr>
        <a:xfrm>
          <a:off x="105156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46" name="楕円 245"/>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152400</xdr:rowOff>
    </xdr:from>
    <xdr:to>
      <xdr:col>55</xdr:col>
      <xdr:colOff>0</xdr:colOff>
      <xdr:row>62</xdr:row>
      <xdr:rowOff>156210</xdr:rowOff>
    </xdr:to>
    <xdr:cxnSp macro="">
      <xdr:nvCxnSpPr>
        <xdr:cNvPr id="247" name="直線コネクタ 246"/>
        <xdr:cNvCxnSpPr/>
      </xdr:nvCxnSpPr>
      <xdr:spPr>
        <a:xfrm flipV="1">
          <a:off x="9639300" y="10782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8" name="楕円 247"/>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63</xdr:row>
      <xdr:rowOff>0</xdr:rowOff>
    </xdr:to>
    <xdr:cxnSp macro="">
      <xdr:nvCxnSpPr>
        <xdr:cNvPr id="249" name="直線コネクタ 248"/>
        <xdr:cNvCxnSpPr/>
      </xdr:nvCxnSpPr>
      <xdr:spPr>
        <a:xfrm flipV="1">
          <a:off x="8750300" y="107861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0" name="楕円 249"/>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1" name="直線コネクタ 250"/>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2" name="楕円 251"/>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3" name="直線コネクタ 252"/>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54"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55" name="n_2ave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6"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57" name="n_4aveValue【体育館・プール】&#10;一人当たり面積"/>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58"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59" name="n_2mainValue【体育館・プール】&#10;一人当たり面積"/>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0" name="n_3mainValue【体育館・プール】&#10;一人当たり面積"/>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1" name="n_4mainValue【体育館・プール】&#10;一人当たり面積"/>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92963</xdr:rowOff>
    </xdr:from>
    <xdr:to>
      <xdr:col>24</xdr:col>
      <xdr:colOff>62865</xdr:colOff>
      <xdr:row>82</xdr:row>
      <xdr:rowOff>108965</xdr:rowOff>
    </xdr:to>
    <xdr:cxnSp macro="">
      <xdr:nvCxnSpPr>
        <xdr:cNvPr id="284" name="直線コネクタ 283"/>
        <xdr:cNvCxnSpPr/>
      </xdr:nvCxnSpPr>
      <xdr:spPr>
        <a:xfrm flipV="1">
          <a:off x="4634865" y="13294613"/>
          <a:ext cx="0" cy="87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112792</xdr:rowOff>
    </xdr:from>
    <xdr:ext cx="405111" cy="259045"/>
    <xdr:sp macro="" textlink="">
      <xdr:nvSpPr>
        <xdr:cNvPr id="285" name="【福祉施設】&#10;有形固定資産減価償却率最小値テキスト"/>
        <xdr:cNvSpPr txBox="1"/>
      </xdr:nvSpPr>
      <xdr:spPr>
        <a:xfrm>
          <a:off x="4673600" y="1417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82</xdr:row>
      <xdr:rowOff>108965</xdr:rowOff>
    </xdr:from>
    <xdr:to>
      <xdr:col>24</xdr:col>
      <xdr:colOff>152400</xdr:colOff>
      <xdr:row>82</xdr:row>
      <xdr:rowOff>108965</xdr:rowOff>
    </xdr:to>
    <xdr:cxnSp macro="">
      <xdr:nvCxnSpPr>
        <xdr:cNvPr id="286" name="直線コネクタ 285"/>
        <xdr:cNvCxnSpPr/>
      </xdr:nvCxnSpPr>
      <xdr:spPr>
        <a:xfrm>
          <a:off x="4546600" y="1416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39640</xdr:rowOff>
    </xdr:from>
    <xdr:ext cx="405111" cy="259045"/>
    <xdr:sp macro="" textlink="">
      <xdr:nvSpPr>
        <xdr:cNvPr id="287" name="【福祉施設】&#10;有形固定資産減価償却率最大値テキスト"/>
        <xdr:cNvSpPr txBox="1"/>
      </xdr:nvSpPr>
      <xdr:spPr>
        <a:xfrm>
          <a:off x="4673600" y="1306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92963</xdr:rowOff>
    </xdr:from>
    <xdr:to>
      <xdr:col>24</xdr:col>
      <xdr:colOff>152400</xdr:colOff>
      <xdr:row>77</xdr:row>
      <xdr:rowOff>92963</xdr:rowOff>
    </xdr:to>
    <xdr:cxnSp macro="">
      <xdr:nvCxnSpPr>
        <xdr:cNvPr id="288" name="直線コネクタ 287"/>
        <xdr:cNvCxnSpPr/>
      </xdr:nvCxnSpPr>
      <xdr:spPr>
        <a:xfrm>
          <a:off x="4546600" y="1329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166895</xdr:rowOff>
    </xdr:from>
    <xdr:ext cx="405111" cy="259045"/>
    <xdr:sp macro="" textlink="">
      <xdr:nvSpPr>
        <xdr:cNvPr id="289" name="【福祉施設】&#10;有形固定資産減価償却率平均値テキスト"/>
        <xdr:cNvSpPr txBox="1"/>
      </xdr:nvSpPr>
      <xdr:spPr>
        <a:xfrm>
          <a:off x="4673600" y="13711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xdr:rowOff>
    </xdr:from>
    <xdr:to>
      <xdr:col>24</xdr:col>
      <xdr:colOff>114300</xdr:colOff>
      <xdr:row>80</xdr:row>
      <xdr:rowOff>118618</xdr:rowOff>
    </xdr:to>
    <xdr:sp macro="" textlink="">
      <xdr:nvSpPr>
        <xdr:cNvPr id="290" name="フローチャート: 判断 289"/>
        <xdr:cNvSpPr/>
      </xdr:nvSpPr>
      <xdr:spPr>
        <a:xfrm>
          <a:off x="45847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149606</xdr:rowOff>
    </xdr:from>
    <xdr:to>
      <xdr:col>20</xdr:col>
      <xdr:colOff>38100</xdr:colOff>
      <xdr:row>80</xdr:row>
      <xdr:rowOff>79756</xdr:rowOff>
    </xdr:to>
    <xdr:sp macro="" textlink="">
      <xdr:nvSpPr>
        <xdr:cNvPr id="291" name="フローチャート: 判断 290"/>
        <xdr:cNvSpPr/>
      </xdr:nvSpPr>
      <xdr:spPr>
        <a:xfrm>
          <a:off x="3746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99313</xdr:rowOff>
    </xdr:from>
    <xdr:to>
      <xdr:col>15</xdr:col>
      <xdr:colOff>101600</xdr:colOff>
      <xdr:row>80</xdr:row>
      <xdr:rowOff>29463</xdr:rowOff>
    </xdr:to>
    <xdr:sp macro="" textlink="">
      <xdr:nvSpPr>
        <xdr:cNvPr id="292" name="フローチャート: 判断 291"/>
        <xdr:cNvSpPr/>
      </xdr:nvSpPr>
      <xdr:spPr>
        <a:xfrm>
          <a:off x="2857500" y="136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58165</xdr:rowOff>
    </xdr:from>
    <xdr:to>
      <xdr:col>10</xdr:col>
      <xdr:colOff>165100</xdr:colOff>
      <xdr:row>79</xdr:row>
      <xdr:rowOff>159765</xdr:rowOff>
    </xdr:to>
    <xdr:sp macro="" textlink="">
      <xdr:nvSpPr>
        <xdr:cNvPr id="293" name="フローチャート: 判断 292"/>
        <xdr:cNvSpPr/>
      </xdr:nvSpPr>
      <xdr:spPr>
        <a:xfrm>
          <a:off x="1968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37592</xdr:rowOff>
    </xdr:from>
    <xdr:to>
      <xdr:col>6</xdr:col>
      <xdr:colOff>38100</xdr:colOff>
      <xdr:row>79</xdr:row>
      <xdr:rowOff>139192</xdr:rowOff>
    </xdr:to>
    <xdr:sp macro="" textlink="">
      <xdr:nvSpPr>
        <xdr:cNvPr id="294" name="フローチャート: 判断 293"/>
        <xdr:cNvSpPr/>
      </xdr:nvSpPr>
      <xdr:spPr>
        <a:xfrm>
          <a:off x="1079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145035</xdr:rowOff>
    </xdr:from>
    <xdr:to>
      <xdr:col>24</xdr:col>
      <xdr:colOff>114300</xdr:colOff>
      <xdr:row>78</xdr:row>
      <xdr:rowOff>75185</xdr:rowOff>
    </xdr:to>
    <xdr:sp macro="" textlink="">
      <xdr:nvSpPr>
        <xdr:cNvPr id="300" name="楕円 299"/>
        <xdr:cNvSpPr/>
      </xdr:nvSpPr>
      <xdr:spPr>
        <a:xfrm>
          <a:off x="45847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59962</xdr:rowOff>
    </xdr:from>
    <xdr:ext cx="405111" cy="259045"/>
    <xdr:sp macro="" textlink="">
      <xdr:nvSpPr>
        <xdr:cNvPr id="301" name="【福祉施設】&#10;有形固定資産減価償却率該当値テキスト"/>
        <xdr:cNvSpPr txBox="1"/>
      </xdr:nvSpPr>
      <xdr:spPr>
        <a:xfrm>
          <a:off x="4673600" y="1326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101600</xdr:rowOff>
    </xdr:from>
    <xdr:to>
      <xdr:col>20</xdr:col>
      <xdr:colOff>38100</xdr:colOff>
      <xdr:row>78</xdr:row>
      <xdr:rowOff>31750</xdr:rowOff>
    </xdr:to>
    <xdr:sp macro="" textlink="">
      <xdr:nvSpPr>
        <xdr:cNvPr id="302" name="楕円 301"/>
        <xdr:cNvSpPr/>
      </xdr:nvSpPr>
      <xdr:spPr>
        <a:xfrm>
          <a:off x="3746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152400</xdr:rowOff>
    </xdr:from>
    <xdr:to>
      <xdr:col>24</xdr:col>
      <xdr:colOff>63500</xdr:colOff>
      <xdr:row>78</xdr:row>
      <xdr:rowOff>24385</xdr:rowOff>
    </xdr:to>
    <xdr:cxnSp macro="">
      <xdr:nvCxnSpPr>
        <xdr:cNvPr id="303" name="直線コネクタ 302"/>
        <xdr:cNvCxnSpPr/>
      </xdr:nvCxnSpPr>
      <xdr:spPr>
        <a:xfrm>
          <a:off x="3797300" y="13354050"/>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62737</xdr:rowOff>
    </xdr:from>
    <xdr:to>
      <xdr:col>15</xdr:col>
      <xdr:colOff>101600</xdr:colOff>
      <xdr:row>77</xdr:row>
      <xdr:rowOff>164337</xdr:rowOff>
    </xdr:to>
    <xdr:sp macro="" textlink="">
      <xdr:nvSpPr>
        <xdr:cNvPr id="304" name="楕円 303"/>
        <xdr:cNvSpPr/>
      </xdr:nvSpPr>
      <xdr:spPr>
        <a:xfrm>
          <a:off x="2857500" y="132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113537</xdr:rowOff>
    </xdr:from>
    <xdr:to>
      <xdr:col>19</xdr:col>
      <xdr:colOff>177800</xdr:colOff>
      <xdr:row>77</xdr:row>
      <xdr:rowOff>152400</xdr:rowOff>
    </xdr:to>
    <xdr:cxnSp macro="">
      <xdr:nvCxnSpPr>
        <xdr:cNvPr id="305" name="直線コネクタ 304"/>
        <xdr:cNvCxnSpPr/>
      </xdr:nvCxnSpPr>
      <xdr:spPr>
        <a:xfrm>
          <a:off x="2908300" y="1331518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xdr:rowOff>
    </xdr:from>
    <xdr:to>
      <xdr:col>10</xdr:col>
      <xdr:colOff>165100</xdr:colOff>
      <xdr:row>78</xdr:row>
      <xdr:rowOff>104902</xdr:rowOff>
    </xdr:to>
    <xdr:sp macro="" textlink="">
      <xdr:nvSpPr>
        <xdr:cNvPr id="306" name="楕円 305"/>
        <xdr:cNvSpPr/>
      </xdr:nvSpPr>
      <xdr:spPr>
        <a:xfrm>
          <a:off x="1968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113537</xdr:rowOff>
    </xdr:from>
    <xdr:to>
      <xdr:col>15</xdr:col>
      <xdr:colOff>50800</xdr:colOff>
      <xdr:row>78</xdr:row>
      <xdr:rowOff>54102</xdr:rowOff>
    </xdr:to>
    <xdr:cxnSp macro="">
      <xdr:nvCxnSpPr>
        <xdr:cNvPr id="307" name="直線コネクタ 306"/>
        <xdr:cNvCxnSpPr/>
      </xdr:nvCxnSpPr>
      <xdr:spPr>
        <a:xfrm flipV="1">
          <a:off x="2019300" y="13315187"/>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28448</xdr:rowOff>
    </xdr:from>
    <xdr:to>
      <xdr:col>6</xdr:col>
      <xdr:colOff>38100</xdr:colOff>
      <xdr:row>84</xdr:row>
      <xdr:rowOff>130048</xdr:rowOff>
    </xdr:to>
    <xdr:sp macro="" textlink="">
      <xdr:nvSpPr>
        <xdr:cNvPr id="308" name="楕円 307"/>
        <xdr:cNvSpPr/>
      </xdr:nvSpPr>
      <xdr:spPr>
        <a:xfrm>
          <a:off x="1079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54102</xdr:rowOff>
    </xdr:from>
    <xdr:to>
      <xdr:col>10</xdr:col>
      <xdr:colOff>114300</xdr:colOff>
      <xdr:row>84</xdr:row>
      <xdr:rowOff>79248</xdr:rowOff>
    </xdr:to>
    <xdr:cxnSp macro="">
      <xdr:nvCxnSpPr>
        <xdr:cNvPr id="309" name="直線コネクタ 308"/>
        <xdr:cNvCxnSpPr/>
      </xdr:nvCxnSpPr>
      <xdr:spPr>
        <a:xfrm flipV="1">
          <a:off x="1130300" y="13427202"/>
          <a:ext cx="889000" cy="105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70883</xdr:rowOff>
    </xdr:from>
    <xdr:ext cx="405111" cy="259045"/>
    <xdr:sp macro="" textlink="">
      <xdr:nvSpPr>
        <xdr:cNvPr id="310" name="n_1aveValue【福祉施設】&#10;有形固定資産減価償却率"/>
        <xdr:cNvSpPr txBox="1"/>
      </xdr:nvSpPr>
      <xdr:spPr>
        <a:xfrm>
          <a:off x="35820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20590</xdr:rowOff>
    </xdr:from>
    <xdr:ext cx="405111" cy="259045"/>
    <xdr:sp macro="" textlink="">
      <xdr:nvSpPr>
        <xdr:cNvPr id="311" name="n_2aveValue【福祉施設】&#10;有形固定資産減価償却率"/>
        <xdr:cNvSpPr txBox="1"/>
      </xdr:nvSpPr>
      <xdr:spPr>
        <a:xfrm>
          <a:off x="2705744" y="1373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150892</xdr:rowOff>
    </xdr:from>
    <xdr:ext cx="405111" cy="259045"/>
    <xdr:sp macro="" textlink="">
      <xdr:nvSpPr>
        <xdr:cNvPr id="312" name="n_3aveValue【福祉施設】&#10;有形固定資産減価償却率"/>
        <xdr:cNvSpPr txBox="1"/>
      </xdr:nvSpPr>
      <xdr:spPr>
        <a:xfrm>
          <a:off x="1816744" y="1369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155719</xdr:rowOff>
    </xdr:from>
    <xdr:ext cx="405111" cy="259045"/>
    <xdr:sp macro="" textlink="">
      <xdr:nvSpPr>
        <xdr:cNvPr id="313" name="n_4aveValue【福祉施設】&#10;有形固定資産減価償却率"/>
        <xdr:cNvSpPr txBox="1"/>
      </xdr:nvSpPr>
      <xdr:spPr>
        <a:xfrm>
          <a:off x="9277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48277</xdr:rowOff>
    </xdr:from>
    <xdr:ext cx="405111" cy="259045"/>
    <xdr:sp macro="" textlink="">
      <xdr:nvSpPr>
        <xdr:cNvPr id="314" name="n_1mainValue【福祉施設】&#10;有形固定資産減価償却率"/>
        <xdr:cNvSpPr txBox="1"/>
      </xdr:nvSpPr>
      <xdr:spPr>
        <a:xfrm>
          <a:off x="35820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9414</xdr:rowOff>
    </xdr:from>
    <xdr:ext cx="405111" cy="259045"/>
    <xdr:sp macro="" textlink="">
      <xdr:nvSpPr>
        <xdr:cNvPr id="315" name="n_2mainValue【福祉施設】&#10;有形固定資産減価償却率"/>
        <xdr:cNvSpPr txBox="1"/>
      </xdr:nvSpPr>
      <xdr:spPr>
        <a:xfrm>
          <a:off x="2705744" y="1303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121429</xdr:rowOff>
    </xdr:from>
    <xdr:ext cx="405111" cy="259045"/>
    <xdr:sp macro="" textlink="">
      <xdr:nvSpPr>
        <xdr:cNvPr id="316" name="n_3mainValue【福祉施設】&#10;有形固定資産減価償却率"/>
        <xdr:cNvSpPr txBox="1"/>
      </xdr:nvSpPr>
      <xdr:spPr>
        <a:xfrm>
          <a:off x="1816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121175</xdr:rowOff>
    </xdr:from>
    <xdr:ext cx="405111" cy="259045"/>
    <xdr:sp macro="" textlink="">
      <xdr:nvSpPr>
        <xdr:cNvPr id="317" name="n_4mainValue【福祉施設】&#10;有形固定資産減価償却率"/>
        <xdr:cNvSpPr txBox="1"/>
      </xdr:nvSpPr>
      <xdr:spPr>
        <a:xfrm>
          <a:off x="927744"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76200</xdr:rowOff>
    </xdr:from>
    <xdr:to>
      <xdr:col>54</xdr:col>
      <xdr:colOff>189865</xdr:colOff>
      <xdr:row>86</xdr:row>
      <xdr:rowOff>101600</xdr:rowOff>
    </xdr:to>
    <xdr:cxnSp macro="">
      <xdr:nvCxnSpPr>
        <xdr:cNvPr id="341" name="直線コネクタ 340"/>
        <xdr:cNvCxnSpPr/>
      </xdr:nvCxnSpPr>
      <xdr:spPr>
        <a:xfrm flipV="1">
          <a:off x="10476865" y="1344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2"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3" name="直線コネクタ 342"/>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22877</xdr:rowOff>
    </xdr:from>
    <xdr:ext cx="469744" cy="259045"/>
    <xdr:sp macro="" textlink="">
      <xdr:nvSpPr>
        <xdr:cNvPr id="344" name="【福祉施設】&#10;一人当たり面積最大値テキスト"/>
        <xdr:cNvSpPr txBox="1"/>
      </xdr:nvSpPr>
      <xdr:spPr>
        <a:xfrm>
          <a:off x="10515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76200</xdr:rowOff>
    </xdr:from>
    <xdr:to>
      <xdr:col>55</xdr:col>
      <xdr:colOff>88900</xdr:colOff>
      <xdr:row>78</xdr:row>
      <xdr:rowOff>76200</xdr:rowOff>
    </xdr:to>
    <xdr:cxnSp macro="">
      <xdr:nvCxnSpPr>
        <xdr:cNvPr id="345" name="直線コネクタ 344"/>
        <xdr:cNvCxnSpPr/>
      </xdr:nvCxnSpPr>
      <xdr:spPr>
        <a:xfrm>
          <a:off x="10388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6" name="【福祉施設】&#10;一人当たり面積平均値テキスト"/>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7" name="フローチャート: 判断 346"/>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101600</xdr:rowOff>
    </xdr:from>
    <xdr:to>
      <xdr:col>50</xdr:col>
      <xdr:colOff>165100</xdr:colOff>
      <xdr:row>83</xdr:row>
      <xdr:rowOff>31750</xdr:rowOff>
    </xdr:to>
    <xdr:sp macro="" textlink="">
      <xdr:nvSpPr>
        <xdr:cNvPr id="348" name="フローチャート: 判断 347"/>
        <xdr:cNvSpPr/>
      </xdr:nvSpPr>
      <xdr:spPr>
        <a:xfrm>
          <a:off x="958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49" name="フローチャート: 判断 348"/>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0" name="フローチャート: 判断 349"/>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1" name="フローチャート: 判断 350"/>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57" name="楕円 356"/>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58" name="【福祉施設】&#10;一人当たり面積該当値テキスト"/>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59" name="楕円 358"/>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60" name="直線コネクタ 359"/>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61" name="楕円 360"/>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62" name="直線コネクタ 361"/>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63" name="楕円 362"/>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6350</xdr:rowOff>
    </xdr:to>
    <xdr:cxnSp macro="">
      <xdr:nvCxnSpPr>
        <xdr:cNvPr id="364" name="直線コネクタ 363"/>
        <xdr:cNvCxnSpPr/>
      </xdr:nvCxnSpPr>
      <xdr:spPr>
        <a:xfrm>
          <a:off x="7861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65" name="楕円 364"/>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57150</xdr:rowOff>
    </xdr:to>
    <xdr:cxnSp macro="">
      <xdr:nvCxnSpPr>
        <xdr:cNvPr id="366" name="直線コネクタ 365"/>
        <xdr:cNvCxnSpPr/>
      </xdr:nvCxnSpPr>
      <xdr:spPr>
        <a:xfrm flipV="1">
          <a:off x="6972300" y="1457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48277</xdr:rowOff>
    </xdr:from>
    <xdr:ext cx="469744" cy="259045"/>
    <xdr:sp macro="" textlink="">
      <xdr:nvSpPr>
        <xdr:cNvPr id="367" name="n_1ave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68"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69"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0" name="n_4aveValue【福祉施設】&#10;一人当たり面積"/>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71" name="n_1mainValue【福祉施設】&#10;一人当たり面積"/>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72" name="n_2mainValue【福祉施設】&#10;一人当たり面積"/>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48277</xdr:rowOff>
    </xdr:from>
    <xdr:ext cx="469744" cy="259045"/>
    <xdr:sp macro="" textlink="">
      <xdr:nvSpPr>
        <xdr:cNvPr id="373" name="n_3mainValue【福祉施設】&#10;一人当たり面積"/>
        <xdr:cNvSpPr txBox="1"/>
      </xdr:nvSpPr>
      <xdr:spPr>
        <a:xfrm>
          <a:off x="7626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74" name="n_4mainValue【福祉施設】&#10;一人当たり面積"/>
        <xdr:cNvSpPr txBox="1"/>
      </xdr:nvSpPr>
      <xdr:spPr>
        <a:xfrm>
          <a:off x="6737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400" name="直線コネクタ 399"/>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401" name="【市民会館】&#10;有形固定資産減価償却率最小値テキスト"/>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402" name="直線コネクタ 401"/>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3"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405"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6" name="フローチャート: 判断 405"/>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407" name="フローチャート: 判断 406"/>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08" name="フローチャート: 判断 407"/>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09" name="フローチャート: 判断 408"/>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410" name="フローチャート: 判断 409"/>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416" name="楕円 415"/>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15257</xdr:rowOff>
    </xdr:from>
    <xdr:ext cx="405111" cy="259045"/>
    <xdr:sp macro="" textlink="">
      <xdr:nvSpPr>
        <xdr:cNvPr id="417" name="【市民会館】&#10;有形固定資産減価償却率該当値テキスト"/>
        <xdr:cNvSpPr txBox="1"/>
      </xdr:nvSpPr>
      <xdr:spPr>
        <a:xfrm>
          <a:off x="4673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macro="" textlink="">
      <xdr:nvSpPr>
        <xdr:cNvPr id="418" name="楕円 417"/>
        <xdr:cNvSpPr/>
      </xdr:nvSpPr>
      <xdr:spPr>
        <a:xfrm>
          <a:off x="3746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87630</xdr:rowOff>
    </xdr:to>
    <xdr:cxnSp macro="">
      <xdr:nvCxnSpPr>
        <xdr:cNvPr id="419" name="直線コネクタ 418"/>
        <xdr:cNvCxnSpPr/>
      </xdr:nvCxnSpPr>
      <xdr:spPr>
        <a:xfrm>
          <a:off x="3797300" y="18055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139700</xdr:rowOff>
    </xdr:from>
    <xdr:to>
      <xdr:col>15</xdr:col>
      <xdr:colOff>101600</xdr:colOff>
      <xdr:row>105</xdr:row>
      <xdr:rowOff>69850</xdr:rowOff>
    </xdr:to>
    <xdr:sp macro="" textlink="">
      <xdr:nvSpPr>
        <xdr:cNvPr id="420" name="楕円 419"/>
        <xdr:cNvSpPr/>
      </xdr:nvSpPr>
      <xdr:spPr>
        <a:xfrm>
          <a:off x="285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53339</xdr:rowOff>
    </xdr:to>
    <xdr:cxnSp macro="">
      <xdr:nvCxnSpPr>
        <xdr:cNvPr id="421" name="直線コネクタ 420"/>
        <xdr:cNvCxnSpPr/>
      </xdr:nvCxnSpPr>
      <xdr:spPr>
        <a:xfrm>
          <a:off x="2908300" y="18021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113574</xdr:rowOff>
    </xdr:from>
    <xdr:to>
      <xdr:col>10</xdr:col>
      <xdr:colOff>165100</xdr:colOff>
      <xdr:row>106</xdr:row>
      <xdr:rowOff>43724</xdr:rowOff>
    </xdr:to>
    <xdr:sp macro="" textlink="">
      <xdr:nvSpPr>
        <xdr:cNvPr id="422" name="楕円 421"/>
        <xdr:cNvSpPr/>
      </xdr:nvSpPr>
      <xdr:spPr>
        <a:xfrm>
          <a:off x="1968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164374</xdr:rowOff>
    </xdr:to>
    <xdr:cxnSp macro="">
      <xdr:nvCxnSpPr>
        <xdr:cNvPr id="423" name="直線コネクタ 422"/>
        <xdr:cNvCxnSpPr/>
      </xdr:nvCxnSpPr>
      <xdr:spPr>
        <a:xfrm flipV="1">
          <a:off x="2019300" y="18021300"/>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24" name="楕円 423"/>
        <xdr:cNvSpPr/>
      </xdr:nvSpPr>
      <xdr:spPr>
        <a:xfrm>
          <a:off x="1079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164374</xdr:rowOff>
    </xdr:from>
    <xdr:to>
      <xdr:col>10</xdr:col>
      <xdr:colOff>114300</xdr:colOff>
      <xdr:row>105</xdr:row>
      <xdr:rowOff>169273</xdr:rowOff>
    </xdr:to>
    <xdr:cxnSp macro="">
      <xdr:nvCxnSpPr>
        <xdr:cNvPr id="425" name="直線コネクタ 424"/>
        <xdr:cNvCxnSpPr/>
      </xdr:nvCxnSpPr>
      <xdr:spPr>
        <a:xfrm flipV="1">
          <a:off x="1130300" y="181666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1469</xdr:rowOff>
    </xdr:from>
    <xdr:ext cx="405111" cy="259045"/>
    <xdr:sp macro="" textlink="">
      <xdr:nvSpPr>
        <xdr:cNvPr id="426" name="n_1aveValue【市民会館】&#10;有形固定資産減価償却率"/>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27"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28" name="n_3aveValue【市民会館】&#10;有形固定資産減価償却率"/>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35758</xdr:rowOff>
    </xdr:from>
    <xdr:ext cx="405111" cy="259045"/>
    <xdr:sp macro="" textlink="">
      <xdr:nvSpPr>
        <xdr:cNvPr id="429" name="n_4aveValue【市民会館】&#10;有形固定資産減価償却率"/>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95266</xdr:rowOff>
    </xdr:from>
    <xdr:ext cx="405111" cy="259045"/>
    <xdr:sp macro="" textlink="">
      <xdr:nvSpPr>
        <xdr:cNvPr id="430" name="n_1mainValue【市民会館】&#10;有形固定資産減価償却率"/>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431" name="n_2mainValue【市民会館】&#10;有形固定資産減価償却率"/>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34851</xdr:rowOff>
    </xdr:from>
    <xdr:ext cx="405111" cy="259045"/>
    <xdr:sp macro="" textlink="">
      <xdr:nvSpPr>
        <xdr:cNvPr id="432" name="n_3mainValue【市民会館】&#10;有形固定資産減価償却率"/>
        <xdr:cNvSpPr txBox="1"/>
      </xdr:nvSpPr>
      <xdr:spPr>
        <a:xfrm>
          <a:off x="1816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mainValue【市民会館】&#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457" name="直線コネクタ 456"/>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8"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59" name="直線コネクタ 458"/>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0"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1" name="直線コネクタ 460"/>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2"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3" name="フローチャート: 判断 462"/>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464" name="フローチャート: 判断 463"/>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65" name="フローチャート: 判断 464"/>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466" name="フローチャート: 判断 465"/>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7" name="フローチャート: 判断 466"/>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73" name="楕円 472"/>
        <xdr:cNvSpPr/>
      </xdr:nvSpPr>
      <xdr:spPr>
        <a:xfrm>
          <a:off x="10426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44466</xdr:rowOff>
    </xdr:from>
    <xdr:ext cx="469744" cy="259045"/>
    <xdr:sp macro="" textlink="">
      <xdr:nvSpPr>
        <xdr:cNvPr id="474" name="【市民会館】&#10;一人当たり面積該当値テキスト"/>
        <xdr:cNvSpPr txBox="1"/>
      </xdr:nvSpPr>
      <xdr:spPr>
        <a:xfrm>
          <a:off x="10515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475" name="楕円 474"/>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72389</xdr:rowOff>
    </xdr:to>
    <xdr:cxnSp macro="">
      <xdr:nvCxnSpPr>
        <xdr:cNvPr id="476" name="直線コネクタ 475"/>
        <xdr:cNvCxnSpPr/>
      </xdr:nvCxnSpPr>
      <xdr:spPr>
        <a:xfrm>
          <a:off x="9639300" y="18074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77" name="楕円 476"/>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72389</xdr:rowOff>
    </xdr:to>
    <xdr:cxnSp macro="">
      <xdr:nvCxnSpPr>
        <xdr:cNvPr id="478" name="直線コネクタ 477"/>
        <xdr:cNvCxnSpPr/>
      </xdr:nvCxnSpPr>
      <xdr:spPr>
        <a:xfrm>
          <a:off x="8750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79" name="楕円 478"/>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72389</xdr:rowOff>
    </xdr:to>
    <xdr:cxnSp macro="">
      <xdr:nvCxnSpPr>
        <xdr:cNvPr id="480" name="直線コネクタ 479"/>
        <xdr:cNvCxnSpPr/>
      </xdr:nvCxnSpPr>
      <xdr:spPr>
        <a:xfrm>
          <a:off x="7861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1" name="楕円 480"/>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105</xdr:row>
      <xdr:rowOff>72389</xdr:rowOff>
    </xdr:to>
    <xdr:cxnSp macro="">
      <xdr:nvCxnSpPr>
        <xdr:cNvPr id="482" name="直線コネクタ 481"/>
        <xdr:cNvCxnSpPr/>
      </xdr:nvCxnSpPr>
      <xdr:spPr>
        <a:xfrm>
          <a:off x="6972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114316</xdr:rowOff>
    </xdr:from>
    <xdr:ext cx="469744" cy="259045"/>
    <xdr:sp macro="" textlink="">
      <xdr:nvSpPr>
        <xdr:cNvPr id="483" name="n_1aveValue【市民会館】&#10;一人当たり面積"/>
        <xdr:cNvSpPr txBox="1"/>
      </xdr:nvSpPr>
      <xdr:spPr>
        <a:xfrm>
          <a:off x="9391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84" name="n_2aveValue【市民会館】&#10;一人当たり面積"/>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121938</xdr:rowOff>
    </xdr:from>
    <xdr:ext cx="469744" cy="259045"/>
    <xdr:sp macro="" textlink="">
      <xdr:nvSpPr>
        <xdr:cNvPr id="485" name="n_3aveValue【市民会館】&#10;一人当たり面積"/>
        <xdr:cNvSpPr txBox="1"/>
      </xdr:nvSpPr>
      <xdr:spPr>
        <a:xfrm>
          <a:off x="7626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86" name="n_4aveValue【市民会館】&#10;一人当たり面積"/>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87" name="n_1main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8" name="n_2mainValue【市民会館】&#10;一人当たり面積"/>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9" name="n_3main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90" name="n_4mainValue【市民会館】&#10;一人当たり面積"/>
        <xdr:cNvSpPr txBox="1"/>
      </xdr:nvSpPr>
      <xdr:spPr>
        <a:xfrm>
          <a:off x="6737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515" name="直線コネクタ 514"/>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16"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17" name="直線コネクタ 516"/>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518" name="【一般廃棄物処理施設】&#10;有形固定資産減価償却率最大値テキスト"/>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519" name="直線コネクタ 518"/>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64787</xdr:rowOff>
    </xdr:from>
    <xdr:ext cx="405111" cy="259045"/>
    <xdr:sp macro="" textlink="">
      <xdr:nvSpPr>
        <xdr:cNvPr id="520" name="【一般廃棄物処理施設】&#10;有形固定資産減価償却率平均値テキスト"/>
        <xdr:cNvSpPr txBox="1"/>
      </xdr:nvSpPr>
      <xdr:spPr>
        <a:xfrm>
          <a:off x="16357600" y="6408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22" name="フローチャート: 判断 521"/>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3" name="フローチャート: 判断 522"/>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4" name="フローチャート: 判断 523"/>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5" name="フローチャート: 判断 524"/>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531" name="楕円 530"/>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532" name="【一般廃棄物処理施設】&#10;有形固定資産減価償却率該当値テキスト"/>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135890</xdr:rowOff>
    </xdr:from>
    <xdr:to>
      <xdr:col>81</xdr:col>
      <xdr:colOff>101600</xdr:colOff>
      <xdr:row>36</xdr:row>
      <xdr:rowOff>66040</xdr:rowOff>
    </xdr:to>
    <xdr:sp macro="" textlink="">
      <xdr:nvSpPr>
        <xdr:cNvPr id="533" name="楕円 532"/>
        <xdr:cNvSpPr/>
      </xdr:nvSpPr>
      <xdr:spPr>
        <a:xfrm>
          <a:off x="1543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xdr:rowOff>
    </xdr:from>
    <xdr:to>
      <xdr:col>85</xdr:col>
      <xdr:colOff>127000</xdr:colOff>
      <xdr:row>36</xdr:row>
      <xdr:rowOff>83820</xdr:rowOff>
    </xdr:to>
    <xdr:cxnSp macro="">
      <xdr:nvCxnSpPr>
        <xdr:cNvPr id="534" name="直線コネクタ 533"/>
        <xdr:cNvCxnSpPr/>
      </xdr:nvCxnSpPr>
      <xdr:spPr>
        <a:xfrm>
          <a:off x="15481300" y="6187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86360</xdr:rowOff>
    </xdr:from>
    <xdr:to>
      <xdr:col>76</xdr:col>
      <xdr:colOff>165100</xdr:colOff>
      <xdr:row>36</xdr:row>
      <xdr:rowOff>16510</xdr:rowOff>
    </xdr:to>
    <xdr:sp macro="" textlink="">
      <xdr:nvSpPr>
        <xdr:cNvPr id="535" name="楕円 534"/>
        <xdr:cNvSpPr/>
      </xdr:nvSpPr>
      <xdr:spPr>
        <a:xfrm>
          <a:off x="1454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137160</xdr:rowOff>
    </xdr:from>
    <xdr:to>
      <xdr:col>81</xdr:col>
      <xdr:colOff>50800</xdr:colOff>
      <xdr:row>36</xdr:row>
      <xdr:rowOff>15240</xdr:rowOff>
    </xdr:to>
    <xdr:cxnSp macro="">
      <xdr:nvCxnSpPr>
        <xdr:cNvPr id="536" name="直線コネクタ 535"/>
        <xdr:cNvCxnSpPr/>
      </xdr:nvCxnSpPr>
      <xdr:spPr>
        <a:xfrm>
          <a:off x="14592300" y="61379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xdr:rowOff>
    </xdr:from>
    <xdr:to>
      <xdr:col>72</xdr:col>
      <xdr:colOff>38100</xdr:colOff>
      <xdr:row>35</xdr:row>
      <xdr:rowOff>115570</xdr:rowOff>
    </xdr:to>
    <xdr:sp macro="" textlink="">
      <xdr:nvSpPr>
        <xdr:cNvPr id="537" name="楕円 536"/>
        <xdr:cNvSpPr/>
      </xdr:nvSpPr>
      <xdr:spPr>
        <a:xfrm>
          <a:off x="1365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137160</xdr:rowOff>
    </xdr:to>
    <xdr:cxnSp macro="">
      <xdr:nvCxnSpPr>
        <xdr:cNvPr id="538" name="直線コネクタ 537"/>
        <xdr:cNvCxnSpPr/>
      </xdr:nvCxnSpPr>
      <xdr:spPr>
        <a:xfrm>
          <a:off x="13703300" y="6065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111125</xdr:rowOff>
    </xdr:from>
    <xdr:to>
      <xdr:col>67</xdr:col>
      <xdr:colOff>101600</xdr:colOff>
      <xdr:row>35</xdr:row>
      <xdr:rowOff>41275</xdr:rowOff>
    </xdr:to>
    <xdr:sp macro="" textlink="">
      <xdr:nvSpPr>
        <xdr:cNvPr id="539" name="楕円 538"/>
        <xdr:cNvSpPr/>
      </xdr:nvSpPr>
      <xdr:spPr>
        <a:xfrm>
          <a:off x="12763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161925</xdr:rowOff>
    </xdr:from>
    <xdr:to>
      <xdr:col>71</xdr:col>
      <xdr:colOff>177800</xdr:colOff>
      <xdr:row>35</xdr:row>
      <xdr:rowOff>64770</xdr:rowOff>
    </xdr:to>
    <xdr:cxnSp macro="">
      <xdr:nvCxnSpPr>
        <xdr:cNvPr id="540" name="直線コネクタ 539"/>
        <xdr:cNvCxnSpPr/>
      </xdr:nvCxnSpPr>
      <xdr:spPr>
        <a:xfrm>
          <a:off x="12814300" y="59912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541"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2"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543" name="n_3aveValue【一般廃棄物処理施設】&#10;有形固定資産減価償却率"/>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44"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82567</xdr:rowOff>
    </xdr:from>
    <xdr:ext cx="405111" cy="259045"/>
    <xdr:sp macro="" textlink="">
      <xdr:nvSpPr>
        <xdr:cNvPr id="545" name="n_1mainValue【一般廃棄物処理施設】&#10;有形固定資産減価償却率"/>
        <xdr:cNvSpPr txBox="1"/>
      </xdr:nvSpPr>
      <xdr:spPr>
        <a:xfrm>
          <a:off x="15266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33037</xdr:rowOff>
    </xdr:from>
    <xdr:ext cx="405111" cy="259045"/>
    <xdr:sp macro="" textlink="">
      <xdr:nvSpPr>
        <xdr:cNvPr id="546" name="n_2mainValue【一般廃棄物処理施設】&#10;有形固定資産減価償却率"/>
        <xdr:cNvSpPr txBox="1"/>
      </xdr:nvSpPr>
      <xdr:spPr>
        <a:xfrm>
          <a:off x="14389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132097</xdr:rowOff>
    </xdr:from>
    <xdr:ext cx="405111" cy="259045"/>
    <xdr:sp macro="" textlink="">
      <xdr:nvSpPr>
        <xdr:cNvPr id="547" name="n_3mainValue【一般廃棄物処理施設】&#10;有形固定資産減価償却率"/>
        <xdr:cNvSpPr txBox="1"/>
      </xdr:nvSpPr>
      <xdr:spPr>
        <a:xfrm>
          <a:off x="13500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57802</xdr:rowOff>
    </xdr:from>
    <xdr:ext cx="405111" cy="259045"/>
    <xdr:sp macro="" textlink="">
      <xdr:nvSpPr>
        <xdr:cNvPr id="548" name="n_4mainValue【一般廃棄物処理施設】&#10;有形固定資産減価償却率"/>
        <xdr:cNvSpPr txBox="1"/>
      </xdr:nvSpPr>
      <xdr:spPr>
        <a:xfrm>
          <a:off x="126117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4" name="テキスト ボックス 56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6" name="テキスト ボックス 56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572" name="直線コネクタ 571"/>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573" name="【一般廃棄物処理施設】&#10;一人当たり有形固定資産（償却資産）額最小値テキスト"/>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574" name="直線コネクタ 573"/>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575" name="【一般廃棄物処理施設】&#10;一人当たり有形固定資産（償却資産）額最大値テキスト"/>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576" name="直線コネクタ 575"/>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103484</xdr:rowOff>
    </xdr:from>
    <xdr:ext cx="534377" cy="259045"/>
    <xdr:sp macro="" textlink="">
      <xdr:nvSpPr>
        <xdr:cNvPr id="577" name="【一般廃棄物処理施設】&#10;一人当たり有形固定資産（償却資産）額平均値テキスト"/>
        <xdr:cNvSpPr txBox="1"/>
      </xdr:nvSpPr>
      <xdr:spPr>
        <a:xfrm>
          <a:off x="22199600" y="627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578" name="フローチャート: 判断 577"/>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579" name="フローチャート: 判断 578"/>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10008</xdr:rowOff>
    </xdr:from>
    <xdr:to>
      <xdr:col>107</xdr:col>
      <xdr:colOff>101600</xdr:colOff>
      <xdr:row>37</xdr:row>
      <xdr:rowOff>111608</xdr:rowOff>
    </xdr:to>
    <xdr:sp macro="" textlink="">
      <xdr:nvSpPr>
        <xdr:cNvPr id="580" name="フローチャート: 判断 579"/>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90386</xdr:rowOff>
    </xdr:from>
    <xdr:to>
      <xdr:col>102</xdr:col>
      <xdr:colOff>165100</xdr:colOff>
      <xdr:row>38</xdr:row>
      <xdr:rowOff>20536</xdr:rowOff>
    </xdr:to>
    <xdr:sp macro="" textlink="">
      <xdr:nvSpPr>
        <xdr:cNvPr id="581" name="フローチャート: 判断 580"/>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162522</xdr:rowOff>
    </xdr:from>
    <xdr:to>
      <xdr:col>98</xdr:col>
      <xdr:colOff>38100</xdr:colOff>
      <xdr:row>38</xdr:row>
      <xdr:rowOff>92672</xdr:rowOff>
    </xdr:to>
    <xdr:sp macro="" textlink="">
      <xdr:nvSpPr>
        <xdr:cNvPr id="582" name="フローチャート: 判断 581"/>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18567</xdr:rowOff>
    </xdr:from>
    <xdr:to>
      <xdr:col>116</xdr:col>
      <xdr:colOff>114300</xdr:colOff>
      <xdr:row>36</xdr:row>
      <xdr:rowOff>120167</xdr:rowOff>
    </xdr:to>
    <xdr:sp macro="" textlink="">
      <xdr:nvSpPr>
        <xdr:cNvPr id="588" name="楕円 587"/>
        <xdr:cNvSpPr/>
      </xdr:nvSpPr>
      <xdr:spPr>
        <a:xfrm>
          <a:off x="22110700" y="61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41444</xdr:rowOff>
    </xdr:from>
    <xdr:ext cx="534377" cy="259045"/>
    <xdr:sp macro="" textlink="">
      <xdr:nvSpPr>
        <xdr:cNvPr id="589" name="【一般廃棄物処理施設】&#10;一人当たり有形固定資産（償却資産）額該当値テキスト"/>
        <xdr:cNvSpPr txBox="1"/>
      </xdr:nvSpPr>
      <xdr:spPr>
        <a:xfrm>
          <a:off x="22199600" y="604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23432</xdr:rowOff>
    </xdr:from>
    <xdr:to>
      <xdr:col>112</xdr:col>
      <xdr:colOff>38100</xdr:colOff>
      <xdr:row>36</xdr:row>
      <xdr:rowOff>125032</xdr:rowOff>
    </xdr:to>
    <xdr:sp macro="" textlink="">
      <xdr:nvSpPr>
        <xdr:cNvPr id="590" name="楕円 589"/>
        <xdr:cNvSpPr/>
      </xdr:nvSpPr>
      <xdr:spPr>
        <a:xfrm>
          <a:off x="21272500" y="61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69367</xdr:rowOff>
    </xdr:from>
    <xdr:to>
      <xdr:col>116</xdr:col>
      <xdr:colOff>63500</xdr:colOff>
      <xdr:row>36</xdr:row>
      <xdr:rowOff>74232</xdr:rowOff>
    </xdr:to>
    <xdr:cxnSp macro="">
      <xdr:nvCxnSpPr>
        <xdr:cNvPr id="591" name="直線コネクタ 590"/>
        <xdr:cNvCxnSpPr/>
      </xdr:nvCxnSpPr>
      <xdr:spPr>
        <a:xfrm flipV="1">
          <a:off x="21323300" y="6241567"/>
          <a:ext cx="8382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5016</xdr:rowOff>
    </xdr:from>
    <xdr:to>
      <xdr:col>107</xdr:col>
      <xdr:colOff>101600</xdr:colOff>
      <xdr:row>36</xdr:row>
      <xdr:rowOff>106616</xdr:rowOff>
    </xdr:to>
    <xdr:sp macro="" textlink="">
      <xdr:nvSpPr>
        <xdr:cNvPr id="592" name="楕円 591"/>
        <xdr:cNvSpPr/>
      </xdr:nvSpPr>
      <xdr:spPr>
        <a:xfrm>
          <a:off x="20383500" y="61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55816</xdr:rowOff>
    </xdr:from>
    <xdr:to>
      <xdr:col>111</xdr:col>
      <xdr:colOff>177800</xdr:colOff>
      <xdr:row>36</xdr:row>
      <xdr:rowOff>74232</xdr:rowOff>
    </xdr:to>
    <xdr:cxnSp macro="">
      <xdr:nvCxnSpPr>
        <xdr:cNvPr id="593" name="直線コネクタ 592"/>
        <xdr:cNvCxnSpPr/>
      </xdr:nvCxnSpPr>
      <xdr:spPr>
        <a:xfrm>
          <a:off x="20434300" y="6228016"/>
          <a:ext cx="8890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7633</xdr:rowOff>
    </xdr:from>
    <xdr:to>
      <xdr:col>102</xdr:col>
      <xdr:colOff>165100</xdr:colOff>
      <xdr:row>36</xdr:row>
      <xdr:rowOff>109233</xdr:rowOff>
    </xdr:to>
    <xdr:sp macro="" textlink="">
      <xdr:nvSpPr>
        <xdr:cNvPr id="594" name="楕円 593"/>
        <xdr:cNvSpPr/>
      </xdr:nvSpPr>
      <xdr:spPr>
        <a:xfrm>
          <a:off x="19494500" y="61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55816</xdr:rowOff>
    </xdr:from>
    <xdr:to>
      <xdr:col>107</xdr:col>
      <xdr:colOff>50800</xdr:colOff>
      <xdr:row>36</xdr:row>
      <xdr:rowOff>58433</xdr:rowOff>
    </xdr:to>
    <xdr:cxnSp macro="">
      <xdr:nvCxnSpPr>
        <xdr:cNvPr id="595" name="直線コネクタ 594"/>
        <xdr:cNvCxnSpPr/>
      </xdr:nvCxnSpPr>
      <xdr:spPr>
        <a:xfrm flipV="1">
          <a:off x="19545300" y="6228016"/>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7531</xdr:rowOff>
    </xdr:from>
    <xdr:to>
      <xdr:col>98</xdr:col>
      <xdr:colOff>38100</xdr:colOff>
      <xdr:row>36</xdr:row>
      <xdr:rowOff>109131</xdr:rowOff>
    </xdr:to>
    <xdr:sp macro="" textlink="">
      <xdr:nvSpPr>
        <xdr:cNvPr id="596" name="楕円 595"/>
        <xdr:cNvSpPr/>
      </xdr:nvSpPr>
      <xdr:spPr>
        <a:xfrm>
          <a:off x="18605500" y="61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58331</xdr:rowOff>
    </xdr:from>
    <xdr:to>
      <xdr:col>102</xdr:col>
      <xdr:colOff>114300</xdr:colOff>
      <xdr:row>36</xdr:row>
      <xdr:rowOff>58433</xdr:rowOff>
    </xdr:to>
    <xdr:cxnSp macro="">
      <xdr:nvCxnSpPr>
        <xdr:cNvPr id="597" name="直線コネクタ 596"/>
        <xdr:cNvCxnSpPr/>
      </xdr:nvCxnSpPr>
      <xdr:spPr>
        <a:xfrm>
          <a:off x="18656300" y="623053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37368</xdr:rowOff>
    </xdr:from>
    <xdr:ext cx="534377" cy="259045"/>
    <xdr:sp macro="" textlink="">
      <xdr:nvSpPr>
        <xdr:cNvPr id="598" name="n_1aveValue【一般廃棄物処理施設】&#10;一人当たり有形固定資産（償却資産）額"/>
        <xdr:cNvSpPr txBox="1"/>
      </xdr:nvSpPr>
      <xdr:spPr>
        <a:xfrm>
          <a:off x="210434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102735</xdr:rowOff>
    </xdr:from>
    <xdr:ext cx="534377" cy="259045"/>
    <xdr:sp macro="" textlink="">
      <xdr:nvSpPr>
        <xdr:cNvPr id="599" name="n_2aveValue【一般廃棄物処理施設】&#10;一人当たり有形固定資産（償却資産）額"/>
        <xdr:cNvSpPr txBox="1"/>
      </xdr:nvSpPr>
      <xdr:spPr>
        <a:xfrm>
          <a:off x="20167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11663</xdr:rowOff>
    </xdr:from>
    <xdr:ext cx="534377" cy="259045"/>
    <xdr:sp macro="" textlink="">
      <xdr:nvSpPr>
        <xdr:cNvPr id="600" name="n_3aveValue【一般廃棄物処理施設】&#10;一人当たり有形固定資産（償却資産）額"/>
        <xdr:cNvSpPr txBox="1"/>
      </xdr:nvSpPr>
      <xdr:spPr>
        <a:xfrm>
          <a:off x="19278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83799</xdr:rowOff>
    </xdr:from>
    <xdr:ext cx="534377" cy="259045"/>
    <xdr:sp macro="" textlink="">
      <xdr:nvSpPr>
        <xdr:cNvPr id="601" name="n_4aveValue【一般廃棄物処理施設】&#10;一人当たり有形固定資産（償却資産）額"/>
        <xdr:cNvSpPr txBox="1"/>
      </xdr:nvSpPr>
      <xdr:spPr>
        <a:xfrm>
          <a:off x="18389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141559</xdr:rowOff>
    </xdr:from>
    <xdr:ext cx="534377" cy="259045"/>
    <xdr:sp macro="" textlink="">
      <xdr:nvSpPr>
        <xdr:cNvPr id="602" name="n_1mainValue【一般廃棄物処理施設】&#10;一人当たり有形固定資産（償却資産）額"/>
        <xdr:cNvSpPr txBox="1"/>
      </xdr:nvSpPr>
      <xdr:spPr>
        <a:xfrm>
          <a:off x="21043411" y="59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123143</xdr:rowOff>
    </xdr:from>
    <xdr:ext cx="534377" cy="259045"/>
    <xdr:sp macro="" textlink="">
      <xdr:nvSpPr>
        <xdr:cNvPr id="603" name="n_2mainValue【一般廃棄物処理施設】&#10;一人当たり有形固定資産（償却資産）額"/>
        <xdr:cNvSpPr txBox="1"/>
      </xdr:nvSpPr>
      <xdr:spPr>
        <a:xfrm>
          <a:off x="20167111" y="59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125760</xdr:rowOff>
    </xdr:from>
    <xdr:ext cx="534377" cy="259045"/>
    <xdr:sp macro="" textlink="">
      <xdr:nvSpPr>
        <xdr:cNvPr id="604" name="n_3mainValue【一般廃棄物処理施設】&#10;一人当たり有形固定資産（償却資産）額"/>
        <xdr:cNvSpPr txBox="1"/>
      </xdr:nvSpPr>
      <xdr:spPr>
        <a:xfrm>
          <a:off x="19278111" y="59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125658</xdr:rowOff>
    </xdr:from>
    <xdr:ext cx="534377" cy="259045"/>
    <xdr:sp macro="" textlink="">
      <xdr:nvSpPr>
        <xdr:cNvPr id="605" name="n_4mainValue【一般廃棄物処理施設】&#10;一人当たり有形固定資産（償却資産）額"/>
        <xdr:cNvSpPr txBox="1"/>
      </xdr:nvSpPr>
      <xdr:spPr>
        <a:xfrm>
          <a:off x="18389111" y="59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36576</xdr:rowOff>
    </xdr:to>
    <xdr:cxnSp macro="">
      <xdr:nvCxnSpPr>
        <xdr:cNvPr id="628" name="直線コネクタ 627"/>
        <xdr:cNvCxnSpPr/>
      </xdr:nvCxnSpPr>
      <xdr:spPr>
        <a:xfrm flipV="1">
          <a:off x="16318864" y="9784080"/>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29"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0" name="直線コネクタ 629"/>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1" name="【保健センター・保健所】&#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2" name="直線コネクタ 631"/>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77233</xdr:rowOff>
    </xdr:from>
    <xdr:ext cx="405111" cy="259045"/>
    <xdr:sp macro="" textlink="">
      <xdr:nvSpPr>
        <xdr:cNvPr id="633" name="【保健センター・保健所】&#10;有形固定資産減価償却率平均値テキスト"/>
        <xdr:cNvSpPr txBox="1"/>
      </xdr:nvSpPr>
      <xdr:spPr>
        <a:xfrm>
          <a:off x="16357600" y="1019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634" name="フローチャート: 判断 633"/>
        <xdr:cNvSpPr/>
      </xdr:nvSpPr>
      <xdr:spPr>
        <a:xfrm>
          <a:off x="16268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xdr:rowOff>
    </xdr:from>
    <xdr:to>
      <xdr:col>81</xdr:col>
      <xdr:colOff>101600</xdr:colOff>
      <xdr:row>60</xdr:row>
      <xdr:rowOff>105664</xdr:rowOff>
    </xdr:to>
    <xdr:sp macro="" textlink="">
      <xdr:nvSpPr>
        <xdr:cNvPr id="635" name="フローチャート: 判断 634"/>
        <xdr:cNvSpPr/>
      </xdr:nvSpPr>
      <xdr:spPr>
        <a:xfrm>
          <a:off x="15430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636" name="フローチャート: 判断 635"/>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37" name="フローチャート: 判断 636"/>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161798</xdr:rowOff>
    </xdr:from>
    <xdr:to>
      <xdr:col>67</xdr:col>
      <xdr:colOff>101600</xdr:colOff>
      <xdr:row>59</xdr:row>
      <xdr:rowOff>91948</xdr:rowOff>
    </xdr:to>
    <xdr:sp macro="" textlink="">
      <xdr:nvSpPr>
        <xdr:cNvPr id="638" name="フローチャート: 判断 637"/>
        <xdr:cNvSpPr/>
      </xdr:nvSpPr>
      <xdr:spPr>
        <a:xfrm>
          <a:off x="12763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44" name="楕円 643"/>
        <xdr:cNvSpPr/>
      </xdr:nvSpPr>
      <xdr:spPr>
        <a:xfrm>
          <a:off x="162687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46499</xdr:rowOff>
    </xdr:from>
    <xdr:ext cx="405111" cy="259045"/>
    <xdr:sp macro="" textlink="">
      <xdr:nvSpPr>
        <xdr:cNvPr id="645" name="【保健センター・保健所】&#10;有形固定資産減価償却率該当値テキスト"/>
        <xdr:cNvSpPr txBox="1"/>
      </xdr:nvSpPr>
      <xdr:spPr>
        <a:xfrm>
          <a:off x="16357600"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26924</xdr:rowOff>
    </xdr:from>
    <xdr:to>
      <xdr:col>81</xdr:col>
      <xdr:colOff>101600</xdr:colOff>
      <xdr:row>60</xdr:row>
      <xdr:rowOff>128524</xdr:rowOff>
    </xdr:to>
    <xdr:sp macro="" textlink="">
      <xdr:nvSpPr>
        <xdr:cNvPr id="646" name="楕円 645"/>
        <xdr:cNvSpPr/>
      </xdr:nvSpPr>
      <xdr:spPr>
        <a:xfrm>
          <a:off x="15430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77724</xdr:rowOff>
    </xdr:from>
    <xdr:to>
      <xdr:col>85</xdr:col>
      <xdr:colOff>127000</xdr:colOff>
      <xdr:row>60</xdr:row>
      <xdr:rowOff>118872</xdr:rowOff>
    </xdr:to>
    <xdr:cxnSp macro="">
      <xdr:nvCxnSpPr>
        <xdr:cNvPr id="647" name="直線コネクタ 646"/>
        <xdr:cNvCxnSpPr/>
      </xdr:nvCxnSpPr>
      <xdr:spPr>
        <a:xfrm>
          <a:off x="15481300" y="103647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48" name="楕円 647"/>
        <xdr:cNvSpPr/>
      </xdr:nvSpPr>
      <xdr:spPr>
        <a:xfrm>
          <a:off x="14541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77724</xdr:rowOff>
    </xdr:from>
    <xdr:to>
      <xdr:col>81</xdr:col>
      <xdr:colOff>50800</xdr:colOff>
      <xdr:row>60</xdr:row>
      <xdr:rowOff>77724</xdr:rowOff>
    </xdr:to>
    <xdr:cxnSp macro="">
      <xdr:nvCxnSpPr>
        <xdr:cNvPr id="649" name="直線コネクタ 648"/>
        <xdr:cNvCxnSpPr/>
      </xdr:nvCxnSpPr>
      <xdr:spPr>
        <a:xfrm>
          <a:off x="14592300" y="10364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152654</xdr:rowOff>
    </xdr:from>
    <xdr:to>
      <xdr:col>72</xdr:col>
      <xdr:colOff>38100</xdr:colOff>
      <xdr:row>60</xdr:row>
      <xdr:rowOff>82804</xdr:rowOff>
    </xdr:to>
    <xdr:sp macro="" textlink="">
      <xdr:nvSpPr>
        <xdr:cNvPr id="650" name="楕円 649"/>
        <xdr:cNvSpPr/>
      </xdr:nvSpPr>
      <xdr:spPr>
        <a:xfrm>
          <a:off x="1365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32004</xdr:rowOff>
    </xdr:from>
    <xdr:to>
      <xdr:col>76</xdr:col>
      <xdr:colOff>114300</xdr:colOff>
      <xdr:row>60</xdr:row>
      <xdr:rowOff>77724</xdr:rowOff>
    </xdr:to>
    <xdr:cxnSp macro="">
      <xdr:nvCxnSpPr>
        <xdr:cNvPr id="651" name="直線コネクタ 650"/>
        <xdr:cNvCxnSpPr/>
      </xdr:nvCxnSpPr>
      <xdr:spPr>
        <a:xfrm>
          <a:off x="13703300" y="103190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116078</xdr:rowOff>
    </xdr:from>
    <xdr:to>
      <xdr:col>67</xdr:col>
      <xdr:colOff>101600</xdr:colOff>
      <xdr:row>60</xdr:row>
      <xdr:rowOff>46228</xdr:rowOff>
    </xdr:to>
    <xdr:sp macro="" textlink="">
      <xdr:nvSpPr>
        <xdr:cNvPr id="652" name="楕円 651"/>
        <xdr:cNvSpPr/>
      </xdr:nvSpPr>
      <xdr:spPr>
        <a:xfrm>
          <a:off x="12763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166878</xdr:rowOff>
    </xdr:from>
    <xdr:to>
      <xdr:col>71</xdr:col>
      <xdr:colOff>177800</xdr:colOff>
      <xdr:row>60</xdr:row>
      <xdr:rowOff>32004</xdr:rowOff>
    </xdr:to>
    <xdr:cxnSp macro="">
      <xdr:nvCxnSpPr>
        <xdr:cNvPr id="653" name="直線コネクタ 652"/>
        <xdr:cNvCxnSpPr/>
      </xdr:nvCxnSpPr>
      <xdr:spPr>
        <a:xfrm>
          <a:off x="12814300" y="10282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122191</xdr:rowOff>
    </xdr:from>
    <xdr:ext cx="405111" cy="259045"/>
    <xdr:sp macro="" textlink="">
      <xdr:nvSpPr>
        <xdr:cNvPr id="654" name="n_1aveValue【保健センター・保健所】&#10;有形固定資産減価償却率"/>
        <xdr:cNvSpPr txBox="1"/>
      </xdr:nvSpPr>
      <xdr:spPr>
        <a:xfrm>
          <a:off x="15266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655" name="n_2aveValue【保健センター・保健所】&#10;有形固定資産減価償却率"/>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656"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108475</xdr:rowOff>
    </xdr:from>
    <xdr:ext cx="405111" cy="259045"/>
    <xdr:sp macro="" textlink="">
      <xdr:nvSpPr>
        <xdr:cNvPr id="657" name="n_4aveValue【保健センター・保健所】&#10;有形固定資産減価償却率"/>
        <xdr:cNvSpPr txBox="1"/>
      </xdr:nvSpPr>
      <xdr:spPr>
        <a:xfrm>
          <a:off x="12611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119651</xdr:rowOff>
    </xdr:from>
    <xdr:ext cx="405111" cy="259045"/>
    <xdr:sp macro="" textlink="">
      <xdr:nvSpPr>
        <xdr:cNvPr id="658" name="n_1mainValue【保健センター・保健所】&#10;有形固定資産減価償却率"/>
        <xdr:cNvSpPr txBox="1"/>
      </xdr:nvSpPr>
      <xdr:spPr>
        <a:xfrm>
          <a:off x="152660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659" name="n_2mainValue【保健センター・保健所】&#10;有形固定資産減価償却率"/>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73931</xdr:rowOff>
    </xdr:from>
    <xdr:ext cx="405111" cy="259045"/>
    <xdr:sp macro="" textlink="">
      <xdr:nvSpPr>
        <xdr:cNvPr id="660" name="n_3mainValue【保健センター・保健所】&#10;有形固定資産減価償却率"/>
        <xdr:cNvSpPr txBox="1"/>
      </xdr:nvSpPr>
      <xdr:spPr>
        <a:xfrm>
          <a:off x="13500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37355</xdr:rowOff>
    </xdr:from>
    <xdr:ext cx="405111" cy="259045"/>
    <xdr:sp macro="" textlink="">
      <xdr:nvSpPr>
        <xdr:cNvPr id="661" name="n_4mainValue【保健センター・保健所】&#10;有形固定資産減価償却率"/>
        <xdr:cNvSpPr txBox="1"/>
      </xdr:nvSpPr>
      <xdr:spPr>
        <a:xfrm>
          <a:off x="12611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2" name="直線コネクタ 67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3" name="テキスト ボックス 67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4" name="直線コネクタ 67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5" name="テキスト ボックス 67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6" name="直線コネクタ 67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7" name="テキスト ボックス 67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8" name="直線コネクタ 67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9" name="テキスト ボックス 67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0" name="直線コネクタ 67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1" name="テキスト ボックス 68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2" name="直線コネクタ 68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3" name="テキスト ボックス 68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87" name="直線コネクタ 686"/>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8"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89" name="直線コネクタ 688"/>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0"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1" name="直線コネクタ 690"/>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2"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3" name="フローチャート: 判断 692"/>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94" name="フローチャート: 判断 693"/>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5" name="フローチャート: 判断 694"/>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96" name="フローチャート: 判断 695"/>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97" name="フローチャート: 判断 696"/>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3" name="楕円 702"/>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4"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5" name="楕円 704"/>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6" name="直線コネクタ 705"/>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7" name="楕円 706"/>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8" name="直線コネクタ 707"/>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9" name="楕円 708"/>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0" name="直線コネクタ 709"/>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1" name="楕円 710"/>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2" name="直線コネクタ 711"/>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13"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4"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15"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165299</xdr:rowOff>
    </xdr:from>
    <xdr:ext cx="469744" cy="259045"/>
    <xdr:sp macro="" textlink="">
      <xdr:nvSpPr>
        <xdr:cNvPr id="716" name="n_4aveValue【保健センター・保健所】&#10;一人当たり面積"/>
        <xdr:cNvSpPr txBox="1"/>
      </xdr:nvSpPr>
      <xdr:spPr>
        <a:xfrm>
          <a:off x="18421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7"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8"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9"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0"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743" name="直線コネクタ 742"/>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744" name="【消防施設】&#10;有形固定資産減価償却率最小値テキスト"/>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745" name="直線コネクタ 744"/>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746" name="【消防施設】&#10;有形固定資産減価償却率最大値テキスト"/>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747" name="直線コネクタ 746"/>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29735</xdr:rowOff>
    </xdr:from>
    <xdr:ext cx="405111" cy="259045"/>
    <xdr:sp macro="" textlink="">
      <xdr:nvSpPr>
        <xdr:cNvPr id="748" name="【消防施設】&#10;有形固定資産減価償却率平均値テキスト"/>
        <xdr:cNvSpPr txBox="1"/>
      </xdr:nvSpPr>
      <xdr:spPr>
        <a:xfrm>
          <a:off x="16357600" y="1426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749" name="フローチャート: 判断 748"/>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750" name="フローチャート: 判断 749"/>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49022</xdr:rowOff>
    </xdr:from>
    <xdr:to>
      <xdr:col>76</xdr:col>
      <xdr:colOff>165100</xdr:colOff>
      <xdr:row>83</xdr:row>
      <xdr:rowOff>150622</xdr:rowOff>
    </xdr:to>
    <xdr:sp macro="" textlink="">
      <xdr:nvSpPr>
        <xdr:cNvPr id="751" name="フローチャート: 判断 750"/>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42163</xdr:rowOff>
    </xdr:from>
    <xdr:to>
      <xdr:col>72</xdr:col>
      <xdr:colOff>38100</xdr:colOff>
      <xdr:row>83</xdr:row>
      <xdr:rowOff>143763</xdr:rowOff>
    </xdr:to>
    <xdr:sp macro="" textlink="">
      <xdr:nvSpPr>
        <xdr:cNvPr id="752" name="フローチャート: 判断 751"/>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753" name="フローチャート: 判断 752"/>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142748</xdr:rowOff>
    </xdr:from>
    <xdr:to>
      <xdr:col>85</xdr:col>
      <xdr:colOff>177800</xdr:colOff>
      <xdr:row>82</xdr:row>
      <xdr:rowOff>72898</xdr:rowOff>
    </xdr:to>
    <xdr:sp macro="" textlink="">
      <xdr:nvSpPr>
        <xdr:cNvPr id="759" name="楕円 758"/>
        <xdr:cNvSpPr/>
      </xdr:nvSpPr>
      <xdr:spPr>
        <a:xfrm>
          <a:off x="162687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165625</xdr:rowOff>
    </xdr:from>
    <xdr:ext cx="405111" cy="259045"/>
    <xdr:sp macro="" textlink="">
      <xdr:nvSpPr>
        <xdr:cNvPr id="760" name="【消防施設】&#10;有形固定資産減価償却率該当値テキスト"/>
        <xdr:cNvSpPr txBox="1"/>
      </xdr:nvSpPr>
      <xdr:spPr>
        <a:xfrm>
          <a:off x="16357600" y="13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85598</xdr:rowOff>
    </xdr:from>
    <xdr:to>
      <xdr:col>81</xdr:col>
      <xdr:colOff>101600</xdr:colOff>
      <xdr:row>82</xdr:row>
      <xdr:rowOff>15748</xdr:rowOff>
    </xdr:to>
    <xdr:sp macro="" textlink="">
      <xdr:nvSpPr>
        <xdr:cNvPr id="761" name="楕円 760"/>
        <xdr:cNvSpPr/>
      </xdr:nvSpPr>
      <xdr:spPr>
        <a:xfrm>
          <a:off x="15430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136398</xdr:rowOff>
    </xdr:from>
    <xdr:to>
      <xdr:col>85</xdr:col>
      <xdr:colOff>127000</xdr:colOff>
      <xdr:row>82</xdr:row>
      <xdr:rowOff>22098</xdr:rowOff>
    </xdr:to>
    <xdr:cxnSp macro="">
      <xdr:nvCxnSpPr>
        <xdr:cNvPr id="762" name="直線コネクタ 761"/>
        <xdr:cNvCxnSpPr/>
      </xdr:nvCxnSpPr>
      <xdr:spPr>
        <a:xfrm>
          <a:off x="15481300" y="1402384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28448</xdr:rowOff>
    </xdr:from>
    <xdr:to>
      <xdr:col>76</xdr:col>
      <xdr:colOff>165100</xdr:colOff>
      <xdr:row>81</xdr:row>
      <xdr:rowOff>130048</xdr:rowOff>
    </xdr:to>
    <xdr:sp macro="" textlink="">
      <xdr:nvSpPr>
        <xdr:cNvPr id="763" name="楕円 762"/>
        <xdr:cNvSpPr/>
      </xdr:nvSpPr>
      <xdr:spPr>
        <a:xfrm>
          <a:off x="14541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79248</xdr:rowOff>
    </xdr:from>
    <xdr:to>
      <xdr:col>81</xdr:col>
      <xdr:colOff>50800</xdr:colOff>
      <xdr:row>81</xdr:row>
      <xdr:rowOff>136398</xdr:rowOff>
    </xdr:to>
    <xdr:cxnSp macro="">
      <xdr:nvCxnSpPr>
        <xdr:cNvPr id="764" name="直線コネクタ 763"/>
        <xdr:cNvCxnSpPr/>
      </xdr:nvCxnSpPr>
      <xdr:spPr>
        <a:xfrm>
          <a:off x="14592300" y="139666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131318</xdr:rowOff>
    </xdr:from>
    <xdr:to>
      <xdr:col>72</xdr:col>
      <xdr:colOff>38100</xdr:colOff>
      <xdr:row>81</xdr:row>
      <xdr:rowOff>61468</xdr:rowOff>
    </xdr:to>
    <xdr:sp macro="" textlink="">
      <xdr:nvSpPr>
        <xdr:cNvPr id="765" name="楕円 764"/>
        <xdr:cNvSpPr/>
      </xdr:nvSpPr>
      <xdr:spPr>
        <a:xfrm>
          <a:off x="13652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10668</xdr:rowOff>
    </xdr:from>
    <xdr:to>
      <xdr:col>76</xdr:col>
      <xdr:colOff>114300</xdr:colOff>
      <xdr:row>81</xdr:row>
      <xdr:rowOff>79248</xdr:rowOff>
    </xdr:to>
    <xdr:cxnSp macro="">
      <xdr:nvCxnSpPr>
        <xdr:cNvPr id="766" name="直線コネクタ 765"/>
        <xdr:cNvCxnSpPr/>
      </xdr:nvCxnSpPr>
      <xdr:spPr>
        <a:xfrm>
          <a:off x="13703300" y="138981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767" name="楕円 766"/>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81</xdr:row>
      <xdr:rowOff>10668</xdr:rowOff>
    </xdr:to>
    <xdr:cxnSp macro="">
      <xdr:nvCxnSpPr>
        <xdr:cNvPr id="768" name="直線コネクタ 767"/>
        <xdr:cNvCxnSpPr/>
      </xdr:nvCxnSpPr>
      <xdr:spPr>
        <a:xfrm>
          <a:off x="12814300" y="1383411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153179</xdr:rowOff>
    </xdr:from>
    <xdr:ext cx="405111" cy="259045"/>
    <xdr:sp macro="" textlink="">
      <xdr:nvSpPr>
        <xdr:cNvPr id="769" name="n_1aveValue【消防施設】&#10;有形固定資産減価償却率"/>
        <xdr:cNvSpPr txBox="1"/>
      </xdr:nvSpPr>
      <xdr:spPr>
        <a:xfrm>
          <a:off x="152660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141749</xdr:rowOff>
    </xdr:from>
    <xdr:ext cx="405111" cy="259045"/>
    <xdr:sp macro="" textlink="">
      <xdr:nvSpPr>
        <xdr:cNvPr id="770" name="n_2aveValue【消防施設】&#10;有形固定資産減価償却率"/>
        <xdr:cNvSpPr txBox="1"/>
      </xdr:nvSpPr>
      <xdr:spPr>
        <a:xfrm>
          <a:off x="14389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134890</xdr:rowOff>
    </xdr:from>
    <xdr:ext cx="405111" cy="259045"/>
    <xdr:sp macro="" textlink="">
      <xdr:nvSpPr>
        <xdr:cNvPr id="771" name="n_3aveValue【消防施設】&#10;有形固定資産減価償却率"/>
        <xdr:cNvSpPr txBox="1"/>
      </xdr:nvSpPr>
      <xdr:spPr>
        <a:xfrm>
          <a:off x="13500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772" name="n_4aveValue【消防施設】&#10;有形固定資産減価償却率"/>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32275</xdr:rowOff>
    </xdr:from>
    <xdr:ext cx="405111" cy="259045"/>
    <xdr:sp macro="" textlink="">
      <xdr:nvSpPr>
        <xdr:cNvPr id="773" name="n_1mainValue【消防施設】&#10;有形固定資産減価償却率"/>
        <xdr:cNvSpPr txBox="1"/>
      </xdr:nvSpPr>
      <xdr:spPr>
        <a:xfrm>
          <a:off x="152660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146575</xdr:rowOff>
    </xdr:from>
    <xdr:ext cx="405111" cy="259045"/>
    <xdr:sp macro="" textlink="">
      <xdr:nvSpPr>
        <xdr:cNvPr id="774" name="n_2mainValue【消防施設】&#10;有形固定資産減価償却率"/>
        <xdr:cNvSpPr txBox="1"/>
      </xdr:nvSpPr>
      <xdr:spPr>
        <a:xfrm>
          <a:off x="14389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77995</xdr:rowOff>
    </xdr:from>
    <xdr:ext cx="405111" cy="259045"/>
    <xdr:sp macro="" textlink="">
      <xdr:nvSpPr>
        <xdr:cNvPr id="775" name="n_3mainValue【消防施設】&#10;有形固定資産減価償却率"/>
        <xdr:cNvSpPr txBox="1"/>
      </xdr:nvSpPr>
      <xdr:spPr>
        <a:xfrm>
          <a:off x="13500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776" name="n_4mainValue【消防施設】&#10;有形固定資産減価償却率"/>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7" name="テキスト ボックス 78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1" name="直線コネクタ 800"/>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2"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3" name="直線コネクタ 802"/>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04"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5" name="直線コネクタ 804"/>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06"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7" name="フローチャート: 判断 806"/>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08" name="フローチャート: 判断 807"/>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09" name="フローチャート: 判断 808"/>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0" name="フローチャート: 判断 80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811" name="フローチャート: 判断 810"/>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17" name="楕円 816"/>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18" name="【消防施設】&#10;一人当たり面積該当値テキスト"/>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819" name="楕円 818"/>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820" name="直線コネクタ 819"/>
        <xdr:cNvCxnSpPr/>
      </xdr:nvCxnSpPr>
      <xdr:spPr>
        <a:xfrm>
          <a:off x="21323300" y="1419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821" name="楕円 820"/>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822" name="直線コネクタ 821"/>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823" name="楕円 822"/>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824" name="直線コネクタ 823"/>
        <xdr:cNvCxnSpPr/>
      </xdr:nvCxnSpPr>
      <xdr:spPr>
        <a:xfrm>
          <a:off x="19545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825" name="楕円 824"/>
        <xdr:cNvSpPr/>
      </xdr:nvSpPr>
      <xdr:spPr>
        <a:xfrm>
          <a:off x="18605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133350</xdr:rowOff>
    </xdr:to>
    <xdr:cxnSp macro="">
      <xdr:nvCxnSpPr>
        <xdr:cNvPr id="826" name="直線コネクタ 825"/>
        <xdr:cNvCxnSpPr/>
      </xdr:nvCxnSpPr>
      <xdr:spPr>
        <a:xfrm>
          <a:off x="18656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27" name="n_1ave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28"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29"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830" name="n_4aveValue【消防施設】&#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831" name="n_1mainValue【消防施設】&#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832" name="n_2mainValue【消防施設】&#10;一人当たり面積"/>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833" name="n_3mainValue【消防施設】&#10;一人当たり面積"/>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3827</xdr:rowOff>
    </xdr:from>
    <xdr:ext cx="469744" cy="259045"/>
    <xdr:sp macro="" textlink="">
      <xdr:nvSpPr>
        <xdr:cNvPr id="834" name="n_4mainValue【消防施設】&#10;一人当たり面積"/>
        <xdr:cNvSpPr txBox="1"/>
      </xdr:nvSpPr>
      <xdr:spPr>
        <a:xfrm>
          <a:off x="18421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859" name="直線コネクタ 858"/>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0"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1" name="直線コネクタ 8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862" name="【庁舎】&#10;有形固定資産減価償却率最大値テキスト"/>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863" name="直線コネクタ 862"/>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4"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65" name="フローチャート: 判断 864"/>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866" name="フローチャート: 判断 865"/>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867" name="フローチャート: 判断 866"/>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868" name="フローチャート: 判断 867"/>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69" name="フローチャート: 判断 868"/>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75" name="楕円 874"/>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34307</xdr:rowOff>
    </xdr:from>
    <xdr:ext cx="405111" cy="259045"/>
    <xdr:sp macro="" textlink="">
      <xdr:nvSpPr>
        <xdr:cNvPr id="876" name="【庁舎】&#10;有形固定資産減価償却率該当値テキスト"/>
        <xdr:cNvSpPr txBox="1"/>
      </xdr:nvSpPr>
      <xdr:spPr>
        <a:xfrm>
          <a:off x="1635760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44450</xdr:rowOff>
    </xdr:from>
    <xdr:to>
      <xdr:col>81</xdr:col>
      <xdr:colOff>101600</xdr:colOff>
      <xdr:row>104</xdr:row>
      <xdr:rowOff>146050</xdr:rowOff>
    </xdr:to>
    <xdr:sp macro="" textlink="">
      <xdr:nvSpPr>
        <xdr:cNvPr id="877" name="楕円 876"/>
        <xdr:cNvSpPr/>
      </xdr:nvSpPr>
      <xdr:spPr>
        <a:xfrm>
          <a:off x="15430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95250</xdr:rowOff>
    </xdr:from>
    <xdr:to>
      <xdr:col>85</xdr:col>
      <xdr:colOff>127000</xdr:colOff>
      <xdr:row>104</xdr:row>
      <xdr:rowOff>106680</xdr:rowOff>
    </xdr:to>
    <xdr:cxnSp macro="">
      <xdr:nvCxnSpPr>
        <xdr:cNvPr id="878" name="直線コネクタ 877"/>
        <xdr:cNvCxnSpPr/>
      </xdr:nvCxnSpPr>
      <xdr:spPr>
        <a:xfrm>
          <a:off x="15481300" y="17926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879" name="楕円 878"/>
        <xdr:cNvSpPr/>
      </xdr:nvSpPr>
      <xdr:spPr>
        <a:xfrm>
          <a:off x="14541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95250</xdr:rowOff>
    </xdr:from>
    <xdr:to>
      <xdr:col>81</xdr:col>
      <xdr:colOff>50800</xdr:colOff>
      <xdr:row>104</xdr:row>
      <xdr:rowOff>108586</xdr:rowOff>
    </xdr:to>
    <xdr:cxnSp macro="">
      <xdr:nvCxnSpPr>
        <xdr:cNvPr id="880" name="直線コネクタ 879"/>
        <xdr:cNvCxnSpPr/>
      </xdr:nvCxnSpPr>
      <xdr:spPr>
        <a:xfrm flipV="1">
          <a:off x="14592300" y="179260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27305</xdr:rowOff>
    </xdr:from>
    <xdr:to>
      <xdr:col>72</xdr:col>
      <xdr:colOff>38100</xdr:colOff>
      <xdr:row>104</xdr:row>
      <xdr:rowOff>128905</xdr:rowOff>
    </xdr:to>
    <xdr:sp macro="" textlink="">
      <xdr:nvSpPr>
        <xdr:cNvPr id="881" name="楕円 880"/>
        <xdr:cNvSpPr/>
      </xdr:nvSpPr>
      <xdr:spPr>
        <a:xfrm>
          <a:off x="13652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78105</xdr:rowOff>
    </xdr:from>
    <xdr:to>
      <xdr:col>76</xdr:col>
      <xdr:colOff>114300</xdr:colOff>
      <xdr:row>104</xdr:row>
      <xdr:rowOff>108586</xdr:rowOff>
    </xdr:to>
    <xdr:cxnSp macro="">
      <xdr:nvCxnSpPr>
        <xdr:cNvPr id="882" name="直線コネクタ 881"/>
        <xdr:cNvCxnSpPr/>
      </xdr:nvCxnSpPr>
      <xdr:spPr>
        <a:xfrm>
          <a:off x="13703300" y="179089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10161</xdr:rowOff>
    </xdr:from>
    <xdr:to>
      <xdr:col>67</xdr:col>
      <xdr:colOff>101600</xdr:colOff>
      <xdr:row>104</xdr:row>
      <xdr:rowOff>111761</xdr:rowOff>
    </xdr:to>
    <xdr:sp macro="" textlink="">
      <xdr:nvSpPr>
        <xdr:cNvPr id="883" name="楕円 882"/>
        <xdr:cNvSpPr/>
      </xdr:nvSpPr>
      <xdr:spPr>
        <a:xfrm>
          <a:off x="12763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60961</xdr:rowOff>
    </xdr:from>
    <xdr:to>
      <xdr:col>71</xdr:col>
      <xdr:colOff>177800</xdr:colOff>
      <xdr:row>104</xdr:row>
      <xdr:rowOff>78105</xdr:rowOff>
    </xdr:to>
    <xdr:cxnSp macro="">
      <xdr:nvCxnSpPr>
        <xdr:cNvPr id="884" name="直線コネクタ 883"/>
        <xdr:cNvCxnSpPr/>
      </xdr:nvCxnSpPr>
      <xdr:spPr>
        <a:xfrm>
          <a:off x="12814300" y="178917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17797</xdr:rowOff>
    </xdr:from>
    <xdr:ext cx="405111" cy="259045"/>
    <xdr:sp macro="" textlink="">
      <xdr:nvSpPr>
        <xdr:cNvPr id="885" name="n_1aveValue【庁舎】&#10;有形固定資産減価償却率"/>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139716</xdr:rowOff>
    </xdr:from>
    <xdr:ext cx="405111" cy="259045"/>
    <xdr:sp macro="" textlink="">
      <xdr:nvSpPr>
        <xdr:cNvPr id="886" name="n_2aveValue【庁舎】&#10;有形固定資産減価償却率"/>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887" name="n_3aveValue【庁舎】&#10;有形固定資産減価償却率"/>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88"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137177</xdr:rowOff>
    </xdr:from>
    <xdr:ext cx="405111" cy="259045"/>
    <xdr:sp macro="" textlink="">
      <xdr:nvSpPr>
        <xdr:cNvPr id="889" name="n_1mainValue【庁舎】&#10;有形固定資産減価償却率"/>
        <xdr:cNvSpPr txBox="1"/>
      </xdr:nvSpPr>
      <xdr:spPr>
        <a:xfrm>
          <a:off x="15266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890" name="n_2mainValue【庁舎】&#10;有形固定資産減価償却率"/>
        <xdr:cNvSpPr txBox="1"/>
      </xdr:nvSpPr>
      <xdr:spPr>
        <a:xfrm>
          <a:off x="14389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120032</xdr:rowOff>
    </xdr:from>
    <xdr:ext cx="405111" cy="259045"/>
    <xdr:sp macro="" textlink="">
      <xdr:nvSpPr>
        <xdr:cNvPr id="891" name="n_3mainValue【庁舎】&#10;有形固定資産減価償却率"/>
        <xdr:cNvSpPr txBox="1"/>
      </xdr:nvSpPr>
      <xdr:spPr>
        <a:xfrm>
          <a:off x="13500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892" name="n_4mainValue【庁舎】&#10;有形固定資産減価償却率"/>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916" name="直線コネクタ 915"/>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17"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8" name="直線コネクタ 917"/>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919" name="【庁舎】&#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920" name="直線コネクタ 919"/>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1"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2" name="フローチャート: 判断 921"/>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3" name="フローチャート: 判断 922"/>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4" name="フローチャート: 判断 923"/>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5" name="フローチャート: 判断 924"/>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6" name="フローチャート: 判断 925"/>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2" name="楕円 931"/>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3" name="【庁舎】&#10;一人当たり面積該当値テキスト"/>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34" name="楕円 933"/>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935" name="直線コネクタ 934"/>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36" name="楕円 935"/>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937" name="直線コネクタ 936"/>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8" name="楕円 937"/>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39" name="直線コネクタ 938"/>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0" name="楕円 939"/>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1" name="直線コネクタ 940"/>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2"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43" name="n_2aveValue【庁舎】&#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4"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45"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46"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47" name="n_2mainValue【庁舎】&#10;一人当たり面積"/>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48" name="n_3mainValue【庁舎】&#10;一人当たり面積"/>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49" name="n_4mainValue【庁舎】&#10;一人当たり面積"/>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類似団体平均と比較して特に有形固定資産減価償却率が高くなっている施設は図書館であり、特に低くなっているのは、体育館・プール、福祉施設及び一般廃棄物処理施設です。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図書館については、築年数が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年以上経過し、老朽化が進んでいることから、現在新図書館を含む複合的な中心市街地拠点施設整備について検討を進めています。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体育館・プールについては、令和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年度に国体開催を目的とした総合体育館を新設したため、福祉施設については、平成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年度に老朽化していた児童福祉施設について移転先に新設したため、一般廃棄物処理施設については、平成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年度にごみ処理施設を新設したため、有形固定資産減価償却率が低下しました。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四日市市公共施設等総合管理計画」に基づき、長寿命化事業の実施により予防保全型管理を行うほか、老人福祉施設について、将来的な市民ニーズに適合した施設機能を重視し、施設の再編を進めていき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本市には、全国有数の石油化学コンビナートやＩＴ関連企業等の多様な産業が集積し、税収面で恵まれた状況にあることから、類似団体の平均より良好な値となっています。</a:t>
          </a:r>
          <a:endParaRPr lang="ja-JP" altLang="ja-JP" sz="1100">
            <a:effectLst/>
          </a:endParaRPr>
        </a:p>
        <a:p>
          <a:pPr>
            <a:lnSpc>
              <a:spcPts val="1500"/>
            </a:lnSpc>
          </a:pPr>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年度は、</a:t>
          </a:r>
          <a:r>
            <a:rPr kumimoji="1" lang="ja-JP" altLang="ja-JP" sz="1000">
              <a:solidFill>
                <a:sysClr val="windowText" lastClr="000000"/>
              </a:solidFill>
              <a:effectLst/>
              <a:latin typeface="+mn-lt"/>
              <a:ea typeface="+mn-ea"/>
              <a:cs typeface="+mn-cs"/>
            </a:rPr>
            <a:t>償却資産</a:t>
          </a:r>
          <a:r>
            <a:rPr kumimoji="1" lang="ja-JP" altLang="en-US" sz="1000">
              <a:solidFill>
                <a:sysClr val="windowText" lastClr="000000"/>
              </a:solidFill>
              <a:effectLst/>
              <a:latin typeface="+mn-lt"/>
              <a:ea typeface="+mn-ea"/>
              <a:cs typeface="+mn-cs"/>
            </a:rPr>
            <a:t>の減価償却が進んだことから</a:t>
          </a:r>
          <a:r>
            <a:rPr kumimoji="1" lang="ja-JP" altLang="ja-JP" sz="1000">
              <a:solidFill>
                <a:sysClr val="windowText" lastClr="000000"/>
              </a:solidFill>
              <a:effectLst/>
              <a:latin typeface="+mn-lt"/>
              <a:ea typeface="+mn-ea"/>
              <a:cs typeface="+mn-cs"/>
            </a:rPr>
            <a:t>固定資産税が減収となった</a:t>
          </a:r>
          <a:r>
            <a:rPr kumimoji="1" lang="ja-JP" altLang="ja-JP" sz="1000">
              <a:solidFill>
                <a:schemeClr val="dk1"/>
              </a:solidFill>
              <a:effectLst/>
              <a:latin typeface="+mn-lt"/>
              <a:ea typeface="+mn-ea"/>
              <a:cs typeface="+mn-cs"/>
            </a:rPr>
            <a:t>ものの、法人市民税が新型コロナウイルス感染症の影響から回復し増収とな</a:t>
          </a:r>
          <a:r>
            <a:rPr kumimoji="1" lang="ja-JP" altLang="en-US" sz="1000">
              <a:solidFill>
                <a:schemeClr val="dk1"/>
              </a:solidFill>
              <a:effectLst/>
              <a:latin typeface="+mn-lt"/>
              <a:ea typeface="+mn-ea"/>
              <a:cs typeface="+mn-cs"/>
            </a:rPr>
            <a:t>るなど</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堅調な市税収入などにより、</a:t>
          </a:r>
          <a:r>
            <a:rPr kumimoji="1" lang="ja-JP" altLang="ja-JP" sz="1000">
              <a:solidFill>
                <a:schemeClr val="dk1"/>
              </a:solidFill>
              <a:effectLst/>
              <a:latin typeface="+mn-lt"/>
              <a:ea typeface="+mn-ea"/>
              <a:cs typeface="+mn-cs"/>
            </a:rPr>
            <a:t>本市の財政力指数は、前年度</a:t>
          </a:r>
          <a:r>
            <a:rPr kumimoji="1" lang="ja-JP" altLang="en-US" sz="1000">
              <a:solidFill>
                <a:schemeClr val="dk1"/>
              </a:solidFill>
              <a:effectLst/>
              <a:latin typeface="+mn-lt"/>
              <a:ea typeface="+mn-ea"/>
              <a:cs typeface="+mn-cs"/>
            </a:rPr>
            <a:t>と同</a:t>
          </a:r>
          <a:r>
            <a:rPr kumimoji="1" lang="ja-JP" altLang="ja-JP" sz="1000">
              <a:solidFill>
                <a:schemeClr val="dk1"/>
              </a:solidFill>
              <a:effectLst/>
              <a:latin typeface="+mn-lt"/>
              <a:ea typeface="+mn-ea"/>
              <a:cs typeface="+mn-cs"/>
            </a:rPr>
            <a:t>ポイントの</a:t>
          </a:r>
          <a:r>
            <a:rPr kumimoji="1" lang="en-US" altLang="ja-JP" sz="1000">
              <a:solidFill>
                <a:schemeClr val="dk1"/>
              </a:solidFill>
              <a:effectLst/>
              <a:latin typeface="+mn-lt"/>
              <a:ea typeface="+mn-ea"/>
              <a:cs typeface="+mn-cs"/>
            </a:rPr>
            <a:t>1.21</a:t>
          </a:r>
          <a:r>
            <a:rPr kumimoji="1" lang="ja-JP" altLang="ja-JP" sz="1000">
              <a:solidFill>
                <a:schemeClr val="dk1"/>
              </a:solidFill>
              <a:effectLst/>
              <a:latin typeface="+mn-lt"/>
              <a:ea typeface="+mn-ea"/>
              <a:cs typeface="+mn-cs"/>
            </a:rPr>
            <a:t>となりました。</a:t>
          </a:r>
        </a:p>
        <a:p>
          <a:pPr>
            <a:lnSpc>
              <a:spcPts val="1500"/>
            </a:lnSpc>
          </a:pPr>
          <a:r>
            <a:rPr kumimoji="1" lang="ja-JP" altLang="ja-JP" sz="1000">
              <a:solidFill>
                <a:schemeClr val="dk1"/>
              </a:solidFill>
              <a:effectLst/>
              <a:latin typeface="+mn-lt"/>
              <a:ea typeface="+mn-ea"/>
              <a:cs typeface="+mn-cs"/>
            </a:rPr>
            <a:t>　これらの税は、今回のように景気に左右されやすく、安定して見込まれる歳入ではないことから、引き続き行財政改革に取り組み、経常経費の抑制等、歳出の徹底的な見直しを行うとともに、税等の徴収率向上対策を中心とする歳入確保に努めていきます。</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64770</xdr:rowOff>
    </xdr:from>
    <xdr:to>
      <xdr:col>23</xdr:col>
      <xdr:colOff>133350</xdr:colOff>
      <xdr:row>36</xdr:row>
      <xdr:rowOff>64770</xdr:rowOff>
    </xdr:to>
    <xdr:cxnSp macro="">
      <xdr:nvCxnSpPr>
        <xdr:cNvPr id="67" name="直線コネクタ 66"/>
        <xdr:cNvCxnSpPr/>
      </xdr:nvCxnSpPr>
      <xdr:spPr>
        <a:xfrm>
          <a:off x="4114800" y="6236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64770</xdr:rowOff>
    </xdr:from>
    <xdr:to>
      <xdr:col>19</xdr:col>
      <xdr:colOff>133350</xdr:colOff>
      <xdr:row>36</xdr:row>
      <xdr:rowOff>161290</xdr:rowOff>
    </xdr:to>
    <xdr:cxnSp macro="">
      <xdr:nvCxnSpPr>
        <xdr:cNvPr id="70" name="直線コネクタ 69"/>
        <xdr:cNvCxnSpPr/>
      </xdr:nvCxnSpPr>
      <xdr:spPr>
        <a:xfrm flipV="1">
          <a:off x="3225800" y="62369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161290</xdr:rowOff>
    </xdr:from>
    <xdr:to>
      <xdr:col>15</xdr:col>
      <xdr:colOff>82550</xdr:colOff>
      <xdr:row>38</xdr:row>
      <xdr:rowOff>59690</xdr:rowOff>
    </xdr:to>
    <xdr:cxnSp macro="">
      <xdr:nvCxnSpPr>
        <xdr:cNvPr id="73" name="直線コネクタ 72"/>
        <xdr:cNvCxnSpPr/>
      </xdr:nvCxnSpPr>
      <xdr:spPr>
        <a:xfrm flipV="1">
          <a:off x="2336800" y="633349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59690</xdr:rowOff>
    </xdr:from>
    <xdr:to>
      <xdr:col>11</xdr:col>
      <xdr:colOff>31750</xdr:colOff>
      <xdr:row>39</xdr:row>
      <xdr:rowOff>8890</xdr:rowOff>
    </xdr:to>
    <xdr:cxnSp macro="">
      <xdr:nvCxnSpPr>
        <xdr:cNvPr id="76" name="直線コネクタ 75"/>
        <xdr:cNvCxnSpPr/>
      </xdr:nvCxnSpPr>
      <xdr:spPr>
        <a:xfrm flipV="1">
          <a:off x="1447800" y="657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13970</xdr:rowOff>
    </xdr:from>
    <xdr:to>
      <xdr:col>23</xdr:col>
      <xdr:colOff>184150</xdr:colOff>
      <xdr:row>36</xdr:row>
      <xdr:rowOff>115570</xdr:rowOff>
    </xdr:to>
    <xdr:sp macro="" textlink="">
      <xdr:nvSpPr>
        <xdr:cNvPr id="86" name="楕円 85"/>
        <xdr:cNvSpPr/>
      </xdr:nvSpPr>
      <xdr:spPr>
        <a:xfrm>
          <a:off x="49022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106697</xdr:rowOff>
    </xdr:from>
    <xdr:ext cx="762000" cy="259045"/>
    <xdr:sp macro="" textlink="">
      <xdr:nvSpPr>
        <xdr:cNvPr id="87" name="財政力該当値テキスト"/>
        <xdr:cNvSpPr txBox="1"/>
      </xdr:nvSpPr>
      <xdr:spPr>
        <a:xfrm>
          <a:off x="5041900" y="61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13970</xdr:rowOff>
    </xdr:from>
    <xdr:to>
      <xdr:col>19</xdr:col>
      <xdr:colOff>184150</xdr:colOff>
      <xdr:row>36</xdr:row>
      <xdr:rowOff>115570</xdr:rowOff>
    </xdr:to>
    <xdr:sp macro="" textlink="">
      <xdr:nvSpPr>
        <xdr:cNvPr id="88" name="楕円 87"/>
        <xdr:cNvSpPr/>
      </xdr:nvSpPr>
      <xdr:spPr>
        <a:xfrm>
          <a:off x="4064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125747</xdr:rowOff>
    </xdr:from>
    <xdr:ext cx="736600" cy="259045"/>
    <xdr:sp macro="" textlink="">
      <xdr:nvSpPr>
        <xdr:cNvPr id="89" name="テキスト ボックス 88"/>
        <xdr:cNvSpPr txBox="1"/>
      </xdr:nvSpPr>
      <xdr:spPr>
        <a:xfrm>
          <a:off x="3733800" y="595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110490</xdr:rowOff>
    </xdr:from>
    <xdr:to>
      <xdr:col>15</xdr:col>
      <xdr:colOff>133350</xdr:colOff>
      <xdr:row>37</xdr:row>
      <xdr:rowOff>40640</xdr:rowOff>
    </xdr:to>
    <xdr:sp macro="" textlink="">
      <xdr:nvSpPr>
        <xdr:cNvPr id="90" name="楕円 89"/>
        <xdr:cNvSpPr/>
      </xdr:nvSpPr>
      <xdr:spPr>
        <a:xfrm>
          <a:off x="3175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50817</xdr:rowOff>
    </xdr:from>
    <xdr:ext cx="762000" cy="259045"/>
    <xdr:sp macro="" textlink="">
      <xdr:nvSpPr>
        <xdr:cNvPr id="91" name="テキスト ボックス 90"/>
        <xdr:cNvSpPr txBox="1"/>
      </xdr:nvSpPr>
      <xdr:spPr>
        <a:xfrm>
          <a:off x="2844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8890</xdr:rowOff>
    </xdr:from>
    <xdr:to>
      <xdr:col>11</xdr:col>
      <xdr:colOff>82550</xdr:colOff>
      <xdr:row>38</xdr:row>
      <xdr:rowOff>110490</xdr:rowOff>
    </xdr:to>
    <xdr:sp macro="" textlink="">
      <xdr:nvSpPr>
        <xdr:cNvPr id="92" name="楕円 91"/>
        <xdr:cNvSpPr/>
      </xdr:nvSpPr>
      <xdr:spPr>
        <a:xfrm>
          <a:off x="2286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120667</xdr:rowOff>
    </xdr:from>
    <xdr:ext cx="762000" cy="259045"/>
    <xdr:sp macro="" textlink="">
      <xdr:nvSpPr>
        <xdr:cNvPr id="93" name="テキスト ボックス 92"/>
        <xdr:cNvSpPr txBox="1"/>
      </xdr:nvSpPr>
      <xdr:spPr>
        <a:xfrm>
          <a:off x="1955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4" name="楕円 93"/>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5" name="テキスト ボックス 94"/>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地方消費税交付金等の増収による経常一般財源の増加割合よりも、職員数</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な</a:t>
          </a:r>
          <a:r>
            <a:rPr kumimoji="1" lang="ja-JP" altLang="en-US" sz="1100">
              <a:solidFill>
                <a:schemeClr val="dk1"/>
              </a:solidFill>
              <a:effectLst/>
              <a:latin typeface="+mn-lt"/>
              <a:ea typeface="+mn-ea"/>
              <a:cs typeface="+mn-cs"/>
            </a:rPr>
            <a:t>どによる経常経費に充当する一般財源の増加割合の方が大きかったため、</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年度における本市の経常収支比率は、前年度から</a:t>
          </a:r>
          <a:r>
            <a:rPr kumimoji="1" lang="en-US" altLang="ja-JP" sz="1100">
              <a:solidFill>
                <a:schemeClr val="dk1"/>
              </a:solidFill>
              <a:effectLst/>
              <a:latin typeface="+mn-lt"/>
              <a:ea typeface="+mn-ea"/>
              <a:cs typeface="+mn-cs"/>
            </a:rPr>
            <a:t>0.1 </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78.2%</a:t>
          </a:r>
          <a:r>
            <a:rPr kumimoji="1" lang="ja-JP" altLang="ja-JP" sz="1100">
              <a:solidFill>
                <a:schemeClr val="dk1"/>
              </a:solidFill>
              <a:effectLst/>
              <a:latin typeface="+mn-lt"/>
              <a:ea typeface="+mn-ea"/>
              <a:cs typeface="+mn-cs"/>
            </a:rPr>
            <a:t>となりました。</a:t>
          </a:r>
          <a:endParaRPr lang="ja-JP" altLang="ja-JP" sz="1400">
            <a:effectLst/>
          </a:endParaRPr>
        </a:p>
        <a:p>
          <a:pPr>
            <a:lnSpc>
              <a:spcPts val="1600"/>
            </a:lnSpc>
          </a:pPr>
          <a:r>
            <a:rPr kumimoji="1" lang="ja-JP" altLang="ja-JP" sz="1100">
              <a:solidFill>
                <a:schemeClr val="dk1"/>
              </a:solidFill>
              <a:effectLst/>
              <a:latin typeface="+mn-lt"/>
              <a:ea typeface="+mn-ea"/>
              <a:cs typeface="+mn-cs"/>
            </a:rPr>
            <a:t>　なお、本市の経常収支比率は非常に良好な水準でありますが、これは、近年の市税収入の大幅増加に伴う一般財源の増が主な要因であることから、引き続き、歳出における経常経費の節減や費用対効果の向上などの取り組みを継続し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66</xdr:row>
      <xdr:rowOff>5334</xdr:rowOff>
    </xdr:to>
    <xdr:cxnSp macro="">
      <xdr:nvCxnSpPr>
        <xdr:cNvPr id="123" name="直線コネクタ 122"/>
        <xdr:cNvCxnSpPr/>
      </xdr:nvCxnSpPr>
      <xdr:spPr>
        <a:xfrm flipV="1">
          <a:off x="4953000" y="10466832"/>
          <a:ext cx="0" cy="8542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4"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5" name="直線コネクタ 124"/>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6" name="財政構造の弾力性最大値テキスト"/>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7" name="直線コネクタ 126"/>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8382</xdr:rowOff>
    </xdr:to>
    <xdr:cxnSp macro="">
      <xdr:nvCxnSpPr>
        <xdr:cNvPr id="128" name="直線コネクタ 127"/>
        <xdr:cNvCxnSpPr/>
      </xdr:nvCxnSpPr>
      <xdr:spPr>
        <a:xfrm>
          <a:off x="4114800" y="1046200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98315</xdr:rowOff>
    </xdr:from>
    <xdr:ext cx="762000" cy="259045"/>
    <xdr:sp macro="" textlink="">
      <xdr:nvSpPr>
        <xdr:cNvPr id="129" name="財政構造の弾力性平均値テキスト"/>
        <xdr:cNvSpPr txBox="1"/>
      </xdr:nvSpPr>
      <xdr:spPr>
        <a:xfrm>
          <a:off x="5041900" y="1089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30" name="フローチャート: 判断 129"/>
        <xdr:cNvSpPr/>
      </xdr:nvSpPr>
      <xdr:spPr>
        <a:xfrm>
          <a:off x="49022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15748</xdr:rowOff>
    </xdr:from>
    <xdr:to>
      <xdr:col>19</xdr:col>
      <xdr:colOff>133350</xdr:colOff>
      <xdr:row>61</xdr:row>
      <xdr:rowOff>3556</xdr:rowOff>
    </xdr:to>
    <xdr:cxnSp macro="">
      <xdr:nvCxnSpPr>
        <xdr:cNvPr id="131" name="直線コネクタ 130"/>
        <xdr:cNvCxnSpPr/>
      </xdr:nvCxnSpPr>
      <xdr:spPr>
        <a:xfrm>
          <a:off x="3225800" y="1030274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3" name="テキスト ボックス 132"/>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60</xdr:row>
      <xdr:rowOff>15748</xdr:rowOff>
    </xdr:to>
    <xdr:cxnSp macro="">
      <xdr:nvCxnSpPr>
        <xdr:cNvPr id="134" name="直線コネクタ 133"/>
        <xdr:cNvCxnSpPr/>
      </xdr:nvCxnSpPr>
      <xdr:spPr>
        <a:xfrm>
          <a:off x="2336800" y="102834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36" name="テキスト ボックス 135"/>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62</xdr:row>
      <xdr:rowOff>102362</xdr:rowOff>
    </xdr:to>
    <xdr:cxnSp macro="">
      <xdr:nvCxnSpPr>
        <xdr:cNvPr id="137" name="直線コネクタ 136"/>
        <xdr:cNvCxnSpPr/>
      </xdr:nvCxnSpPr>
      <xdr:spPr>
        <a:xfrm flipV="1">
          <a:off x="1447800" y="10283444"/>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8" name="フローチャート: 判断 137"/>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39" name="テキスト ボックス 138"/>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40" name="フローチャート: 判断 139"/>
        <xdr:cNvSpPr/>
      </xdr:nvSpPr>
      <xdr:spPr>
        <a:xfrm>
          <a:off x="1397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41" name="テキスト ボックス 140"/>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129032</xdr:rowOff>
    </xdr:from>
    <xdr:to>
      <xdr:col>23</xdr:col>
      <xdr:colOff>184150</xdr:colOff>
      <xdr:row>61</xdr:row>
      <xdr:rowOff>59182</xdr:rowOff>
    </xdr:to>
    <xdr:sp macro="" textlink="">
      <xdr:nvSpPr>
        <xdr:cNvPr id="147" name="楕円 146"/>
        <xdr:cNvSpPr/>
      </xdr:nvSpPr>
      <xdr:spPr>
        <a:xfrm>
          <a:off x="49022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50309</xdr:rowOff>
    </xdr:from>
    <xdr:ext cx="762000" cy="259045"/>
    <xdr:sp macro="" textlink="">
      <xdr:nvSpPr>
        <xdr:cNvPr id="148" name="財政構造の弾力性該当値テキスト"/>
        <xdr:cNvSpPr txBox="1"/>
      </xdr:nvSpPr>
      <xdr:spPr>
        <a:xfrm>
          <a:off x="5041900" y="103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49" name="楕円 148"/>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64533</xdr:rowOff>
    </xdr:from>
    <xdr:ext cx="736600" cy="259045"/>
    <xdr:sp macro="" textlink="">
      <xdr:nvSpPr>
        <xdr:cNvPr id="150" name="テキスト ボックス 149"/>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136398</xdr:rowOff>
    </xdr:from>
    <xdr:to>
      <xdr:col>15</xdr:col>
      <xdr:colOff>133350</xdr:colOff>
      <xdr:row>60</xdr:row>
      <xdr:rowOff>66548</xdr:rowOff>
    </xdr:to>
    <xdr:sp macro="" textlink="">
      <xdr:nvSpPr>
        <xdr:cNvPr id="151" name="楕円 150"/>
        <xdr:cNvSpPr/>
      </xdr:nvSpPr>
      <xdr:spPr>
        <a:xfrm>
          <a:off x="3175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76725</xdr:rowOff>
    </xdr:from>
    <xdr:ext cx="762000" cy="259045"/>
    <xdr:sp macro="" textlink="">
      <xdr:nvSpPr>
        <xdr:cNvPr id="152" name="テキスト ボックス 151"/>
        <xdr:cNvSpPr txBox="1"/>
      </xdr:nvSpPr>
      <xdr:spPr>
        <a:xfrm>
          <a:off x="2844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117094</xdr:rowOff>
    </xdr:from>
    <xdr:to>
      <xdr:col>11</xdr:col>
      <xdr:colOff>82550</xdr:colOff>
      <xdr:row>60</xdr:row>
      <xdr:rowOff>47244</xdr:rowOff>
    </xdr:to>
    <xdr:sp macro="" textlink="">
      <xdr:nvSpPr>
        <xdr:cNvPr id="153" name="楕円 152"/>
        <xdr:cNvSpPr/>
      </xdr:nvSpPr>
      <xdr:spPr>
        <a:xfrm>
          <a:off x="2286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57421</xdr:rowOff>
    </xdr:from>
    <xdr:ext cx="762000" cy="259045"/>
    <xdr:sp macro="" textlink="">
      <xdr:nvSpPr>
        <xdr:cNvPr id="154" name="テキスト ボックス 153"/>
        <xdr:cNvSpPr txBox="1"/>
      </xdr:nvSpPr>
      <xdr:spPr>
        <a:xfrm>
          <a:off x="1955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5" name="楕円 154"/>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6" name="テキスト ボックス 155"/>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100">
              <a:solidFill>
                <a:schemeClr val="dk1"/>
              </a:solidFill>
              <a:effectLst/>
              <a:latin typeface="+mn-lt"/>
              <a:ea typeface="+mn-ea"/>
              <a:cs typeface="+mn-cs"/>
            </a:rPr>
            <a:t>　人件費については、職員数の増加</a:t>
          </a:r>
          <a:r>
            <a:rPr kumimoji="1" lang="ja-JP" altLang="en-US" sz="1100">
              <a:solidFill>
                <a:schemeClr val="dk1"/>
              </a:solidFill>
              <a:effectLst/>
              <a:latin typeface="+mn-lt"/>
              <a:ea typeface="+mn-ea"/>
              <a:cs typeface="+mn-cs"/>
            </a:rPr>
            <a:t>や国体事業に係る</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などの退職に伴う退職</a:t>
          </a:r>
          <a:r>
            <a:rPr kumimoji="1" lang="ja-JP" altLang="ja-JP" sz="1100">
              <a:solidFill>
                <a:schemeClr val="dk1"/>
              </a:solidFill>
              <a:effectLst/>
              <a:latin typeface="+mn-lt"/>
              <a:ea typeface="+mn-ea"/>
              <a:cs typeface="+mn-cs"/>
            </a:rPr>
            <a:t>手当</a:t>
          </a:r>
          <a:r>
            <a:rPr kumimoji="1" lang="ja-JP" altLang="en-US" sz="1100">
              <a:solidFill>
                <a:schemeClr val="dk1"/>
              </a:solidFill>
              <a:effectLst/>
              <a:latin typeface="+mn-lt"/>
              <a:ea typeface="+mn-ea"/>
              <a:cs typeface="+mn-cs"/>
            </a:rPr>
            <a:t>の増等</a:t>
          </a:r>
          <a:r>
            <a:rPr kumimoji="1" lang="ja-JP" altLang="ja-JP" sz="1100">
              <a:solidFill>
                <a:schemeClr val="dk1"/>
              </a:solidFill>
              <a:effectLst/>
              <a:latin typeface="+mn-lt"/>
              <a:ea typeface="+mn-ea"/>
              <a:cs typeface="+mn-cs"/>
            </a:rPr>
            <a:t>により、前年度に比べ増となっています。</a:t>
          </a:r>
          <a:endParaRPr lang="ja-JP" altLang="ja-JP" sz="1400">
            <a:effectLst/>
          </a:endParaRPr>
        </a:p>
        <a:p>
          <a:pPr>
            <a:lnSpc>
              <a:spcPts val="1500"/>
            </a:lnSpc>
          </a:pPr>
          <a:r>
            <a:rPr kumimoji="1" lang="ja-JP" altLang="ja-JP" sz="1100">
              <a:solidFill>
                <a:schemeClr val="dk1"/>
              </a:solidFill>
              <a:effectLst/>
              <a:latin typeface="+mn-lt"/>
              <a:ea typeface="+mn-ea"/>
              <a:cs typeface="+mn-cs"/>
            </a:rPr>
            <a:t>　物件費については、近年の労務単価や最低賃金の上昇に伴う外部委託料の増などにより上昇傾向にあり、令和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年度は新型コロナワクチンの接種に係る集団接種会場の運営や各医療機関への個別接種費用に係る経費等の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、新型コロナウイルス感染症の集団検査等に係る経費の</a:t>
          </a:r>
          <a:r>
            <a:rPr kumimoji="1" lang="ja-JP" altLang="en-US" sz="1100">
              <a:solidFill>
                <a:schemeClr val="dk1"/>
              </a:solidFill>
              <a:effectLst/>
              <a:latin typeface="+mn-lt"/>
              <a:ea typeface="+mn-ea"/>
              <a:cs typeface="+mn-cs"/>
            </a:rPr>
            <a:t>増加により増</a:t>
          </a:r>
          <a:r>
            <a:rPr kumimoji="1" lang="ja-JP" altLang="ja-JP" sz="1100">
              <a:solidFill>
                <a:schemeClr val="dk1"/>
              </a:solidFill>
              <a:effectLst/>
              <a:latin typeface="+mn-lt"/>
              <a:ea typeface="+mn-ea"/>
              <a:cs typeface="+mn-cs"/>
            </a:rPr>
            <a:t>となっています。</a:t>
          </a:r>
          <a:endParaRPr lang="ja-JP" altLang="ja-JP" sz="1400">
            <a:effectLst/>
          </a:endParaRPr>
        </a:p>
        <a:p>
          <a:pPr>
            <a:lnSpc>
              <a:spcPts val="1500"/>
            </a:lnSpc>
          </a:pPr>
          <a:r>
            <a:rPr kumimoji="1" lang="ja-JP" altLang="ja-JP" sz="1100">
              <a:solidFill>
                <a:schemeClr val="dk1"/>
              </a:solidFill>
              <a:effectLst/>
              <a:latin typeface="+mn-lt"/>
              <a:ea typeface="+mn-ea"/>
              <a:cs typeface="+mn-cs"/>
            </a:rPr>
            <a:t>　なお、人口１人当たりの人件費・物件費等決算額については、職員数の増加に伴い、前年度と比べ</a:t>
          </a:r>
          <a:r>
            <a:rPr kumimoji="1" lang="en-US" altLang="ja-JP" sz="1100">
              <a:solidFill>
                <a:schemeClr val="dk1"/>
              </a:solidFill>
              <a:effectLst/>
              <a:latin typeface="+mn-lt"/>
              <a:ea typeface="+mn-ea"/>
              <a:cs typeface="+mn-cs"/>
            </a:rPr>
            <a:t>13,792</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139,554</a:t>
          </a:r>
          <a:r>
            <a:rPr kumimoji="1" lang="ja-JP" altLang="ja-JP" sz="1100">
              <a:solidFill>
                <a:schemeClr val="dk1"/>
              </a:solidFill>
              <a:effectLst/>
              <a:latin typeface="+mn-lt"/>
              <a:ea typeface="+mn-ea"/>
              <a:cs typeface="+mn-cs"/>
            </a:rPr>
            <a:t>円となりました。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88" name="直線コネクタ 187"/>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89" name="人件費・物件費等の状況最小値テキスト"/>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90" name="直線コネクタ 189"/>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91" name="人件費・物件費等の状況最大値テキスト"/>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2" name="直線コネクタ 191"/>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128341</xdr:rowOff>
    </xdr:from>
    <xdr:to>
      <xdr:col>23</xdr:col>
      <xdr:colOff>133350</xdr:colOff>
      <xdr:row>84</xdr:row>
      <xdr:rowOff>23155</xdr:rowOff>
    </xdr:to>
    <xdr:cxnSp macro="">
      <xdr:nvCxnSpPr>
        <xdr:cNvPr id="193" name="直線コネクタ 192"/>
        <xdr:cNvCxnSpPr/>
      </xdr:nvCxnSpPr>
      <xdr:spPr>
        <a:xfrm>
          <a:off x="4114800" y="14187241"/>
          <a:ext cx="838200" cy="2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101134</xdr:rowOff>
    </xdr:from>
    <xdr:ext cx="762000" cy="259045"/>
    <xdr:sp macro="" textlink="">
      <xdr:nvSpPr>
        <xdr:cNvPr id="194" name="人件費・物件費等の状況平均値テキスト"/>
        <xdr:cNvSpPr txBox="1"/>
      </xdr:nvSpPr>
      <xdr:spPr>
        <a:xfrm>
          <a:off x="5041900" y="13988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5" name="フローチャート: 判断 194"/>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12740</xdr:rowOff>
    </xdr:from>
    <xdr:to>
      <xdr:col>19</xdr:col>
      <xdr:colOff>133350</xdr:colOff>
      <xdr:row>82</xdr:row>
      <xdr:rowOff>128341</xdr:rowOff>
    </xdr:to>
    <xdr:cxnSp macro="">
      <xdr:nvCxnSpPr>
        <xdr:cNvPr id="196" name="直線コネクタ 195"/>
        <xdr:cNvCxnSpPr/>
      </xdr:nvCxnSpPr>
      <xdr:spPr>
        <a:xfrm>
          <a:off x="3225800" y="14071640"/>
          <a:ext cx="889000" cy="1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197" name="フローチャート: 判断 196"/>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56914</xdr:rowOff>
    </xdr:from>
    <xdr:ext cx="736600" cy="259045"/>
    <xdr:sp macro="" textlink="">
      <xdr:nvSpPr>
        <xdr:cNvPr id="198" name="テキスト ボックス 197"/>
        <xdr:cNvSpPr txBox="1"/>
      </xdr:nvSpPr>
      <xdr:spPr>
        <a:xfrm>
          <a:off x="3733800" y="13772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77916</xdr:rowOff>
    </xdr:from>
    <xdr:to>
      <xdr:col>15</xdr:col>
      <xdr:colOff>82550</xdr:colOff>
      <xdr:row>82</xdr:row>
      <xdr:rowOff>12740</xdr:rowOff>
    </xdr:to>
    <xdr:cxnSp macro="">
      <xdr:nvCxnSpPr>
        <xdr:cNvPr id="199" name="直線コネクタ 198"/>
        <xdr:cNvCxnSpPr/>
      </xdr:nvCxnSpPr>
      <xdr:spPr>
        <a:xfrm>
          <a:off x="2336800" y="13965366"/>
          <a:ext cx="889000" cy="10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200" name="フローチャート: 判断 199"/>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121880</xdr:rowOff>
    </xdr:from>
    <xdr:ext cx="762000" cy="259045"/>
    <xdr:sp macro="" textlink="">
      <xdr:nvSpPr>
        <xdr:cNvPr id="201" name="テキスト ボックス 200"/>
        <xdr:cNvSpPr txBox="1"/>
      </xdr:nvSpPr>
      <xdr:spPr>
        <a:xfrm>
          <a:off x="2844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2510</xdr:rowOff>
    </xdr:from>
    <xdr:to>
      <xdr:col>11</xdr:col>
      <xdr:colOff>31750</xdr:colOff>
      <xdr:row>81</xdr:row>
      <xdr:rowOff>77916</xdr:rowOff>
    </xdr:to>
    <xdr:cxnSp macro="">
      <xdr:nvCxnSpPr>
        <xdr:cNvPr id="202" name="直線コネクタ 201"/>
        <xdr:cNvCxnSpPr/>
      </xdr:nvCxnSpPr>
      <xdr:spPr>
        <a:xfrm>
          <a:off x="1447800" y="13889960"/>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3" name="フローチャート: 判断 202"/>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47043</xdr:rowOff>
    </xdr:from>
    <xdr:ext cx="762000" cy="259045"/>
    <xdr:sp macro="" textlink="">
      <xdr:nvSpPr>
        <xdr:cNvPr id="204" name="テキスト ボックス 203"/>
        <xdr:cNvSpPr txBox="1"/>
      </xdr:nvSpPr>
      <xdr:spPr>
        <a:xfrm>
          <a:off x="1955800" y="1359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5" name="フローチャート: 判断 204"/>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30446</xdr:rowOff>
    </xdr:from>
    <xdr:ext cx="762000" cy="259045"/>
    <xdr:sp macro="" textlink="">
      <xdr:nvSpPr>
        <xdr:cNvPr id="206" name="テキスト ボックス 205"/>
        <xdr:cNvSpPr txBox="1"/>
      </xdr:nvSpPr>
      <xdr:spPr>
        <a:xfrm>
          <a:off x="1066800" y="1357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143805</xdr:rowOff>
    </xdr:from>
    <xdr:to>
      <xdr:col>23</xdr:col>
      <xdr:colOff>184150</xdr:colOff>
      <xdr:row>84</xdr:row>
      <xdr:rowOff>73955</xdr:rowOff>
    </xdr:to>
    <xdr:sp macro="" textlink="">
      <xdr:nvSpPr>
        <xdr:cNvPr id="212" name="楕円 211"/>
        <xdr:cNvSpPr/>
      </xdr:nvSpPr>
      <xdr:spPr>
        <a:xfrm>
          <a:off x="4902200" y="143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115882</xdr:rowOff>
    </xdr:from>
    <xdr:ext cx="762000" cy="259045"/>
    <xdr:sp macro="" textlink="">
      <xdr:nvSpPr>
        <xdr:cNvPr id="213" name="人件費・物件費等の状況該当値テキスト"/>
        <xdr:cNvSpPr txBox="1"/>
      </xdr:nvSpPr>
      <xdr:spPr>
        <a:xfrm>
          <a:off x="5041900" y="143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77541</xdr:rowOff>
    </xdr:from>
    <xdr:to>
      <xdr:col>19</xdr:col>
      <xdr:colOff>184150</xdr:colOff>
      <xdr:row>83</xdr:row>
      <xdr:rowOff>7691</xdr:rowOff>
    </xdr:to>
    <xdr:sp macro="" textlink="">
      <xdr:nvSpPr>
        <xdr:cNvPr id="214" name="楕円 213"/>
        <xdr:cNvSpPr/>
      </xdr:nvSpPr>
      <xdr:spPr>
        <a:xfrm>
          <a:off x="4064000" y="141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163918</xdr:rowOff>
    </xdr:from>
    <xdr:ext cx="736600" cy="259045"/>
    <xdr:sp macro="" textlink="">
      <xdr:nvSpPr>
        <xdr:cNvPr id="215" name="テキスト ボックス 214"/>
        <xdr:cNvSpPr txBox="1"/>
      </xdr:nvSpPr>
      <xdr:spPr>
        <a:xfrm>
          <a:off x="3733800" y="1422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133390</xdr:rowOff>
    </xdr:from>
    <xdr:to>
      <xdr:col>15</xdr:col>
      <xdr:colOff>133350</xdr:colOff>
      <xdr:row>82</xdr:row>
      <xdr:rowOff>63540</xdr:rowOff>
    </xdr:to>
    <xdr:sp macro="" textlink="">
      <xdr:nvSpPr>
        <xdr:cNvPr id="216" name="楕円 215"/>
        <xdr:cNvSpPr/>
      </xdr:nvSpPr>
      <xdr:spPr>
        <a:xfrm>
          <a:off x="3175000" y="140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48317</xdr:rowOff>
    </xdr:from>
    <xdr:ext cx="762000" cy="259045"/>
    <xdr:sp macro="" textlink="">
      <xdr:nvSpPr>
        <xdr:cNvPr id="217" name="テキスト ボックス 216"/>
        <xdr:cNvSpPr txBox="1"/>
      </xdr:nvSpPr>
      <xdr:spPr>
        <a:xfrm>
          <a:off x="2844800" y="141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27116</xdr:rowOff>
    </xdr:from>
    <xdr:to>
      <xdr:col>11</xdr:col>
      <xdr:colOff>82550</xdr:colOff>
      <xdr:row>81</xdr:row>
      <xdr:rowOff>128716</xdr:rowOff>
    </xdr:to>
    <xdr:sp macro="" textlink="">
      <xdr:nvSpPr>
        <xdr:cNvPr id="218" name="楕円 217"/>
        <xdr:cNvSpPr/>
      </xdr:nvSpPr>
      <xdr:spPr>
        <a:xfrm>
          <a:off x="2286000" y="139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113493</xdr:rowOff>
    </xdr:from>
    <xdr:ext cx="762000" cy="259045"/>
    <xdr:sp macro="" textlink="">
      <xdr:nvSpPr>
        <xdr:cNvPr id="219" name="テキスト ボックス 218"/>
        <xdr:cNvSpPr txBox="1"/>
      </xdr:nvSpPr>
      <xdr:spPr>
        <a:xfrm>
          <a:off x="1955800" y="140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123160</xdr:rowOff>
    </xdr:from>
    <xdr:to>
      <xdr:col>7</xdr:col>
      <xdr:colOff>31750</xdr:colOff>
      <xdr:row>81</xdr:row>
      <xdr:rowOff>53310</xdr:rowOff>
    </xdr:to>
    <xdr:sp macro="" textlink="">
      <xdr:nvSpPr>
        <xdr:cNvPr id="220" name="楕円 219"/>
        <xdr:cNvSpPr/>
      </xdr:nvSpPr>
      <xdr:spPr>
        <a:xfrm>
          <a:off x="1397000" y="138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38087</xdr:rowOff>
    </xdr:from>
    <xdr:ext cx="762000" cy="259045"/>
    <xdr:sp macro="" textlink="">
      <xdr:nvSpPr>
        <xdr:cNvPr id="221" name="テキスト ボックス 220"/>
        <xdr:cNvSpPr txBox="1"/>
      </xdr:nvSpPr>
      <xdr:spPr>
        <a:xfrm>
          <a:off x="1066800" y="1392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本市の職員構成によるものから、</a:t>
          </a:r>
          <a:r>
            <a:rPr kumimoji="1" lang="ja-JP" altLang="ja-JP" sz="1100">
              <a:solidFill>
                <a:schemeClr val="dk1"/>
              </a:solidFill>
              <a:effectLst/>
              <a:latin typeface="+mn-lt"/>
              <a:ea typeface="+mn-ea"/>
              <a:cs typeface="+mn-cs"/>
            </a:rPr>
            <a:t>類似団体平均を上回る数値で推移しており、全国でも給与水準が高い自治体となっています。</a:t>
          </a:r>
          <a:endParaRPr lang="ja-JP" altLang="ja-JP" sz="1400">
            <a:effectLst/>
          </a:endParaRPr>
        </a:p>
        <a:p>
          <a:r>
            <a:rPr kumimoji="1" lang="ja-JP" altLang="ja-JP" sz="1100">
              <a:solidFill>
                <a:schemeClr val="dk1"/>
              </a:solidFill>
              <a:effectLst/>
              <a:latin typeface="+mn-lt"/>
              <a:ea typeface="+mn-ea"/>
              <a:cs typeface="+mn-cs"/>
            </a:rPr>
            <a:t>　社会経済情勢の変化や国の給与水準等を踏まえ、引き続き本市の給与水準の適正化に努めていきます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5" name="直線コネクタ 254"/>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131234</xdr:rowOff>
    </xdr:to>
    <xdr:cxnSp macro="">
      <xdr:nvCxnSpPr>
        <xdr:cNvPr id="258" name="直線コネクタ 257"/>
        <xdr:cNvCxnSpPr/>
      </xdr:nvCxnSpPr>
      <xdr:spPr>
        <a:xfrm flipV="1">
          <a:off x="15290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131234</xdr:rowOff>
    </xdr:to>
    <xdr:cxnSp macro="">
      <xdr:nvCxnSpPr>
        <xdr:cNvPr id="261" name="直線コネクタ 260"/>
        <xdr:cNvCxnSpPr/>
      </xdr:nvCxnSpPr>
      <xdr:spPr>
        <a:xfrm>
          <a:off x="14401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131234</xdr:rowOff>
    </xdr:to>
    <xdr:cxnSp macro="">
      <xdr:nvCxnSpPr>
        <xdr:cNvPr id="264" name="直線コネクタ 263"/>
        <xdr:cNvCxnSpPr/>
      </xdr:nvCxnSpPr>
      <xdr:spPr>
        <a:xfrm>
          <a:off x="13512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4" name="楕円 273"/>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127652</xdr:rowOff>
    </xdr:from>
    <xdr:ext cx="762000" cy="259045"/>
    <xdr:sp macro="" textlink="">
      <xdr:nvSpPr>
        <xdr:cNvPr id="275" name="給与水準   （国との比較）該当値テキスト"/>
        <xdr:cNvSpPr txBox="1"/>
      </xdr:nvSpPr>
      <xdr:spPr>
        <a:xfrm>
          <a:off x="17106900" y="1487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6" name="楕円 275"/>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7" name="テキスト ボックス 276"/>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2" name="楕円 281"/>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3" name="テキスト ボックス 282"/>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新・行財政改革大綱（平成１０年度策定）に基づき、他都市に先がけて職員数の削減を実施してきたことにより、人口千人当たり職員数は、令和元年度まで類似団体平均を下回っていました。しかしながら、平成２９年以降、三重とこわか国体・三重とこわか大会関連の職員</a:t>
          </a:r>
          <a:r>
            <a:rPr lang="ja-JP" altLang="ja-JP" sz="110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増員や、</a:t>
          </a:r>
          <a:r>
            <a:rPr lang="ja-JP" altLang="ja-JP" sz="1100">
              <a:solidFill>
                <a:schemeClr val="dk1"/>
              </a:solidFill>
              <a:effectLst/>
              <a:latin typeface="+mn-lt"/>
              <a:ea typeface="+mn-ea"/>
              <a:cs typeface="+mn-cs"/>
            </a:rPr>
            <a:t>市立四日市病院の医療職員の増員</a:t>
          </a:r>
          <a:r>
            <a:rPr kumimoji="1" lang="ja-JP" altLang="ja-JP" sz="1100" baseline="0">
              <a:solidFill>
                <a:schemeClr val="dk1"/>
              </a:solidFill>
              <a:effectLst/>
              <a:latin typeface="+mn-lt"/>
              <a:ea typeface="+mn-ea"/>
              <a:cs typeface="+mn-cs"/>
            </a:rPr>
            <a:t>などから、職員数は増加傾向にあり、令和２年度には、人口千人当たり職員数が類似団体平均を上回</a:t>
          </a:r>
          <a:r>
            <a:rPr kumimoji="1" lang="ja-JP" altLang="en-US" sz="1100" baseline="0">
              <a:solidFill>
                <a:schemeClr val="dk1"/>
              </a:solidFill>
              <a:effectLst/>
              <a:latin typeface="+mn-lt"/>
              <a:ea typeface="+mn-ea"/>
              <a:cs typeface="+mn-cs"/>
            </a:rPr>
            <a:t>り、令和３年度においても同様に</a:t>
          </a:r>
          <a:r>
            <a:rPr kumimoji="1" lang="ja-JP" altLang="ja-JP" sz="1100" baseline="0">
              <a:solidFill>
                <a:schemeClr val="dk1"/>
              </a:solidFill>
              <a:effectLst/>
              <a:latin typeface="+mn-lt"/>
              <a:ea typeface="+mn-ea"/>
              <a:cs typeface="+mn-cs"/>
            </a:rPr>
            <a:t>類似団体平均を上回り</a:t>
          </a:r>
          <a:r>
            <a:rPr kumimoji="1" lang="ja-JP" altLang="en-US" sz="1100" baseline="0">
              <a:solidFill>
                <a:schemeClr val="dk1"/>
              </a:solidFill>
              <a:effectLst/>
              <a:latin typeface="+mn-lt"/>
              <a:ea typeface="+mn-ea"/>
              <a:cs typeface="+mn-cs"/>
            </a:rPr>
            <a:t>ました。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3" name="直線コネクタ 312"/>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4"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5" name="直線コネクタ 314"/>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6"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7" name="直線コネクタ 316"/>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139488</xdr:rowOff>
    </xdr:to>
    <xdr:cxnSp macro="">
      <xdr:nvCxnSpPr>
        <xdr:cNvPr id="318" name="直線コネクタ 317"/>
        <xdr:cNvCxnSpPr/>
      </xdr:nvCxnSpPr>
      <xdr:spPr>
        <a:xfrm>
          <a:off x="16179800" y="1058587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9"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79163</xdr:rowOff>
    </xdr:from>
    <xdr:to>
      <xdr:col>77</xdr:col>
      <xdr:colOff>44450</xdr:colOff>
      <xdr:row>61</xdr:row>
      <xdr:rowOff>127423</xdr:rowOff>
    </xdr:to>
    <xdr:cxnSp macro="">
      <xdr:nvCxnSpPr>
        <xdr:cNvPr id="321" name="直線コネクタ 320"/>
        <xdr:cNvCxnSpPr/>
      </xdr:nvCxnSpPr>
      <xdr:spPr>
        <a:xfrm>
          <a:off x="15290800" y="1053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154094</xdr:rowOff>
    </xdr:from>
    <xdr:to>
      <xdr:col>72</xdr:col>
      <xdr:colOff>203200</xdr:colOff>
      <xdr:row>61</xdr:row>
      <xdr:rowOff>79163</xdr:rowOff>
    </xdr:to>
    <xdr:cxnSp macro="">
      <xdr:nvCxnSpPr>
        <xdr:cNvPr id="324" name="直線コネクタ 323"/>
        <xdr:cNvCxnSpPr/>
      </xdr:nvCxnSpPr>
      <xdr:spPr>
        <a:xfrm>
          <a:off x="14401800" y="104410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138006</xdr:rowOff>
    </xdr:from>
    <xdr:to>
      <xdr:col>68</xdr:col>
      <xdr:colOff>152400</xdr:colOff>
      <xdr:row>60</xdr:row>
      <xdr:rowOff>154094</xdr:rowOff>
    </xdr:to>
    <xdr:cxnSp macro="">
      <xdr:nvCxnSpPr>
        <xdr:cNvPr id="327" name="直線コネクタ 326"/>
        <xdr:cNvCxnSpPr/>
      </xdr:nvCxnSpPr>
      <xdr:spPr>
        <a:xfrm>
          <a:off x="13512800" y="104250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28" name="フローチャート: 判断 327"/>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29" name="テキスト ボックス 328"/>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0" name="フローチャート: 判断 329"/>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1" name="テキスト ボックス 330"/>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37" name="楕円 336"/>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60765</xdr:rowOff>
    </xdr:from>
    <xdr:ext cx="762000" cy="259045"/>
    <xdr:sp macro="" textlink="">
      <xdr:nvSpPr>
        <xdr:cNvPr id="338" name="定員管理の状況該当値テキスト"/>
        <xdr:cNvSpPr txBox="1"/>
      </xdr:nvSpPr>
      <xdr:spPr>
        <a:xfrm>
          <a:off x="17106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39" name="楕円 338"/>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163000</xdr:rowOff>
    </xdr:from>
    <xdr:ext cx="736600" cy="259045"/>
    <xdr:sp macro="" textlink="">
      <xdr:nvSpPr>
        <xdr:cNvPr id="340" name="テキスト ボックス 339"/>
        <xdr:cNvSpPr txBox="1"/>
      </xdr:nvSpPr>
      <xdr:spPr>
        <a:xfrm>
          <a:off x="15798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28363</xdr:rowOff>
    </xdr:from>
    <xdr:to>
      <xdr:col>73</xdr:col>
      <xdr:colOff>44450</xdr:colOff>
      <xdr:row>61</xdr:row>
      <xdr:rowOff>129963</xdr:rowOff>
    </xdr:to>
    <xdr:sp macro="" textlink="">
      <xdr:nvSpPr>
        <xdr:cNvPr id="341" name="楕円 340"/>
        <xdr:cNvSpPr/>
      </xdr:nvSpPr>
      <xdr:spPr>
        <a:xfrm>
          <a:off x="15240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42" name="テキスト ボックス 341"/>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43" name="楕円 342"/>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44" name="テキスト ボックス 343"/>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87206</xdr:rowOff>
    </xdr:from>
    <xdr:to>
      <xdr:col>64</xdr:col>
      <xdr:colOff>152400</xdr:colOff>
      <xdr:row>61</xdr:row>
      <xdr:rowOff>17356</xdr:rowOff>
    </xdr:to>
    <xdr:sp macro="" textlink="">
      <xdr:nvSpPr>
        <xdr:cNvPr id="345" name="楕円 344"/>
        <xdr:cNvSpPr/>
      </xdr:nvSpPr>
      <xdr:spPr>
        <a:xfrm>
          <a:off x="13462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27533</xdr:rowOff>
    </xdr:from>
    <xdr:ext cx="762000" cy="259045"/>
    <xdr:sp macro="" textlink="">
      <xdr:nvSpPr>
        <xdr:cNvPr id="346" name="テキスト ボックス 345"/>
        <xdr:cNvSpPr txBox="1"/>
      </xdr:nvSpPr>
      <xdr:spPr>
        <a:xfrm>
          <a:off x="13131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過去の大型プロジェクトの実施や下水道事業の推進により、</a:t>
          </a:r>
          <a:r>
            <a:rPr kumimoji="1" lang="ja-JP" altLang="en-US" sz="1100">
              <a:solidFill>
                <a:schemeClr val="dk1"/>
              </a:solidFill>
              <a:effectLst/>
              <a:latin typeface="+mn-lt"/>
              <a:ea typeface="+mn-ea"/>
              <a:cs typeface="+mn-cs"/>
            </a:rPr>
            <a:t>令和元年度までは</a:t>
          </a:r>
          <a:r>
            <a:rPr kumimoji="1" lang="ja-JP" altLang="ja-JP" sz="1100">
              <a:solidFill>
                <a:schemeClr val="dk1"/>
              </a:solidFill>
              <a:effectLst/>
              <a:latin typeface="+mn-lt"/>
              <a:ea typeface="+mn-ea"/>
              <a:cs typeface="+mn-cs"/>
            </a:rPr>
            <a:t>類似団体平均を上回っていましたが、償還のピークが過ぎたことや、市債の発行抑制に努めてきたことにより、令和２年度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は類似団体平均を下回</a:t>
          </a:r>
          <a:r>
            <a:rPr kumimoji="1" lang="ja-JP" altLang="en-US" sz="1100">
              <a:solidFill>
                <a:schemeClr val="dk1"/>
              </a:solidFill>
              <a:effectLst/>
              <a:latin typeface="+mn-lt"/>
              <a:ea typeface="+mn-ea"/>
              <a:cs typeface="+mn-cs"/>
            </a:rPr>
            <a:t>っています。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令和３年度は、引き続き市債の発行抑制に努めた結果、元利償還金が減少したことなどにより、</a:t>
          </a:r>
          <a:r>
            <a:rPr kumimoji="1" lang="ja-JP" altLang="ja-JP" sz="1100">
              <a:solidFill>
                <a:schemeClr val="dk1"/>
              </a:solidFill>
              <a:effectLst/>
              <a:latin typeface="+mn-lt"/>
              <a:ea typeface="+mn-ea"/>
              <a:cs typeface="+mn-cs"/>
            </a:rPr>
            <a:t>前年度の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に減少し、さらに改善しました。</a:t>
          </a:r>
          <a:r>
            <a:rPr kumimoji="1" lang="ja-JP" altLang="en-US" sz="1100">
              <a:solidFill>
                <a:schemeClr val="dk1"/>
              </a:solidFill>
              <a:effectLst/>
              <a:latin typeface="+mn-lt"/>
              <a:ea typeface="+mn-ea"/>
              <a:cs typeface="+mn-cs"/>
            </a:rPr>
            <a:t>今後も、起債に大きく頼ることのない財政運営に努めます。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76" name="直線コネクタ 375"/>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7" name="公債費負担の状況最小値テキスト"/>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78" name="直線コネクタ 377"/>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9"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0" name="直線コネクタ 379"/>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68641</xdr:rowOff>
    </xdr:to>
    <xdr:cxnSp macro="">
      <xdr:nvCxnSpPr>
        <xdr:cNvPr id="381" name="直線コネクタ 380"/>
        <xdr:cNvCxnSpPr/>
      </xdr:nvCxnSpPr>
      <xdr:spPr>
        <a:xfrm flipV="1">
          <a:off x="16179800" y="66862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2"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3" name="フローチャート: 判断 382"/>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40</xdr:row>
      <xdr:rowOff>92528</xdr:rowOff>
    </xdr:to>
    <xdr:cxnSp macro="">
      <xdr:nvCxnSpPr>
        <xdr:cNvPr id="384" name="直線コネクタ 383"/>
        <xdr:cNvCxnSpPr/>
      </xdr:nvCxnSpPr>
      <xdr:spPr>
        <a:xfrm flipV="1">
          <a:off x="15290800" y="6755191"/>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5" name="フローチャート: 判断 384"/>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6" name="テキスト ボックス 385"/>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41</xdr:row>
      <xdr:rowOff>150888</xdr:rowOff>
    </xdr:to>
    <xdr:cxnSp macro="">
      <xdr:nvCxnSpPr>
        <xdr:cNvPr id="387" name="直線コネクタ 386"/>
        <xdr:cNvCxnSpPr/>
      </xdr:nvCxnSpPr>
      <xdr:spPr>
        <a:xfrm flipV="1">
          <a:off x="14401800" y="6950528"/>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163285</xdr:rowOff>
    </xdr:to>
    <xdr:cxnSp macro="">
      <xdr:nvCxnSpPr>
        <xdr:cNvPr id="390" name="直線コネクタ 389"/>
        <xdr:cNvCxnSpPr/>
      </xdr:nvCxnSpPr>
      <xdr:spPr>
        <a:xfrm flipV="1">
          <a:off x="13512800" y="71803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1" name="フローチャート: 判断 390"/>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2" name="テキスト ボックス 391"/>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3" name="フローチャート: 判断 392"/>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394" name="テキスト ボックス 393"/>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0" name="楕円 399"/>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1" name="公債費負担の状況該当値テキスト"/>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2" name="楕円 401"/>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3" name="テキスト ボックス 402"/>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4" name="楕円 403"/>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05" name="テキスト ボックス 404"/>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06" name="楕円 405"/>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07" name="テキスト ボックス 406"/>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08" name="楕円 407"/>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09" name="テキスト ボックス 408"/>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将来負担比率は、一般会計等の地方債残高が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億円の減となったことなどから、前年度の△</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（表示上は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）に減少し、さらに改善しました。</a:t>
          </a:r>
          <a:endParaRPr lang="ja-JP" altLang="ja-JP" sz="1400">
            <a:effectLst/>
          </a:endParaRPr>
        </a:p>
        <a:p>
          <a:r>
            <a:rPr kumimoji="1" lang="ja-JP" altLang="ja-JP" sz="1100">
              <a:solidFill>
                <a:schemeClr val="dk1"/>
              </a:solidFill>
              <a:effectLst/>
              <a:latin typeface="+mn-lt"/>
              <a:ea typeface="+mn-ea"/>
              <a:cs typeface="+mn-cs"/>
            </a:rPr>
            <a:t>　今後も、将来世代の負担を軽減するため、市債発行の抑制や基金残高の確保などに取り組み、健全で持続可能な財政運営を行っていきます。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155063</xdr:rowOff>
    </xdr:from>
    <xdr:ext cx="762000" cy="259045"/>
    <xdr:sp macro="" textlink="">
      <xdr:nvSpPr>
        <xdr:cNvPr id="443" name="将来負担の状況平均値テキスト"/>
        <xdr:cNvSpPr txBox="1"/>
      </xdr:nvSpPr>
      <xdr:spPr>
        <a:xfrm>
          <a:off x="17106900" y="2555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4" name="フローチャート: 判断 443"/>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45" name="フローチャート: 判断 444"/>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46" name="テキスト ボックス 445"/>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130175</xdr:rowOff>
    </xdr:from>
    <xdr:to>
      <xdr:col>73</xdr:col>
      <xdr:colOff>44450</xdr:colOff>
      <xdr:row>16</xdr:row>
      <xdr:rowOff>60325</xdr:rowOff>
    </xdr:to>
    <xdr:sp macro="" textlink="">
      <xdr:nvSpPr>
        <xdr:cNvPr id="447" name="フローチャート: 判断 446"/>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48" name="テキスト ボックス 447"/>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41169</xdr:rowOff>
    </xdr:from>
    <xdr:to>
      <xdr:col>68</xdr:col>
      <xdr:colOff>203200</xdr:colOff>
      <xdr:row>16</xdr:row>
      <xdr:rowOff>142769</xdr:rowOff>
    </xdr:to>
    <xdr:sp macro="" textlink="">
      <xdr:nvSpPr>
        <xdr:cNvPr id="449" name="フローチャート: 判断 448"/>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152946</xdr:rowOff>
    </xdr:from>
    <xdr:ext cx="762000" cy="259045"/>
    <xdr:sp macro="" textlink="">
      <xdr:nvSpPr>
        <xdr:cNvPr id="450" name="テキスト ボックス 449"/>
        <xdr:cNvSpPr txBox="1"/>
      </xdr:nvSpPr>
      <xdr:spPr>
        <a:xfrm>
          <a:off x="14020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1" name="フローチャート: 判断 450"/>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120244</xdr:rowOff>
    </xdr:from>
    <xdr:ext cx="762000" cy="259045"/>
    <xdr:sp macro="" textlink="">
      <xdr:nvSpPr>
        <xdr:cNvPr id="452" name="テキスト ボックス 451"/>
        <xdr:cNvSpPr txBox="1"/>
      </xdr:nvSpPr>
      <xdr:spPr>
        <a:xfrm>
          <a:off x="13131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96943</xdr:rowOff>
    </xdr:from>
    <xdr:to>
      <xdr:col>64</xdr:col>
      <xdr:colOff>152400</xdr:colOff>
      <xdr:row>18</xdr:row>
      <xdr:rowOff>27093</xdr:rowOff>
    </xdr:to>
    <xdr:sp macro="" textlink="">
      <xdr:nvSpPr>
        <xdr:cNvPr id="458" name="楕円 457"/>
        <xdr:cNvSpPr/>
      </xdr:nvSpPr>
      <xdr:spPr>
        <a:xfrm>
          <a:off x="13462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11870</xdr:rowOff>
    </xdr:from>
    <xdr:ext cx="762000" cy="259045"/>
    <xdr:sp macro="" textlink="">
      <xdr:nvSpPr>
        <xdr:cNvPr id="459" name="テキスト ボックス 458"/>
        <xdr:cNvSpPr txBox="1"/>
      </xdr:nvSpPr>
      <xdr:spPr>
        <a:xfrm>
          <a:off x="13131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53201</xdr:rowOff>
    </xdr:from>
    <xdr:ext cx="9099176" cy="425758"/>
    <xdr:sp macro="" textlink="">
      <xdr:nvSpPr>
        <xdr:cNvPr id="463" name="テキスト ボックス 462">
          <a:extLst>
            <a:ext uri="{FF2B5EF4-FFF2-40B4-BE49-F238E27FC236}">
              <a16:creationId xmlns:a16="http://schemas.microsoft.com/office/drawing/2014/main" id="{B7833EC5-7802-49C9-93AF-5F55205E114C}"/>
            </a:ext>
          </a:extLst>
        </xdr:cNvPr>
        <xdr:cNvSpPr txBox="1"/>
      </xdr:nvSpPr>
      <xdr:spPr>
        <a:xfrm>
          <a:off x="745671" y="465241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ts val="11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　</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新・行財政改革大綱に基づき、他都市に先駆けて職員数の削減に努めてきたことにより人件費が抑制され、類似団体平均を下回っています。特に平成</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年度以降、職員数の</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や、人事院勧告による給与等の引き上げ</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などから増加傾向となり</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さらに令和２年度からは会計年度任用職員制度の導入に伴い、これまでの嘱託職員及び臨時職員に係る賃金等（物件費）が人件費に移行したことから大幅な増となったものの、</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市税等の増収による一般財源の増により、経常収支比率における人件費は、類似団体平均を下回っています。</a:t>
          </a:r>
        </a:p>
        <a:p>
          <a:pPr marL="0" marR="0" lvl="0" indent="0" defTabSz="914400" rtl="0" eaLnBrk="1" fontAlgn="auto" latinLnBrk="0" hangingPunct="1">
            <a:lnSpc>
              <a:spcPts val="1100"/>
            </a:lnSpc>
            <a:spcBef>
              <a:spcPts val="0"/>
            </a:spcBef>
            <a:spcAft>
              <a:spcPts val="0"/>
            </a:spcAft>
            <a:buClrTx/>
            <a:buSzTx/>
            <a:buFontTx/>
            <a:buNone/>
            <a:tabLst/>
            <a:defRPr/>
          </a:pP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　令和</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３</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年度は、</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職員数の増加や国体事業に係る任期付職員などの退職に伴う退職手当の増などにより</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、前年度から</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0.6</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ポイント増の</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24.1</a:t>
          </a: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％となっています。</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900" b="0" i="0" u="none" strike="noStrike" kern="0" cap="none" spc="0" normalizeH="0" baseline="0" noProof="0">
              <a:ln>
                <a:noFill/>
              </a:ln>
              <a:solidFill>
                <a:sysClr val="windowText" lastClr="000000"/>
              </a:solidFill>
              <a:effectLst/>
              <a:uLnTx/>
              <a:uFillTx/>
              <a:latin typeface="+mn-lt"/>
              <a:ea typeface="+mn-ea"/>
              <a:cs typeface="+mn-cs"/>
            </a:rPr>
            <a:t>　今後も事務の効率化・合理化を継続しながら、業務量の的確な把握と適正な定員管理を行っていきます。</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72572</xdr:rowOff>
    </xdr:from>
    <xdr:to>
      <xdr:col>24</xdr:col>
      <xdr:colOff>25400</xdr:colOff>
      <xdr:row>41</xdr:row>
      <xdr:rowOff>37193</xdr:rowOff>
    </xdr:to>
    <xdr:cxnSp macro="">
      <xdr:nvCxnSpPr>
        <xdr:cNvPr id="63" name="直線コネクタ 62"/>
        <xdr:cNvCxnSpPr/>
      </xdr:nvCxnSpPr>
      <xdr:spPr>
        <a:xfrm flipV="1">
          <a:off x="4826000" y="5901872"/>
          <a:ext cx="0" cy="116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158949</xdr:rowOff>
    </xdr:from>
    <xdr:ext cx="762000" cy="259045"/>
    <xdr:sp macro="" textlink="">
      <xdr:nvSpPr>
        <xdr:cNvPr id="66" name="人件費最大値テキスト"/>
        <xdr:cNvSpPr txBox="1"/>
      </xdr:nvSpPr>
      <xdr:spPr>
        <a:xfrm>
          <a:off x="4914900" y="564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72572</xdr:rowOff>
    </xdr:from>
    <xdr:to>
      <xdr:col>24</xdr:col>
      <xdr:colOff>114300</xdr:colOff>
      <xdr:row>34</xdr:row>
      <xdr:rowOff>72572</xdr:rowOff>
    </xdr:to>
    <xdr:cxnSp macro="">
      <xdr:nvCxnSpPr>
        <xdr:cNvPr id="67" name="直線コネクタ 66"/>
        <xdr:cNvCxnSpPr/>
      </xdr:nvCxnSpPr>
      <xdr:spPr>
        <a:xfrm>
          <a:off x="4737100" y="590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23586</xdr:rowOff>
    </xdr:from>
    <xdr:to>
      <xdr:col>24</xdr:col>
      <xdr:colOff>25400</xdr:colOff>
      <xdr:row>36</xdr:row>
      <xdr:rowOff>88900</xdr:rowOff>
    </xdr:to>
    <xdr:cxnSp macro="">
      <xdr:nvCxnSpPr>
        <xdr:cNvPr id="68" name="直線コネクタ 67"/>
        <xdr:cNvCxnSpPr/>
      </xdr:nvCxnSpPr>
      <xdr:spPr>
        <a:xfrm>
          <a:off x="3987800" y="6195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151691</xdr:rowOff>
    </xdr:from>
    <xdr:ext cx="762000" cy="259045"/>
    <xdr:sp macro="" textlink="">
      <xdr:nvSpPr>
        <xdr:cNvPr id="69" name="人件費平均値テキスト"/>
        <xdr:cNvSpPr txBox="1"/>
      </xdr:nvSpPr>
      <xdr:spPr>
        <a:xfrm>
          <a:off x="4914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8164</xdr:rowOff>
    </xdr:from>
    <xdr:to>
      <xdr:col>24</xdr:col>
      <xdr:colOff>76200</xdr:colOff>
      <xdr:row>37</xdr:row>
      <xdr:rowOff>109764</xdr:rowOff>
    </xdr:to>
    <xdr:sp macro="" textlink="">
      <xdr:nvSpPr>
        <xdr:cNvPr id="70" name="フローチャート: 判断 69"/>
        <xdr:cNvSpPr/>
      </xdr:nvSpPr>
      <xdr:spPr>
        <a:xfrm>
          <a:off x="4775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110672</xdr:rowOff>
    </xdr:from>
    <xdr:to>
      <xdr:col>19</xdr:col>
      <xdr:colOff>187325</xdr:colOff>
      <xdr:row>36</xdr:row>
      <xdr:rowOff>23586</xdr:rowOff>
    </xdr:to>
    <xdr:cxnSp macro="">
      <xdr:nvCxnSpPr>
        <xdr:cNvPr id="71" name="直線コネクタ 70"/>
        <xdr:cNvCxnSpPr/>
      </xdr:nvCxnSpPr>
      <xdr:spPr>
        <a:xfrm>
          <a:off x="3098800" y="5597072"/>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138793</xdr:rowOff>
    </xdr:from>
    <xdr:to>
      <xdr:col>20</xdr:col>
      <xdr:colOff>38100</xdr:colOff>
      <xdr:row>38</xdr:row>
      <xdr:rowOff>68943</xdr:rowOff>
    </xdr:to>
    <xdr:sp macro="" textlink="">
      <xdr:nvSpPr>
        <xdr:cNvPr id="72" name="フローチャート: 判断 71"/>
        <xdr:cNvSpPr/>
      </xdr:nvSpPr>
      <xdr:spPr>
        <a:xfrm>
          <a:off x="3937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53720</xdr:rowOff>
    </xdr:from>
    <xdr:ext cx="736600" cy="259045"/>
    <xdr:sp macro="" textlink="">
      <xdr:nvSpPr>
        <xdr:cNvPr id="73" name="テキスト ボックス 72"/>
        <xdr:cNvSpPr txBox="1"/>
      </xdr:nvSpPr>
      <xdr:spPr>
        <a:xfrm>
          <a:off x="3606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110672</xdr:rowOff>
    </xdr:from>
    <xdr:to>
      <xdr:col>15</xdr:col>
      <xdr:colOff>98425</xdr:colOff>
      <xdr:row>32</xdr:row>
      <xdr:rowOff>110672</xdr:rowOff>
    </xdr:to>
    <xdr:cxnSp macro="">
      <xdr:nvCxnSpPr>
        <xdr:cNvPr id="74" name="直線コネクタ 73"/>
        <xdr:cNvCxnSpPr/>
      </xdr:nvCxnSpPr>
      <xdr:spPr>
        <a:xfrm>
          <a:off x="2209800" y="5597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92528</xdr:rowOff>
    </xdr:from>
    <xdr:to>
      <xdr:col>15</xdr:col>
      <xdr:colOff>149225</xdr:colOff>
      <xdr:row>37</xdr:row>
      <xdr:rowOff>22678</xdr:rowOff>
    </xdr:to>
    <xdr:sp macro="" textlink="">
      <xdr:nvSpPr>
        <xdr:cNvPr id="75" name="フローチャート: 判断 74"/>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76" name="テキスト ボックス 75"/>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110672</xdr:rowOff>
    </xdr:from>
    <xdr:to>
      <xdr:col>11</xdr:col>
      <xdr:colOff>9525</xdr:colOff>
      <xdr:row>34</xdr:row>
      <xdr:rowOff>18143</xdr:rowOff>
    </xdr:to>
    <xdr:cxnSp macro="">
      <xdr:nvCxnSpPr>
        <xdr:cNvPr id="77" name="直線コネクタ 76"/>
        <xdr:cNvCxnSpPr/>
      </xdr:nvCxnSpPr>
      <xdr:spPr>
        <a:xfrm flipV="1">
          <a:off x="1320800" y="55970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70757</xdr:rowOff>
    </xdr:from>
    <xdr:to>
      <xdr:col>11</xdr:col>
      <xdr:colOff>60325</xdr:colOff>
      <xdr:row>37</xdr:row>
      <xdr:rowOff>907</xdr:rowOff>
    </xdr:to>
    <xdr:sp macro="" textlink="">
      <xdr:nvSpPr>
        <xdr:cNvPr id="78" name="フローチャート: 判断 77"/>
        <xdr:cNvSpPr/>
      </xdr:nvSpPr>
      <xdr:spPr>
        <a:xfrm>
          <a:off x="2159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157134</xdr:rowOff>
    </xdr:from>
    <xdr:ext cx="762000" cy="259045"/>
    <xdr:sp macro="" textlink="">
      <xdr:nvSpPr>
        <xdr:cNvPr id="79" name="テキスト ボックス 78"/>
        <xdr:cNvSpPr txBox="1"/>
      </xdr:nvSpPr>
      <xdr:spPr>
        <a:xfrm>
          <a:off x="1828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7" name="楕円 86"/>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8"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144236</xdr:rowOff>
    </xdr:from>
    <xdr:to>
      <xdr:col>20</xdr:col>
      <xdr:colOff>38100</xdr:colOff>
      <xdr:row>36</xdr:row>
      <xdr:rowOff>74386</xdr:rowOff>
    </xdr:to>
    <xdr:sp macro="" textlink="">
      <xdr:nvSpPr>
        <xdr:cNvPr id="89" name="楕円 88"/>
        <xdr:cNvSpPr/>
      </xdr:nvSpPr>
      <xdr:spPr>
        <a:xfrm>
          <a:off x="3937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90" name="テキスト ボックス 89"/>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59872</xdr:rowOff>
    </xdr:from>
    <xdr:to>
      <xdr:col>15</xdr:col>
      <xdr:colOff>149225</xdr:colOff>
      <xdr:row>32</xdr:row>
      <xdr:rowOff>161472</xdr:rowOff>
    </xdr:to>
    <xdr:sp macro="" textlink="">
      <xdr:nvSpPr>
        <xdr:cNvPr id="91" name="楕円 90"/>
        <xdr:cNvSpPr/>
      </xdr:nvSpPr>
      <xdr:spPr>
        <a:xfrm>
          <a:off x="3048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199</xdr:rowOff>
    </xdr:from>
    <xdr:ext cx="762000" cy="259045"/>
    <xdr:sp macro="" textlink="">
      <xdr:nvSpPr>
        <xdr:cNvPr id="92" name="テキスト ボックス 91"/>
        <xdr:cNvSpPr txBox="1"/>
      </xdr:nvSpPr>
      <xdr:spPr>
        <a:xfrm>
          <a:off x="2717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59872</xdr:rowOff>
    </xdr:from>
    <xdr:to>
      <xdr:col>11</xdr:col>
      <xdr:colOff>60325</xdr:colOff>
      <xdr:row>32</xdr:row>
      <xdr:rowOff>161472</xdr:rowOff>
    </xdr:to>
    <xdr:sp macro="" textlink="">
      <xdr:nvSpPr>
        <xdr:cNvPr id="93" name="楕円 92"/>
        <xdr:cNvSpPr/>
      </xdr:nvSpPr>
      <xdr:spPr>
        <a:xfrm>
          <a:off x="2159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199</xdr:rowOff>
    </xdr:from>
    <xdr:ext cx="762000" cy="259045"/>
    <xdr:sp macro="" textlink="">
      <xdr:nvSpPr>
        <xdr:cNvPr id="94" name="テキスト ボックス 93"/>
        <xdr:cNvSpPr txBox="1"/>
      </xdr:nvSpPr>
      <xdr:spPr>
        <a:xfrm>
          <a:off x="1828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138793</xdr:rowOff>
    </xdr:from>
    <xdr:to>
      <xdr:col>6</xdr:col>
      <xdr:colOff>171450</xdr:colOff>
      <xdr:row>34</xdr:row>
      <xdr:rowOff>68943</xdr:rowOff>
    </xdr:to>
    <xdr:sp macro="" textlink="">
      <xdr:nvSpPr>
        <xdr:cNvPr id="95" name="楕円 94"/>
        <xdr:cNvSpPr/>
      </xdr:nvSpPr>
      <xdr:spPr>
        <a:xfrm>
          <a:off x="1270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79120</xdr:rowOff>
    </xdr:from>
    <xdr:ext cx="762000" cy="259045"/>
    <xdr:sp macro="" textlink="">
      <xdr:nvSpPr>
        <xdr:cNvPr id="96" name="テキスト ボックス 95"/>
        <xdr:cNvSpPr txBox="1"/>
      </xdr:nvSpPr>
      <xdr:spPr>
        <a:xfrm>
          <a:off x="939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行財政改革の中で外部委託等を推進し、委託料が増加してきたことで、平成２９年度までは類似団体平均に比べ高い水準となっていましたが、平成３０年度以降は、市税等の増収による一般財源の増により、類似団体平均を下回っています。</a:t>
          </a:r>
          <a:r>
            <a:rPr kumimoji="1" lang="ja-JP" altLang="en-US" sz="900">
              <a:solidFill>
                <a:schemeClr val="dk1"/>
              </a:solidFill>
              <a:effectLst/>
              <a:latin typeface="+mn-lt"/>
              <a:ea typeface="+mn-ea"/>
              <a:cs typeface="+mn-cs"/>
            </a:rPr>
            <a:t>さらに、</a:t>
          </a:r>
          <a:r>
            <a:rPr kumimoji="1" lang="ja-JP" altLang="ja-JP" sz="900">
              <a:solidFill>
                <a:schemeClr val="dk1"/>
              </a:solidFill>
              <a:effectLst/>
              <a:latin typeface="+mn-lt"/>
              <a:ea typeface="+mn-ea"/>
              <a:cs typeface="+mn-cs"/>
            </a:rPr>
            <a:t>令和２年度</a:t>
          </a:r>
          <a:r>
            <a:rPr kumimoji="1" lang="ja-JP" altLang="en-US" sz="900">
              <a:solidFill>
                <a:schemeClr val="dk1"/>
              </a:solidFill>
              <a:effectLst/>
              <a:latin typeface="+mn-lt"/>
              <a:ea typeface="+mn-ea"/>
              <a:cs typeface="+mn-cs"/>
            </a:rPr>
            <a:t>には</a:t>
          </a:r>
          <a:r>
            <a:rPr kumimoji="1" lang="ja-JP" altLang="ja-JP" sz="900">
              <a:solidFill>
                <a:schemeClr val="dk1"/>
              </a:solidFill>
              <a:effectLst/>
              <a:latin typeface="+mn-lt"/>
              <a:ea typeface="+mn-ea"/>
              <a:cs typeface="+mn-cs"/>
            </a:rPr>
            <a:t>会計年度任用職員制度が開始</a:t>
          </a:r>
          <a:r>
            <a:rPr kumimoji="1" lang="ja-JP" altLang="en-US" sz="900">
              <a:solidFill>
                <a:schemeClr val="dk1"/>
              </a:solidFill>
              <a:effectLst/>
              <a:latin typeface="+mn-lt"/>
              <a:ea typeface="+mn-ea"/>
              <a:cs typeface="+mn-cs"/>
            </a:rPr>
            <a:t>され</a:t>
          </a:r>
          <a:r>
            <a:rPr kumimoji="1" lang="ja-JP" altLang="ja-JP" sz="900">
              <a:solidFill>
                <a:schemeClr val="dk1"/>
              </a:solidFill>
              <a:effectLst/>
              <a:latin typeface="+mn-lt"/>
              <a:ea typeface="+mn-ea"/>
              <a:cs typeface="+mn-cs"/>
            </a:rPr>
            <a:t>、それらの職員に支出する給料等の性質が物件費から人件費に変更となった</a:t>
          </a:r>
          <a:r>
            <a:rPr kumimoji="1" lang="ja-JP" altLang="en-US" sz="900">
              <a:solidFill>
                <a:schemeClr val="dk1"/>
              </a:solidFill>
              <a:effectLst/>
              <a:latin typeface="+mn-lt"/>
              <a:ea typeface="+mn-ea"/>
              <a:cs typeface="+mn-cs"/>
            </a:rPr>
            <a:t>ことから</a:t>
          </a:r>
          <a:r>
            <a:rPr kumimoji="1" lang="ja-JP" altLang="ja-JP" sz="900">
              <a:solidFill>
                <a:schemeClr val="dk1"/>
              </a:solidFill>
              <a:effectLst/>
              <a:latin typeface="+mn-lt"/>
              <a:ea typeface="+mn-ea"/>
              <a:cs typeface="+mn-cs"/>
            </a:rPr>
            <a:t>、数値が大きく減少し</a:t>
          </a:r>
          <a:r>
            <a:rPr kumimoji="1" lang="ja-JP" altLang="en-US" sz="900">
              <a:solidFill>
                <a:schemeClr val="dk1"/>
              </a:solidFill>
              <a:effectLst/>
              <a:latin typeface="+mn-lt"/>
              <a:ea typeface="+mn-ea"/>
              <a:cs typeface="+mn-cs"/>
            </a:rPr>
            <a:t>ました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令和３年度においては</a:t>
          </a:r>
          <a:r>
            <a:rPr kumimoji="1" lang="ja-JP" altLang="ja-JP" sz="900">
              <a:solidFill>
                <a:schemeClr val="dk1"/>
              </a:solidFill>
              <a:effectLst/>
              <a:latin typeface="+mn-lt"/>
              <a:ea typeface="+mn-ea"/>
              <a:cs typeface="+mn-cs"/>
            </a:rPr>
            <a:t>、償却資産に係る固定資産税が大幅な減収となったことなどで一般財源が減少し、</a:t>
          </a:r>
          <a:r>
            <a:rPr kumimoji="1" lang="ja-JP" altLang="en-US" sz="900">
              <a:solidFill>
                <a:schemeClr val="dk1"/>
              </a:solidFill>
              <a:effectLst/>
              <a:latin typeface="+mn-lt"/>
              <a:ea typeface="+mn-ea"/>
              <a:cs typeface="+mn-cs"/>
            </a:rPr>
            <a:t>前年度から</a:t>
          </a:r>
          <a:r>
            <a:rPr kumimoji="1" lang="en-US" altLang="ja-JP" sz="900">
              <a:solidFill>
                <a:schemeClr val="dk1"/>
              </a:solidFill>
              <a:effectLst/>
              <a:latin typeface="+mn-lt"/>
              <a:ea typeface="+mn-ea"/>
              <a:cs typeface="+mn-cs"/>
            </a:rPr>
            <a:t>0.7</a:t>
          </a:r>
          <a:r>
            <a:rPr kumimoji="1" lang="ja-JP" altLang="en-US" sz="900">
              <a:solidFill>
                <a:schemeClr val="dk1"/>
              </a:solidFill>
              <a:effectLst/>
              <a:latin typeface="+mn-lt"/>
              <a:ea typeface="+mn-ea"/>
              <a:cs typeface="+mn-cs"/>
            </a:rPr>
            <a:t>ポイント増の</a:t>
          </a:r>
          <a:r>
            <a:rPr kumimoji="1" lang="en-US" altLang="ja-JP" sz="900">
              <a:solidFill>
                <a:schemeClr val="dk1"/>
              </a:solidFill>
              <a:effectLst/>
              <a:latin typeface="+mn-lt"/>
              <a:ea typeface="+mn-ea"/>
              <a:cs typeface="+mn-cs"/>
            </a:rPr>
            <a:t>15.2</a:t>
          </a:r>
          <a:r>
            <a:rPr kumimoji="1" lang="ja-JP" altLang="en-US" sz="900">
              <a:solidFill>
                <a:schemeClr val="dk1"/>
              </a:solidFill>
              <a:effectLst/>
              <a:latin typeface="+mn-lt"/>
              <a:ea typeface="+mn-ea"/>
              <a:cs typeface="+mn-cs"/>
            </a:rPr>
            <a:t>％となっています。</a:t>
          </a:r>
          <a:endParaRPr lang="ja-JP" altLang="ja-JP" sz="900">
            <a:effectLst/>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4536</xdr:rowOff>
    </xdr:to>
    <xdr:cxnSp macro="">
      <xdr:nvCxnSpPr>
        <xdr:cNvPr id="126" name="直線コネクタ 125"/>
        <xdr:cNvCxnSpPr/>
      </xdr:nvCxnSpPr>
      <xdr:spPr>
        <a:xfrm flipV="1">
          <a:off x="16510000" y="22007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7" name="物件費最小値テキスト"/>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8" name="直線コネクタ 127"/>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9"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30" name="直線コネクタ 129"/>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4536</xdr:rowOff>
    </xdr:from>
    <xdr:to>
      <xdr:col>82</xdr:col>
      <xdr:colOff>107950</xdr:colOff>
      <xdr:row>15</xdr:row>
      <xdr:rowOff>118836</xdr:rowOff>
    </xdr:to>
    <xdr:cxnSp macro="">
      <xdr:nvCxnSpPr>
        <xdr:cNvPr id="131" name="直線コネクタ 130"/>
        <xdr:cNvCxnSpPr/>
      </xdr:nvCxnSpPr>
      <xdr:spPr>
        <a:xfrm>
          <a:off x="15671800" y="25762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32"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3" name="フローチャート: 判断 132"/>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4536</xdr:rowOff>
    </xdr:from>
    <xdr:to>
      <xdr:col>78</xdr:col>
      <xdr:colOff>69850</xdr:colOff>
      <xdr:row>17</xdr:row>
      <xdr:rowOff>86179</xdr:rowOff>
    </xdr:to>
    <xdr:cxnSp macro="">
      <xdr:nvCxnSpPr>
        <xdr:cNvPr id="134" name="直線コネクタ 133"/>
        <xdr:cNvCxnSpPr/>
      </xdr:nvCxnSpPr>
      <xdr:spPr>
        <a:xfrm flipV="1">
          <a:off x="14782800" y="257628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5" name="フローチャート: 判断 134"/>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6" name="テキスト ボックス 135"/>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17</xdr:row>
      <xdr:rowOff>86179</xdr:rowOff>
    </xdr:to>
    <xdr:cxnSp macro="">
      <xdr:nvCxnSpPr>
        <xdr:cNvPr id="137" name="直線コネクタ 136"/>
        <xdr:cNvCxnSpPr/>
      </xdr:nvCxnSpPr>
      <xdr:spPr>
        <a:xfrm>
          <a:off x="13893800" y="27885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8" name="フローチャート: 判断 137"/>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9" name="テキスト ボックス 138"/>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17</xdr:row>
      <xdr:rowOff>86179</xdr:rowOff>
    </xdr:to>
    <xdr:cxnSp macro="">
      <xdr:nvCxnSpPr>
        <xdr:cNvPr id="140" name="直線コネクタ 139"/>
        <xdr:cNvCxnSpPr/>
      </xdr:nvCxnSpPr>
      <xdr:spPr>
        <a:xfrm flipV="1">
          <a:off x="13004800" y="27885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41" name="フローチャート: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2" name="テキスト ボックス 141"/>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3" name="フローチャート: 判断 142"/>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44" name="テキスト ボックス 143"/>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50" name="楕円 149"/>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51"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125186</xdr:rowOff>
    </xdr:from>
    <xdr:to>
      <xdr:col>78</xdr:col>
      <xdr:colOff>120650</xdr:colOff>
      <xdr:row>15</xdr:row>
      <xdr:rowOff>55336</xdr:rowOff>
    </xdr:to>
    <xdr:sp macro="" textlink="">
      <xdr:nvSpPr>
        <xdr:cNvPr id="152" name="楕円 151"/>
        <xdr:cNvSpPr/>
      </xdr:nvSpPr>
      <xdr:spPr>
        <a:xfrm>
          <a:off x="15621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53" name="テキスト ボックス 152"/>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35379</xdr:rowOff>
    </xdr:from>
    <xdr:to>
      <xdr:col>74</xdr:col>
      <xdr:colOff>31750</xdr:colOff>
      <xdr:row>17</xdr:row>
      <xdr:rowOff>136979</xdr:rowOff>
    </xdr:to>
    <xdr:sp macro="" textlink="">
      <xdr:nvSpPr>
        <xdr:cNvPr id="154" name="楕円 153"/>
        <xdr:cNvSpPr/>
      </xdr:nvSpPr>
      <xdr:spPr>
        <a:xfrm>
          <a:off x="14732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147156</xdr:rowOff>
    </xdr:from>
    <xdr:ext cx="762000" cy="259045"/>
    <xdr:sp macro="" textlink="">
      <xdr:nvSpPr>
        <xdr:cNvPr id="155" name="テキスト ボックス 154"/>
        <xdr:cNvSpPr txBox="1"/>
      </xdr:nvSpPr>
      <xdr:spPr>
        <a:xfrm>
          <a:off x="14401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6" name="楕円 155"/>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7" name="テキスト ボックス 156"/>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35379</xdr:rowOff>
    </xdr:from>
    <xdr:to>
      <xdr:col>65</xdr:col>
      <xdr:colOff>53975</xdr:colOff>
      <xdr:row>17</xdr:row>
      <xdr:rowOff>136979</xdr:rowOff>
    </xdr:to>
    <xdr:sp macro="" textlink="">
      <xdr:nvSpPr>
        <xdr:cNvPr id="158" name="楕円 157"/>
        <xdr:cNvSpPr/>
      </xdr:nvSpPr>
      <xdr:spPr>
        <a:xfrm>
          <a:off x="129540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121756</xdr:rowOff>
    </xdr:from>
    <xdr:ext cx="762000" cy="259045"/>
    <xdr:sp macro="" textlink="">
      <xdr:nvSpPr>
        <xdr:cNvPr id="159" name="テキスト ボックス 158"/>
        <xdr:cNvSpPr txBox="1"/>
      </xdr:nvSpPr>
      <xdr:spPr>
        <a:xfrm>
          <a:off x="126238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社会保障関連経費の伸びにより増加傾向が続いており、令和３年度は、</a:t>
          </a:r>
          <a:r>
            <a:rPr lang="ja-JP" altLang="en-US" sz="1100" b="0" i="0" baseline="0">
              <a:solidFill>
                <a:schemeClr val="dk1"/>
              </a:solidFill>
              <a:effectLst/>
              <a:latin typeface="+mn-lt"/>
              <a:ea typeface="+mn-ea"/>
              <a:cs typeface="+mn-cs"/>
            </a:rPr>
            <a:t>生活保護費の</a:t>
          </a:r>
          <a:r>
            <a:rPr lang="ja-JP" altLang="ja-JP" sz="1100">
              <a:solidFill>
                <a:schemeClr val="dk1"/>
              </a:solidFill>
              <a:effectLst/>
              <a:latin typeface="+mn-lt"/>
              <a:ea typeface="+mn-ea"/>
              <a:cs typeface="+mn-cs"/>
            </a:rPr>
            <a:t>増などにより扶助費は前年度から</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10.4</a:t>
          </a:r>
          <a:r>
            <a:rPr lang="ja-JP" altLang="ja-JP" sz="1100">
              <a:solidFill>
                <a:schemeClr val="dk1"/>
              </a:solidFill>
              <a:effectLst/>
              <a:latin typeface="+mn-lt"/>
              <a:ea typeface="+mn-ea"/>
              <a:cs typeface="+mn-cs"/>
            </a:rPr>
            <a:t>％となっています</a:t>
          </a:r>
          <a:r>
            <a:rPr lang="ja-JP" altLang="ja-JP" sz="1100" b="0" i="0" baseline="0">
              <a:solidFill>
                <a:schemeClr val="dk1"/>
              </a:solidFill>
              <a:effectLst/>
              <a:latin typeface="+mn-lt"/>
              <a:ea typeface="+mn-ea"/>
              <a:cs typeface="+mn-cs"/>
            </a:rPr>
            <a:t>。</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現段階では類似団体平均を下回っていますが、今後も扶助費の精査を行い、適正な執行に努めます。</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9" name="直線コネクタ 188"/>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159657</xdr:rowOff>
    </xdr:to>
    <xdr:cxnSp macro="">
      <xdr:nvCxnSpPr>
        <xdr:cNvPr id="194" name="直線コネクタ 193"/>
        <xdr:cNvCxnSpPr/>
      </xdr:nvCxnSpPr>
      <xdr:spPr>
        <a:xfrm>
          <a:off x="3987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94343</xdr:rowOff>
    </xdr:to>
    <xdr:cxnSp macro="">
      <xdr:nvCxnSpPr>
        <xdr:cNvPr id="197" name="直線コネクタ 196"/>
        <xdr:cNvCxnSpPr/>
      </xdr:nvCxnSpPr>
      <xdr:spPr>
        <a:xfrm>
          <a:off x="3098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8" name="フローチャート: 判断 197"/>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199" name="テキスト ボックス 198"/>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45357</xdr:rowOff>
    </xdr:to>
    <xdr:cxnSp macro="">
      <xdr:nvCxnSpPr>
        <xdr:cNvPr id="200" name="直線コネクタ 199"/>
        <xdr:cNvCxnSpPr/>
      </xdr:nvCxnSpPr>
      <xdr:spPr>
        <a:xfrm>
          <a:off x="2209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201" name="フローチャート: 判断 200"/>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02" name="テキスト ボックス 201"/>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110672</xdr:rowOff>
    </xdr:to>
    <xdr:cxnSp macro="">
      <xdr:nvCxnSpPr>
        <xdr:cNvPr id="203" name="直線コネクタ 202"/>
        <xdr:cNvCxnSpPr/>
      </xdr:nvCxnSpPr>
      <xdr:spPr>
        <a:xfrm flipV="1">
          <a:off x="1320800" y="9189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4" name="フローチャート: 判断 203"/>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05" name="テキスト ボックス 204"/>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6" name="フローチャート: 判断 205"/>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7" name="テキスト ボックス 206"/>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3" name="楕円 212"/>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4"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5" name="楕円 214"/>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6" name="テキスト ボックス 215"/>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7" name="楕円 216"/>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8" name="テキスト ボックス 217"/>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9" name="楕円 218"/>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20" name="テキスト ボックス 219"/>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21" name="楕円 220"/>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2" name="テキスト ボックス 221"/>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アセットマネジメント事業として公共施設の計画的な維持補修を進めており、維持補修費が増加しているほか、高齢化の進展から後期高齢者医療特別会計や介護保険特別会計への繰出金が増加していることから、近年は比率が上昇傾向にあります。</a:t>
          </a:r>
          <a:endParaRPr lang="ja-JP" altLang="ja-JP" sz="1400">
            <a:effectLst/>
          </a:endParaRPr>
        </a:p>
        <a:p>
          <a:r>
            <a:rPr kumimoji="1" lang="ja-JP" altLang="ja-JP" sz="1100">
              <a:solidFill>
                <a:schemeClr val="dk1"/>
              </a:solidFill>
              <a:effectLst/>
              <a:latin typeface="+mn-lt"/>
              <a:ea typeface="+mn-ea"/>
              <a:cs typeface="+mn-cs"/>
            </a:rPr>
            <a:t>　なお、下水道事業への繰り出しが補助費等となることから、類似団体平均よりも低い指標となっています。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52" name="直線コネクタ 251"/>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3" name="その他最小値テキスト"/>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4" name="直線コネクタ 253"/>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6" name="直線コネクタ 25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12700</xdr:rowOff>
    </xdr:to>
    <xdr:cxnSp macro="">
      <xdr:nvCxnSpPr>
        <xdr:cNvPr id="257" name="直線コネクタ 256"/>
        <xdr:cNvCxnSpPr/>
      </xdr:nvCxnSpPr>
      <xdr:spPr>
        <a:xfrm flipV="1">
          <a:off x="15671800" y="99078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80934</xdr:rowOff>
    </xdr:from>
    <xdr:ext cx="762000" cy="259045"/>
    <xdr:sp macro="" textlink="">
      <xdr:nvSpPr>
        <xdr:cNvPr id="258" name="その他平均値テキスト"/>
        <xdr:cNvSpPr txBox="1"/>
      </xdr:nvSpPr>
      <xdr:spPr>
        <a:xfrm>
          <a:off x="16598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9" name="フローチャート: 判断 258"/>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20865</xdr:rowOff>
    </xdr:from>
    <xdr:to>
      <xdr:col>78</xdr:col>
      <xdr:colOff>69850</xdr:colOff>
      <xdr:row>58</xdr:row>
      <xdr:rowOff>12700</xdr:rowOff>
    </xdr:to>
    <xdr:cxnSp macro="">
      <xdr:nvCxnSpPr>
        <xdr:cNvPr id="260" name="直線コネクタ 259"/>
        <xdr:cNvCxnSpPr/>
      </xdr:nvCxnSpPr>
      <xdr:spPr>
        <a:xfrm>
          <a:off x="14782800" y="97935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61" name="フローチャート: 判断 260"/>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2" name="テキスト ボックス 261"/>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94343</xdr:rowOff>
    </xdr:from>
    <xdr:to>
      <xdr:col>73</xdr:col>
      <xdr:colOff>180975</xdr:colOff>
      <xdr:row>57</xdr:row>
      <xdr:rowOff>20865</xdr:rowOff>
    </xdr:to>
    <xdr:cxnSp macro="">
      <xdr:nvCxnSpPr>
        <xdr:cNvPr id="263" name="直線コネクタ 262"/>
        <xdr:cNvCxnSpPr/>
      </xdr:nvCxnSpPr>
      <xdr:spPr>
        <a:xfrm>
          <a:off x="13893800" y="96955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4" name="フローチャート: 判断 263"/>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65" name="テキスト ボックス 264"/>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94343</xdr:rowOff>
    </xdr:from>
    <xdr:to>
      <xdr:col>69</xdr:col>
      <xdr:colOff>92075</xdr:colOff>
      <xdr:row>57</xdr:row>
      <xdr:rowOff>37193</xdr:rowOff>
    </xdr:to>
    <xdr:cxnSp macro="">
      <xdr:nvCxnSpPr>
        <xdr:cNvPr id="266" name="直線コネクタ 265"/>
        <xdr:cNvCxnSpPr/>
      </xdr:nvCxnSpPr>
      <xdr:spPr>
        <a:xfrm flipV="1">
          <a:off x="13004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7" name="フローチャート: 判断 266"/>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68" name="テキスト ボックス 267"/>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9" name="フローチャート: 判断 268"/>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0" name="テキスト ボックス 269"/>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6" name="楕円 275"/>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100892</xdr:rowOff>
    </xdr:from>
    <xdr:ext cx="762000" cy="259045"/>
    <xdr:sp macro="" textlink="">
      <xdr:nvSpPr>
        <xdr:cNvPr id="277" name="その他該当値テキスト"/>
        <xdr:cNvSpPr txBox="1"/>
      </xdr:nvSpPr>
      <xdr:spPr>
        <a:xfrm>
          <a:off x="16598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8" name="楕円 277"/>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9" name="テキスト ボックス 278"/>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141515</xdr:rowOff>
    </xdr:from>
    <xdr:to>
      <xdr:col>74</xdr:col>
      <xdr:colOff>31750</xdr:colOff>
      <xdr:row>57</xdr:row>
      <xdr:rowOff>71665</xdr:rowOff>
    </xdr:to>
    <xdr:sp macro="" textlink="">
      <xdr:nvSpPr>
        <xdr:cNvPr id="280" name="楕円 279"/>
        <xdr:cNvSpPr/>
      </xdr:nvSpPr>
      <xdr:spPr>
        <a:xfrm>
          <a:off x="14732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81842</xdr:rowOff>
    </xdr:from>
    <xdr:ext cx="762000" cy="259045"/>
    <xdr:sp macro="" textlink="">
      <xdr:nvSpPr>
        <xdr:cNvPr id="281" name="テキスト ボックス 280"/>
        <xdr:cNvSpPr txBox="1"/>
      </xdr:nvSpPr>
      <xdr:spPr>
        <a:xfrm>
          <a:off x="14401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43543</xdr:rowOff>
    </xdr:from>
    <xdr:to>
      <xdr:col>69</xdr:col>
      <xdr:colOff>142875</xdr:colOff>
      <xdr:row>56</xdr:row>
      <xdr:rowOff>145143</xdr:rowOff>
    </xdr:to>
    <xdr:sp macro="" textlink="">
      <xdr:nvSpPr>
        <xdr:cNvPr id="282" name="楕円 281"/>
        <xdr:cNvSpPr/>
      </xdr:nvSpPr>
      <xdr:spPr>
        <a:xfrm>
          <a:off x="13843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155320</xdr:rowOff>
    </xdr:from>
    <xdr:ext cx="762000" cy="259045"/>
    <xdr:sp macro="" textlink="">
      <xdr:nvSpPr>
        <xdr:cNvPr id="283" name="テキスト ボックス 282"/>
        <xdr:cNvSpPr txBox="1"/>
      </xdr:nvSpPr>
      <xdr:spPr>
        <a:xfrm>
          <a:off x="13512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84" name="楕円 283"/>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85" name="テキスト ボックス 284"/>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下水道事業や四日市港管理組合への負担金支出が多額であることから、類似団体平均を上回っていますが、平成３０年度以降、市税等の増収による一般財源の増により、数値が年々改善して</a:t>
          </a:r>
          <a:r>
            <a:rPr kumimoji="1" lang="ja-JP" altLang="en-US" sz="900">
              <a:solidFill>
                <a:schemeClr val="dk1"/>
              </a:solidFill>
              <a:effectLst/>
              <a:latin typeface="+mn-lt"/>
              <a:ea typeface="+mn-ea"/>
              <a:cs typeface="+mn-cs"/>
            </a:rPr>
            <a:t>います。</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３</a:t>
          </a:r>
          <a:r>
            <a:rPr kumimoji="1" lang="ja-JP" altLang="ja-JP" sz="900">
              <a:solidFill>
                <a:schemeClr val="dk1"/>
              </a:solidFill>
              <a:effectLst/>
              <a:latin typeface="+mn-lt"/>
              <a:ea typeface="+mn-ea"/>
              <a:cs typeface="+mn-cs"/>
            </a:rPr>
            <a:t>年度は前年度から</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ポイント改善し</a:t>
          </a:r>
          <a:r>
            <a:rPr kumimoji="1" lang="ja-JP" altLang="en-US" sz="900">
              <a:solidFill>
                <a:schemeClr val="dk1"/>
              </a:solidFill>
              <a:effectLst/>
              <a:latin typeface="+mn-lt"/>
              <a:ea typeface="+mn-ea"/>
              <a:cs typeface="+mn-cs"/>
            </a:rPr>
            <a:t>、類似団体内平均値とほぼ同等となりました</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これらの支出について精査する一方で、各種団体への補助金・負担金を始め、個々の補助事業についても、必要性や効果の検証を行うとともに、適宜見直しを進めることで、さらなる適正化を図っていきます。</a:t>
          </a:r>
          <a:endParaRPr lang="ja-JP" altLang="ja-JP" sz="900">
            <a:effectLst/>
          </a:endParaRPr>
        </a:p>
        <a:p>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13" name="直線コネクタ 312"/>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4" name="補助費等最小値テキスト"/>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5" name="直線コネクタ 314"/>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6"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7" name="直線コネクタ 316"/>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35</xdr:row>
      <xdr:rowOff>39370</xdr:rowOff>
    </xdr:to>
    <xdr:cxnSp macro="">
      <xdr:nvCxnSpPr>
        <xdr:cNvPr id="318" name="直線コネクタ 317"/>
        <xdr:cNvCxnSpPr/>
      </xdr:nvCxnSpPr>
      <xdr:spPr>
        <a:xfrm flipV="1">
          <a:off x="15671800" y="5971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100347</xdr:rowOff>
    </xdr:from>
    <xdr:ext cx="762000" cy="259045"/>
    <xdr:sp macro="" textlink="">
      <xdr:nvSpPr>
        <xdr:cNvPr id="319" name="補助費等平均値テキスト"/>
        <xdr:cNvSpPr txBox="1"/>
      </xdr:nvSpPr>
      <xdr:spPr>
        <a:xfrm>
          <a:off x="16598900" y="575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20" name="フローチャート: 判断 319"/>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62230</xdr:rowOff>
    </xdr:to>
    <xdr:cxnSp macro="">
      <xdr:nvCxnSpPr>
        <xdr:cNvPr id="321" name="直線コネクタ 320"/>
        <xdr:cNvCxnSpPr/>
      </xdr:nvCxnSpPr>
      <xdr:spPr>
        <a:xfrm flipV="1">
          <a:off x="14782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22" name="フローチャート: 判断 321"/>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3" name="テキスト ボックス 322"/>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36</xdr:row>
      <xdr:rowOff>27940</xdr:rowOff>
    </xdr:to>
    <xdr:cxnSp macro="">
      <xdr:nvCxnSpPr>
        <xdr:cNvPr id="324" name="直線コネクタ 323"/>
        <xdr:cNvCxnSpPr/>
      </xdr:nvCxnSpPr>
      <xdr:spPr>
        <a:xfrm flipV="1">
          <a:off x="13893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5" name="フローチャート: 判断 324"/>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6" name="テキスト ボックス 325"/>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27940</xdr:rowOff>
    </xdr:from>
    <xdr:to>
      <xdr:col>69</xdr:col>
      <xdr:colOff>92075</xdr:colOff>
      <xdr:row>36</xdr:row>
      <xdr:rowOff>119380</xdr:rowOff>
    </xdr:to>
    <xdr:cxnSp macro="">
      <xdr:nvCxnSpPr>
        <xdr:cNvPr id="327" name="直線コネクタ 326"/>
        <xdr:cNvCxnSpPr/>
      </xdr:nvCxnSpPr>
      <xdr:spPr>
        <a:xfrm flipV="1">
          <a:off x="13004800" y="620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8" name="フローチャート: 判断 327"/>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9" name="テキスト ボックス 328"/>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30" name="フローチャート: 判断 329"/>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69867</xdr:rowOff>
    </xdr:from>
    <xdr:ext cx="762000" cy="259045"/>
    <xdr:sp macro="" textlink="">
      <xdr:nvSpPr>
        <xdr:cNvPr id="331" name="テキスト ボックス 330"/>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91440</xdr:rowOff>
    </xdr:from>
    <xdr:to>
      <xdr:col>82</xdr:col>
      <xdr:colOff>158750</xdr:colOff>
      <xdr:row>35</xdr:row>
      <xdr:rowOff>21590</xdr:rowOff>
    </xdr:to>
    <xdr:sp macro="" textlink="">
      <xdr:nvSpPr>
        <xdr:cNvPr id="337" name="楕円 336"/>
        <xdr:cNvSpPr/>
      </xdr:nvSpPr>
      <xdr:spPr>
        <a:xfrm>
          <a:off x="16459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63517</xdr:rowOff>
    </xdr:from>
    <xdr:ext cx="762000" cy="259045"/>
    <xdr:sp macro="" textlink="">
      <xdr:nvSpPr>
        <xdr:cNvPr id="338" name="補助費等該当値テキスト"/>
        <xdr:cNvSpPr txBox="1"/>
      </xdr:nvSpPr>
      <xdr:spPr>
        <a:xfrm>
          <a:off x="16598900" y="589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9" name="楕円 338"/>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74947</xdr:rowOff>
    </xdr:from>
    <xdr:ext cx="736600" cy="259045"/>
    <xdr:sp macro="" textlink="">
      <xdr:nvSpPr>
        <xdr:cNvPr id="340" name="テキスト ボックス 339"/>
        <xdr:cNvSpPr txBox="1"/>
      </xdr:nvSpPr>
      <xdr:spPr>
        <a:xfrm>
          <a:off x="15290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xdr:rowOff>
    </xdr:from>
    <xdr:to>
      <xdr:col>74</xdr:col>
      <xdr:colOff>31750</xdr:colOff>
      <xdr:row>35</xdr:row>
      <xdr:rowOff>113030</xdr:rowOff>
    </xdr:to>
    <xdr:sp macro="" textlink="">
      <xdr:nvSpPr>
        <xdr:cNvPr id="341" name="楕円 340"/>
        <xdr:cNvSpPr/>
      </xdr:nvSpPr>
      <xdr:spPr>
        <a:xfrm>
          <a:off x="14732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42" name="テキスト ボックス 341"/>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148590</xdr:rowOff>
    </xdr:from>
    <xdr:to>
      <xdr:col>69</xdr:col>
      <xdr:colOff>142875</xdr:colOff>
      <xdr:row>36</xdr:row>
      <xdr:rowOff>78740</xdr:rowOff>
    </xdr:to>
    <xdr:sp macro="" textlink="">
      <xdr:nvSpPr>
        <xdr:cNvPr id="343" name="楕円 342"/>
        <xdr:cNvSpPr/>
      </xdr:nvSpPr>
      <xdr:spPr>
        <a:xfrm>
          <a:off x="13843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44" name="テキスト ボックス 343"/>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45" name="楕円 344"/>
        <xdr:cNvSpPr/>
      </xdr:nvSpPr>
      <xdr:spPr>
        <a:xfrm>
          <a:off x="12954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46" name="テキスト ボックス 345"/>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過去に発行した市債の償還が順次終了するとともに、市債発行の抑制により市債残高の減少を図ってきたことから、令和３年度は前年度から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ポイント改善し、類似団体中最も低い水準となりました。</a:t>
          </a:r>
          <a:endParaRPr lang="ja-JP" altLang="ja-JP">
            <a:effectLst/>
          </a:endParaRPr>
        </a:p>
        <a:p>
          <a:r>
            <a:rPr kumimoji="1" lang="ja-JP" altLang="ja-JP" sz="1100">
              <a:solidFill>
                <a:schemeClr val="dk1"/>
              </a:solidFill>
              <a:effectLst/>
              <a:latin typeface="+mn-lt"/>
              <a:ea typeface="+mn-ea"/>
              <a:cs typeface="+mn-cs"/>
            </a:rPr>
            <a:t>　今後も、効果的かつ効率的な市債の発行に努めます。</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6" name="直線コネクタ 375"/>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7" name="公債費最小値テキスト"/>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8" name="直線コネクタ 377"/>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9"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80" name="直線コネクタ 379"/>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146050</xdr:rowOff>
    </xdr:from>
    <xdr:to>
      <xdr:col>24</xdr:col>
      <xdr:colOff>25400</xdr:colOff>
      <xdr:row>74</xdr:row>
      <xdr:rowOff>18143</xdr:rowOff>
    </xdr:to>
    <xdr:cxnSp macro="">
      <xdr:nvCxnSpPr>
        <xdr:cNvPr id="381" name="直線コネクタ 380"/>
        <xdr:cNvCxnSpPr/>
      </xdr:nvCxnSpPr>
      <xdr:spPr>
        <a:xfrm flipV="1">
          <a:off x="3987800" y="12661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18143</xdr:rowOff>
    </xdr:from>
    <xdr:to>
      <xdr:col>19</xdr:col>
      <xdr:colOff>187325</xdr:colOff>
      <xdr:row>74</xdr:row>
      <xdr:rowOff>83457</xdr:rowOff>
    </xdr:to>
    <xdr:cxnSp macro="">
      <xdr:nvCxnSpPr>
        <xdr:cNvPr id="384" name="直線コネクタ 383"/>
        <xdr:cNvCxnSpPr/>
      </xdr:nvCxnSpPr>
      <xdr:spPr>
        <a:xfrm flipV="1">
          <a:off x="3098800" y="12705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5" name="フローチャート: 判断 384"/>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6" name="テキスト ボックス 385"/>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83457</xdr:rowOff>
    </xdr:from>
    <xdr:to>
      <xdr:col>15</xdr:col>
      <xdr:colOff>98425</xdr:colOff>
      <xdr:row>74</xdr:row>
      <xdr:rowOff>127000</xdr:rowOff>
    </xdr:to>
    <xdr:cxnSp macro="">
      <xdr:nvCxnSpPr>
        <xdr:cNvPr id="387" name="直線コネクタ 386"/>
        <xdr:cNvCxnSpPr/>
      </xdr:nvCxnSpPr>
      <xdr:spPr>
        <a:xfrm flipV="1">
          <a:off x="2209800" y="12770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8" name="フローチャート: 判断 387"/>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83656</xdr:rowOff>
    </xdr:from>
    <xdr:ext cx="762000" cy="259045"/>
    <xdr:sp macro="" textlink="">
      <xdr:nvSpPr>
        <xdr:cNvPr id="389" name="テキスト ボックス 388"/>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76</xdr:row>
      <xdr:rowOff>78014</xdr:rowOff>
    </xdr:to>
    <xdr:cxnSp macro="">
      <xdr:nvCxnSpPr>
        <xdr:cNvPr id="390" name="直線コネクタ 389"/>
        <xdr:cNvCxnSpPr/>
      </xdr:nvCxnSpPr>
      <xdr:spPr>
        <a:xfrm flipV="1">
          <a:off x="1320800" y="128143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91" name="フローチャート: 判断 390"/>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2" name="テキスト ボックス 391"/>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3" name="フローチャート: 判断 392"/>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4" name="テキスト ボックス 393"/>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95250</xdr:rowOff>
    </xdr:from>
    <xdr:to>
      <xdr:col>24</xdr:col>
      <xdr:colOff>76200</xdr:colOff>
      <xdr:row>74</xdr:row>
      <xdr:rowOff>25400</xdr:rowOff>
    </xdr:to>
    <xdr:sp macro="" textlink="">
      <xdr:nvSpPr>
        <xdr:cNvPr id="400" name="楕円 399"/>
        <xdr:cNvSpPr/>
      </xdr:nvSpPr>
      <xdr:spPr>
        <a:xfrm>
          <a:off x="4775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3827</xdr:rowOff>
    </xdr:from>
    <xdr:ext cx="762000" cy="259045"/>
    <xdr:sp macro="" textlink="">
      <xdr:nvSpPr>
        <xdr:cNvPr id="401" name="公債費該当値テキスト"/>
        <xdr:cNvSpPr txBox="1"/>
      </xdr:nvSpPr>
      <xdr:spPr>
        <a:xfrm>
          <a:off x="4914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138793</xdr:rowOff>
    </xdr:from>
    <xdr:to>
      <xdr:col>20</xdr:col>
      <xdr:colOff>38100</xdr:colOff>
      <xdr:row>74</xdr:row>
      <xdr:rowOff>68943</xdr:rowOff>
    </xdr:to>
    <xdr:sp macro="" textlink="">
      <xdr:nvSpPr>
        <xdr:cNvPr id="402" name="楕円 401"/>
        <xdr:cNvSpPr/>
      </xdr:nvSpPr>
      <xdr:spPr>
        <a:xfrm>
          <a:off x="3937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79120</xdr:rowOff>
    </xdr:from>
    <xdr:ext cx="736600" cy="259045"/>
    <xdr:sp macro="" textlink="">
      <xdr:nvSpPr>
        <xdr:cNvPr id="403" name="テキスト ボックス 402"/>
        <xdr:cNvSpPr txBox="1"/>
      </xdr:nvSpPr>
      <xdr:spPr>
        <a:xfrm>
          <a:off x="3606800" y="12423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32657</xdr:rowOff>
    </xdr:from>
    <xdr:to>
      <xdr:col>15</xdr:col>
      <xdr:colOff>149225</xdr:colOff>
      <xdr:row>74</xdr:row>
      <xdr:rowOff>134257</xdr:rowOff>
    </xdr:to>
    <xdr:sp macro="" textlink="">
      <xdr:nvSpPr>
        <xdr:cNvPr id="404" name="楕円 403"/>
        <xdr:cNvSpPr/>
      </xdr:nvSpPr>
      <xdr:spPr>
        <a:xfrm>
          <a:off x="3048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144434</xdr:rowOff>
    </xdr:from>
    <xdr:ext cx="762000" cy="259045"/>
    <xdr:sp macro="" textlink="">
      <xdr:nvSpPr>
        <xdr:cNvPr id="405" name="テキスト ボックス 404"/>
        <xdr:cNvSpPr txBox="1"/>
      </xdr:nvSpPr>
      <xdr:spPr>
        <a:xfrm>
          <a:off x="2717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6" name="楕円 405"/>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7" name="テキスト ボックス 406"/>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27214</xdr:rowOff>
    </xdr:from>
    <xdr:to>
      <xdr:col>6</xdr:col>
      <xdr:colOff>171450</xdr:colOff>
      <xdr:row>76</xdr:row>
      <xdr:rowOff>128814</xdr:rowOff>
    </xdr:to>
    <xdr:sp macro="" textlink="">
      <xdr:nvSpPr>
        <xdr:cNvPr id="408" name="楕円 407"/>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138992</xdr:rowOff>
    </xdr:from>
    <xdr:ext cx="762000" cy="259045"/>
    <xdr:sp macro="" textlink="">
      <xdr:nvSpPr>
        <xdr:cNvPr id="409" name="テキスト ボックス 408"/>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償却資産に係る固定資産税が前年度に比べて大幅な</a:t>
          </a:r>
          <a:r>
            <a:rPr kumimoji="1" lang="ja-JP" altLang="ja-JP" sz="1100">
              <a:solidFill>
                <a:schemeClr val="dk1"/>
              </a:solidFill>
              <a:effectLst/>
              <a:latin typeface="+mn-lt"/>
              <a:ea typeface="+mn-ea"/>
              <a:cs typeface="+mn-cs"/>
            </a:rPr>
            <a:t>減収となったことなどで、一般財源が減少し、数値が増加しましたが、依然として類似団体平均を下回る結果となっています。</a:t>
          </a:r>
          <a:endParaRPr lang="ja-JP" altLang="ja-JP" sz="1400">
            <a:effectLst/>
          </a:endParaRPr>
        </a:p>
        <a:p>
          <a:r>
            <a:rPr kumimoji="1" lang="ja-JP" altLang="ja-JP" sz="1100">
              <a:solidFill>
                <a:schemeClr val="dk1"/>
              </a:solidFill>
              <a:effectLst/>
              <a:latin typeface="+mn-lt"/>
              <a:ea typeface="+mn-ea"/>
              <a:cs typeface="+mn-cs"/>
            </a:rPr>
            <a:t>　本市は普通交付税の不交付団体であり、市税収入の増減の影響を受けやすい傾向</a:t>
          </a:r>
          <a:r>
            <a:rPr kumimoji="1" lang="ja-JP" altLang="en-US" sz="1100">
              <a:solidFill>
                <a:schemeClr val="dk1"/>
              </a:solidFill>
              <a:effectLst/>
              <a:latin typeface="+mn-lt"/>
              <a:ea typeface="+mn-ea"/>
              <a:cs typeface="+mn-cs"/>
            </a:rPr>
            <a:t>である上</a:t>
          </a:r>
          <a:r>
            <a:rPr kumimoji="1" lang="ja-JP" altLang="ja-JP" sz="1100">
              <a:solidFill>
                <a:schemeClr val="dk1"/>
              </a:solidFill>
              <a:effectLst/>
              <a:latin typeface="+mn-lt"/>
              <a:ea typeface="+mn-ea"/>
              <a:cs typeface="+mn-cs"/>
            </a:rPr>
            <a:t>、高齢化の進展等に伴う社会保障関連経費のさらなる増加も見込まれるため、引き続き適正な執行に努め、経常経費の節減を図っていきます。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81</xdr:row>
      <xdr:rowOff>77470</xdr:rowOff>
    </xdr:to>
    <xdr:cxnSp macro="">
      <xdr:nvCxnSpPr>
        <xdr:cNvPr id="437" name="直線コネクタ 436"/>
        <xdr:cNvCxnSpPr/>
      </xdr:nvCxnSpPr>
      <xdr:spPr>
        <a:xfrm flipV="1">
          <a:off x="16510000" y="1290574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38" name="公債費以外最小値テキスト"/>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39" name="直線コネクタ 438"/>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40" name="公債費以外最大値テキスト"/>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41" name="直線コネクタ 440"/>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xdr:rowOff>
    </xdr:from>
    <xdr:to>
      <xdr:col>82</xdr:col>
      <xdr:colOff>107950</xdr:colOff>
      <xdr:row>75</xdr:row>
      <xdr:rowOff>54610</xdr:rowOff>
    </xdr:to>
    <xdr:cxnSp macro="">
      <xdr:nvCxnSpPr>
        <xdr:cNvPr id="442" name="直線コネクタ 441"/>
        <xdr:cNvCxnSpPr/>
      </xdr:nvCxnSpPr>
      <xdr:spPr>
        <a:xfrm>
          <a:off x="15671800" y="12875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44466</xdr:rowOff>
    </xdr:from>
    <xdr:ext cx="762000" cy="259045"/>
    <xdr:sp macro="" textlink="">
      <xdr:nvSpPr>
        <xdr:cNvPr id="443" name="公債費以外平均値テキスト"/>
        <xdr:cNvSpPr txBox="1"/>
      </xdr:nvSpPr>
      <xdr:spPr>
        <a:xfrm>
          <a:off x="16598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4" name="フローチャート: 判断 443"/>
        <xdr:cNvSpPr/>
      </xdr:nvSpPr>
      <xdr:spPr>
        <a:xfrm>
          <a:off x="16459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62230</xdr:rowOff>
    </xdr:from>
    <xdr:to>
      <xdr:col>78</xdr:col>
      <xdr:colOff>69850</xdr:colOff>
      <xdr:row>75</xdr:row>
      <xdr:rowOff>16510</xdr:rowOff>
    </xdr:to>
    <xdr:cxnSp macro="">
      <xdr:nvCxnSpPr>
        <xdr:cNvPr id="445" name="直線コネクタ 444"/>
        <xdr:cNvCxnSpPr/>
      </xdr:nvCxnSpPr>
      <xdr:spPr>
        <a:xfrm>
          <a:off x="14782800" y="125780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114300</xdr:rowOff>
    </xdr:from>
    <xdr:to>
      <xdr:col>78</xdr:col>
      <xdr:colOff>120650</xdr:colOff>
      <xdr:row>79</xdr:row>
      <xdr:rowOff>44450</xdr:rowOff>
    </xdr:to>
    <xdr:sp macro="" textlink="">
      <xdr:nvSpPr>
        <xdr:cNvPr id="446" name="フローチャート: 判断 445"/>
        <xdr:cNvSpPr/>
      </xdr:nvSpPr>
      <xdr:spPr>
        <a:xfrm>
          <a:off x="15621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47" name="テキスト ボックス 446"/>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xdr:rowOff>
    </xdr:from>
    <xdr:to>
      <xdr:col>73</xdr:col>
      <xdr:colOff>180975</xdr:colOff>
      <xdr:row>73</xdr:row>
      <xdr:rowOff>62230</xdr:rowOff>
    </xdr:to>
    <xdr:cxnSp macro="">
      <xdr:nvCxnSpPr>
        <xdr:cNvPr id="448" name="直線コネクタ 447"/>
        <xdr:cNvCxnSpPr/>
      </xdr:nvCxnSpPr>
      <xdr:spPr>
        <a:xfrm>
          <a:off x="13893800" y="12517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11430</xdr:rowOff>
    </xdr:from>
    <xdr:to>
      <xdr:col>74</xdr:col>
      <xdr:colOff>31750</xdr:colOff>
      <xdr:row>79</xdr:row>
      <xdr:rowOff>113030</xdr:rowOff>
    </xdr:to>
    <xdr:sp macro="" textlink="">
      <xdr:nvSpPr>
        <xdr:cNvPr id="449" name="フローチャート: 判断 448"/>
        <xdr:cNvSpPr/>
      </xdr:nvSpPr>
      <xdr:spPr>
        <a:xfrm>
          <a:off x="14732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50" name="テキスト ボックス 449"/>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xdr:rowOff>
    </xdr:from>
    <xdr:to>
      <xdr:col>69</xdr:col>
      <xdr:colOff>92075</xdr:colOff>
      <xdr:row>75</xdr:row>
      <xdr:rowOff>161289</xdr:rowOff>
    </xdr:to>
    <xdr:cxnSp macro="">
      <xdr:nvCxnSpPr>
        <xdr:cNvPr id="451" name="直線コネクタ 450"/>
        <xdr:cNvCxnSpPr/>
      </xdr:nvCxnSpPr>
      <xdr:spPr>
        <a:xfrm flipV="1">
          <a:off x="13004800" y="12517120"/>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83820</xdr:rowOff>
    </xdr:from>
    <xdr:to>
      <xdr:col>69</xdr:col>
      <xdr:colOff>142875</xdr:colOff>
      <xdr:row>79</xdr:row>
      <xdr:rowOff>13970</xdr:rowOff>
    </xdr:to>
    <xdr:sp macro="" textlink="">
      <xdr:nvSpPr>
        <xdr:cNvPr id="452" name="フローチャート: 判断 451"/>
        <xdr:cNvSpPr/>
      </xdr:nvSpPr>
      <xdr:spPr>
        <a:xfrm>
          <a:off x="13843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3" name="テキスト ボックス 452"/>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4" name="フローチャート: 判断 453"/>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55" name="テキスト ボックス 454"/>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61" name="楕円 460"/>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83837</xdr:rowOff>
    </xdr:from>
    <xdr:ext cx="762000" cy="259045"/>
    <xdr:sp macro="" textlink="">
      <xdr:nvSpPr>
        <xdr:cNvPr id="462" name="公債費以外該当値テキスト"/>
        <xdr:cNvSpPr txBox="1"/>
      </xdr:nvSpPr>
      <xdr:spPr>
        <a:xfrm>
          <a:off x="16598900" y="1277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63" name="楕円 462"/>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77487</xdr:rowOff>
    </xdr:from>
    <xdr:ext cx="736600" cy="259045"/>
    <xdr:sp macro="" textlink="">
      <xdr:nvSpPr>
        <xdr:cNvPr id="464" name="テキスト ボックス 463"/>
        <xdr:cNvSpPr txBox="1"/>
      </xdr:nvSpPr>
      <xdr:spPr>
        <a:xfrm>
          <a:off x="15290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11430</xdr:rowOff>
    </xdr:from>
    <xdr:to>
      <xdr:col>74</xdr:col>
      <xdr:colOff>31750</xdr:colOff>
      <xdr:row>73</xdr:row>
      <xdr:rowOff>113030</xdr:rowOff>
    </xdr:to>
    <xdr:sp macro="" textlink="">
      <xdr:nvSpPr>
        <xdr:cNvPr id="465" name="楕円 464"/>
        <xdr:cNvSpPr/>
      </xdr:nvSpPr>
      <xdr:spPr>
        <a:xfrm>
          <a:off x="14732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123207</xdr:rowOff>
    </xdr:from>
    <xdr:ext cx="762000" cy="259045"/>
    <xdr:sp macro="" textlink="">
      <xdr:nvSpPr>
        <xdr:cNvPr id="466" name="テキスト ボックス 465"/>
        <xdr:cNvSpPr txBox="1"/>
      </xdr:nvSpPr>
      <xdr:spPr>
        <a:xfrm>
          <a:off x="14401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121920</xdr:rowOff>
    </xdr:from>
    <xdr:to>
      <xdr:col>69</xdr:col>
      <xdr:colOff>142875</xdr:colOff>
      <xdr:row>73</xdr:row>
      <xdr:rowOff>52070</xdr:rowOff>
    </xdr:to>
    <xdr:sp macro="" textlink="">
      <xdr:nvSpPr>
        <xdr:cNvPr id="467" name="楕円 466"/>
        <xdr:cNvSpPr/>
      </xdr:nvSpPr>
      <xdr:spPr>
        <a:xfrm>
          <a:off x="13843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62247</xdr:rowOff>
    </xdr:from>
    <xdr:ext cx="762000" cy="259045"/>
    <xdr:sp macro="" textlink="">
      <xdr:nvSpPr>
        <xdr:cNvPr id="468" name="テキスト ボックス 467"/>
        <xdr:cNvSpPr txBox="1"/>
      </xdr:nvSpPr>
      <xdr:spPr>
        <a:xfrm>
          <a:off x="13512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69" name="楕円 468"/>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70" name="テキスト ボックス 469"/>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92977</xdr:rowOff>
    </xdr:from>
    <xdr:to>
      <xdr:col>29</xdr:col>
      <xdr:colOff>127000</xdr:colOff>
      <xdr:row>15</xdr:row>
      <xdr:rowOff>155156</xdr:rowOff>
    </xdr:to>
    <xdr:cxnSp macro="">
      <xdr:nvCxnSpPr>
        <xdr:cNvPr id="50" name="直線コネクタ 49"/>
        <xdr:cNvCxnSpPr/>
      </xdr:nvCxnSpPr>
      <xdr:spPr bwMode="auto">
        <a:xfrm flipV="1">
          <a:off x="5003800" y="2712352"/>
          <a:ext cx="6477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60393</xdr:rowOff>
    </xdr:from>
    <xdr:ext cx="762000" cy="259045"/>
    <xdr:sp macro="" textlink="">
      <xdr:nvSpPr>
        <xdr:cNvPr id="51" name="人口1人当たり決算額の推移平均値テキスト130"/>
        <xdr:cNvSpPr txBox="1"/>
      </xdr:nvSpPr>
      <xdr:spPr>
        <a:xfrm>
          <a:off x="5740400" y="285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155156</xdr:rowOff>
    </xdr:from>
    <xdr:to>
      <xdr:col>26</xdr:col>
      <xdr:colOff>50800</xdr:colOff>
      <xdr:row>17</xdr:row>
      <xdr:rowOff>7404</xdr:rowOff>
    </xdr:to>
    <xdr:cxnSp macro="">
      <xdr:nvCxnSpPr>
        <xdr:cNvPr id="53" name="直線コネクタ 52"/>
        <xdr:cNvCxnSpPr/>
      </xdr:nvCxnSpPr>
      <xdr:spPr bwMode="auto">
        <a:xfrm flipV="1">
          <a:off x="4305300" y="2774531"/>
          <a:ext cx="698500" cy="19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24960</xdr:rowOff>
    </xdr:from>
    <xdr:ext cx="736600" cy="259045"/>
    <xdr:sp macro="" textlink="">
      <xdr:nvSpPr>
        <xdr:cNvPr id="55" name="テキスト ボックス 54"/>
        <xdr:cNvSpPr txBox="1"/>
      </xdr:nvSpPr>
      <xdr:spPr>
        <a:xfrm>
          <a:off x="4622800" y="298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7404</xdr:rowOff>
    </xdr:from>
    <xdr:to>
      <xdr:col>22</xdr:col>
      <xdr:colOff>114300</xdr:colOff>
      <xdr:row>17</xdr:row>
      <xdr:rowOff>43104</xdr:rowOff>
    </xdr:to>
    <xdr:cxnSp macro="">
      <xdr:nvCxnSpPr>
        <xdr:cNvPr id="56" name="直線コネクタ 55"/>
        <xdr:cNvCxnSpPr/>
      </xdr:nvCxnSpPr>
      <xdr:spPr bwMode="auto">
        <a:xfrm flipV="1">
          <a:off x="3606800" y="2969679"/>
          <a:ext cx="6985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93883</xdr:rowOff>
    </xdr:from>
    <xdr:ext cx="762000" cy="259045"/>
    <xdr:sp macro="" textlink="">
      <xdr:nvSpPr>
        <xdr:cNvPr id="58" name="テキスト ボックス 57"/>
        <xdr:cNvSpPr txBox="1"/>
      </xdr:nvSpPr>
      <xdr:spPr>
        <a:xfrm>
          <a:off x="39243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43104</xdr:rowOff>
    </xdr:from>
    <xdr:to>
      <xdr:col>18</xdr:col>
      <xdr:colOff>177800</xdr:colOff>
      <xdr:row>17</xdr:row>
      <xdr:rowOff>90957</xdr:rowOff>
    </xdr:to>
    <xdr:cxnSp macro="">
      <xdr:nvCxnSpPr>
        <xdr:cNvPr id="59" name="直線コネクタ 58"/>
        <xdr:cNvCxnSpPr/>
      </xdr:nvCxnSpPr>
      <xdr:spPr bwMode="auto">
        <a:xfrm flipV="1">
          <a:off x="2908300" y="3005379"/>
          <a:ext cx="6985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122458</xdr:rowOff>
    </xdr:from>
    <xdr:ext cx="762000" cy="259045"/>
    <xdr:sp macro="" textlink="">
      <xdr:nvSpPr>
        <xdr:cNvPr id="61" name="テキスト ボックス 60"/>
        <xdr:cNvSpPr txBox="1"/>
      </xdr:nvSpPr>
      <xdr:spPr>
        <a:xfrm>
          <a:off x="32258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149852</xdr:rowOff>
    </xdr:from>
    <xdr:ext cx="762000" cy="259045"/>
    <xdr:sp macro="" textlink="">
      <xdr:nvSpPr>
        <xdr:cNvPr id="63" name="テキスト ボックス 62"/>
        <xdr:cNvSpPr txBox="1"/>
      </xdr:nvSpPr>
      <xdr:spPr>
        <a:xfrm>
          <a:off x="2527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42177</xdr:rowOff>
    </xdr:from>
    <xdr:to>
      <xdr:col>29</xdr:col>
      <xdr:colOff>177800</xdr:colOff>
      <xdr:row>15</xdr:row>
      <xdr:rowOff>143777</xdr:rowOff>
    </xdr:to>
    <xdr:sp macro="" textlink="">
      <xdr:nvSpPr>
        <xdr:cNvPr id="69" name="楕円 68"/>
        <xdr:cNvSpPr/>
      </xdr:nvSpPr>
      <xdr:spPr bwMode="auto">
        <a:xfrm>
          <a:off x="5600700" y="2661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58704</xdr:rowOff>
    </xdr:from>
    <xdr:ext cx="762000" cy="259045"/>
    <xdr:sp macro="" textlink="">
      <xdr:nvSpPr>
        <xdr:cNvPr id="70" name="人口1人当たり決算額の推移該当値テキスト130"/>
        <xdr:cNvSpPr txBox="1"/>
      </xdr:nvSpPr>
      <xdr:spPr>
        <a:xfrm>
          <a:off x="5740400" y="250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104356</xdr:rowOff>
    </xdr:from>
    <xdr:to>
      <xdr:col>26</xdr:col>
      <xdr:colOff>101600</xdr:colOff>
      <xdr:row>16</xdr:row>
      <xdr:rowOff>34506</xdr:rowOff>
    </xdr:to>
    <xdr:sp macro="" textlink="">
      <xdr:nvSpPr>
        <xdr:cNvPr id="71" name="楕円 70"/>
        <xdr:cNvSpPr/>
      </xdr:nvSpPr>
      <xdr:spPr bwMode="auto">
        <a:xfrm>
          <a:off x="4953000" y="272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44683</xdr:rowOff>
    </xdr:from>
    <xdr:ext cx="736600" cy="259045"/>
    <xdr:sp macro="" textlink="">
      <xdr:nvSpPr>
        <xdr:cNvPr id="72" name="テキスト ボックス 71"/>
        <xdr:cNvSpPr txBox="1"/>
      </xdr:nvSpPr>
      <xdr:spPr>
        <a:xfrm>
          <a:off x="4622800" y="249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128054</xdr:rowOff>
    </xdr:from>
    <xdr:to>
      <xdr:col>22</xdr:col>
      <xdr:colOff>165100</xdr:colOff>
      <xdr:row>17</xdr:row>
      <xdr:rowOff>58204</xdr:rowOff>
    </xdr:to>
    <xdr:sp macro="" textlink="">
      <xdr:nvSpPr>
        <xdr:cNvPr id="73" name="楕円 72"/>
        <xdr:cNvSpPr/>
      </xdr:nvSpPr>
      <xdr:spPr bwMode="auto">
        <a:xfrm>
          <a:off x="4254500" y="291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68381</xdr:rowOff>
    </xdr:from>
    <xdr:ext cx="762000" cy="259045"/>
    <xdr:sp macro="" textlink="">
      <xdr:nvSpPr>
        <xdr:cNvPr id="74" name="テキスト ボックス 73"/>
        <xdr:cNvSpPr txBox="1"/>
      </xdr:nvSpPr>
      <xdr:spPr>
        <a:xfrm>
          <a:off x="3924300" y="268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163754</xdr:rowOff>
    </xdr:from>
    <xdr:to>
      <xdr:col>19</xdr:col>
      <xdr:colOff>38100</xdr:colOff>
      <xdr:row>17</xdr:row>
      <xdr:rowOff>93904</xdr:rowOff>
    </xdr:to>
    <xdr:sp macro="" textlink="">
      <xdr:nvSpPr>
        <xdr:cNvPr id="75" name="楕円 74"/>
        <xdr:cNvSpPr/>
      </xdr:nvSpPr>
      <xdr:spPr bwMode="auto">
        <a:xfrm>
          <a:off x="3556000" y="29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104081</xdr:rowOff>
    </xdr:from>
    <xdr:ext cx="762000" cy="259045"/>
    <xdr:sp macro="" textlink="">
      <xdr:nvSpPr>
        <xdr:cNvPr id="76" name="テキスト ボックス 75"/>
        <xdr:cNvSpPr txBox="1"/>
      </xdr:nvSpPr>
      <xdr:spPr>
        <a:xfrm>
          <a:off x="3225800" y="27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40157</xdr:rowOff>
    </xdr:from>
    <xdr:to>
      <xdr:col>15</xdr:col>
      <xdr:colOff>101600</xdr:colOff>
      <xdr:row>17</xdr:row>
      <xdr:rowOff>141757</xdr:rowOff>
    </xdr:to>
    <xdr:sp macro="" textlink="">
      <xdr:nvSpPr>
        <xdr:cNvPr id="77" name="楕円 76"/>
        <xdr:cNvSpPr/>
      </xdr:nvSpPr>
      <xdr:spPr bwMode="auto">
        <a:xfrm>
          <a:off x="2857500" y="300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151934</xdr:rowOff>
    </xdr:from>
    <xdr:ext cx="762000" cy="259045"/>
    <xdr:sp macro="" textlink="">
      <xdr:nvSpPr>
        <xdr:cNvPr id="78" name="テキスト ボックス 77"/>
        <xdr:cNvSpPr txBox="1"/>
      </xdr:nvSpPr>
      <xdr:spPr>
        <a:xfrm>
          <a:off x="2527300" y="277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50914</xdr:rowOff>
    </xdr:from>
    <xdr:to>
      <xdr:col>29</xdr:col>
      <xdr:colOff>127000</xdr:colOff>
      <xdr:row>36</xdr:row>
      <xdr:rowOff>56324</xdr:rowOff>
    </xdr:to>
    <xdr:cxnSp macro="">
      <xdr:nvCxnSpPr>
        <xdr:cNvPr id="111" name="直線コネクタ 110"/>
        <xdr:cNvCxnSpPr/>
      </xdr:nvCxnSpPr>
      <xdr:spPr bwMode="auto">
        <a:xfrm>
          <a:off x="5003800" y="7004164"/>
          <a:ext cx="6477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84802</xdr:rowOff>
    </xdr:from>
    <xdr:ext cx="762000" cy="259045"/>
    <xdr:sp macro="" textlink="">
      <xdr:nvSpPr>
        <xdr:cNvPr id="112" name="人口1人当たり決算額の推移平均値テキスト445"/>
        <xdr:cNvSpPr txBox="1"/>
      </xdr:nvSpPr>
      <xdr:spPr>
        <a:xfrm>
          <a:off x="5740400" y="6695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29121</xdr:rowOff>
    </xdr:from>
    <xdr:to>
      <xdr:col>26</xdr:col>
      <xdr:colOff>50800</xdr:colOff>
      <xdr:row>36</xdr:row>
      <xdr:rowOff>50914</xdr:rowOff>
    </xdr:to>
    <xdr:cxnSp macro="">
      <xdr:nvCxnSpPr>
        <xdr:cNvPr id="114" name="直線コネクタ 113"/>
        <xdr:cNvCxnSpPr/>
      </xdr:nvCxnSpPr>
      <xdr:spPr bwMode="auto">
        <a:xfrm>
          <a:off x="4305300" y="6982371"/>
          <a:ext cx="6985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35844</xdr:rowOff>
    </xdr:from>
    <xdr:ext cx="736600" cy="259045"/>
    <xdr:sp macro="" textlink="">
      <xdr:nvSpPr>
        <xdr:cNvPr id="116" name="テキスト ボックス 115"/>
        <xdr:cNvSpPr txBox="1"/>
      </xdr:nvSpPr>
      <xdr:spPr>
        <a:xfrm>
          <a:off x="4622800" y="66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265988</xdr:rowOff>
    </xdr:from>
    <xdr:to>
      <xdr:col>22</xdr:col>
      <xdr:colOff>114300</xdr:colOff>
      <xdr:row>36</xdr:row>
      <xdr:rowOff>29121</xdr:rowOff>
    </xdr:to>
    <xdr:cxnSp macro="">
      <xdr:nvCxnSpPr>
        <xdr:cNvPr id="117" name="直線コネクタ 116"/>
        <xdr:cNvCxnSpPr/>
      </xdr:nvCxnSpPr>
      <xdr:spPr bwMode="auto">
        <a:xfrm>
          <a:off x="3606800" y="6876338"/>
          <a:ext cx="698500" cy="10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39425</xdr:rowOff>
    </xdr:from>
    <xdr:ext cx="762000" cy="259045"/>
    <xdr:sp macro="" textlink="">
      <xdr:nvSpPr>
        <xdr:cNvPr id="119" name="テキスト ボックス 118"/>
        <xdr:cNvSpPr txBox="1"/>
      </xdr:nvSpPr>
      <xdr:spPr>
        <a:xfrm>
          <a:off x="3924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35027</xdr:rowOff>
    </xdr:from>
    <xdr:to>
      <xdr:col>18</xdr:col>
      <xdr:colOff>177800</xdr:colOff>
      <xdr:row>35</xdr:row>
      <xdr:rowOff>265988</xdr:rowOff>
    </xdr:to>
    <xdr:cxnSp macro="">
      <xdr:nvCxnSpPr>
        <xdr:cNvPr id="120" name="直線コネクタ 119"/>
        <xdr:cNvCxnSpPr/>
      </xdr:nvCxnSpPr>
      <xdr:spPr bwMode="auto">
        <a:xfrm>
          <a:off x="2908300" y="6645377"/>
          <a:ext cx="698500" cy="230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1528</xdr:rowOff>
    </xdr:from>
    <xdr:ext cx="762000" cy="259045"/>
    <xdr:sp macro="" textlink="">
      <xdr:nvSpPr>
        <xdr:cNvPr id="122" name="テキスト ボックス 121"/>
        <xdr:cNvSpPr txBox="1"/>
      </xdr:nvSpPr>
      <xdr:spPr>
        <a:xfrm>
          <a:off x="32258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276229</xdr:rowOff>
    </xdr:from>
    <xdr:ext cx="762000" cy="259045"/>
    <xdr:sp macro="" textlink="">
      <xdr:nvSpPr>
        <xdr:cNvPr id="124" name="テキスト ボックス 123"/>
        <xdr:cNvSpPr txBox="1"/>
      </xdr:nvSpPr>
      <xdr:spPr>
        <a:xfrm>
          <a:off x="2527300" y="688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5524</xdr:rowOff>
    </xdr:from>
    <xdr:to>
      <xdr:col>29</xdr:col>
      <xdr:colOff>177800</xdr:colOff>
      <xdr:row>36</xdr:row>
      <xdr:rowOff>107124</xdr:rowOff>
    </xdr:to>
    <xdr:sp macro="" textlink="">
      <xdr:nvSpPr>
        <xdr:cNvPr id="130" name="楕円 129"/>
        <xdr:cNvSpPr/>
      </xdr:nvSpPr>
      <xdr:spPr bwMode="auto">
        <a:xfrm>
          <a:off x="5600700" y="695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320501</xdr:rowOff>
    </xdr:from>
    <xdr:ext cx="762000" cy="259045"/>
    <xdr:sp macro="" textlink="">
      <xdr:nvSpPr>
        <xdr:cNvPr id="131" name="人口1人当たり決算額の推移該当値テキスト445"/>
        <xdr:cNvSpPr txBox="1"/>
      </xdr:nvSpPr>
      <xdr:spPr>
        <a:xfrm>
          <a:off x="5740400" y="693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114</xdr:rowOff>
    </xdr:from>
    <xdr:to>
      <xdr:col>26</xdr:col>
      <xdr:colOff>101600</xdr:colOff>
      <xdr:row>36</xdr:row>
      <xdr:rowOff>101714</xdr:rowOff>
    </xdr:to>
    <xdr:sp macro="" textlink="">
      <xdr:nvSpPr>
        <xdr:cNvPr id="132" name="楕円 131"/>
        <xdr:cNvSpPr/>
      </xdr:nvSpPr>
      <xdr:spPr bwMode="auto">
        <a:xfrm>
          <a:off x="4953000" y="695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86491</xdr:rowOff>
    </xdr:from>
    <xdr:ext cx="736600" cy="259045"/>
    <xdr:sp macro="" textlink="">
      <xdr:nvSpPr>
        <xdr:cNvPr id="133" name="テキスト ボックス 132"/>
        <xdr:cNvSpPr txBox="1"/>
      </xdr:nvSpPr>
      <xdr:spPr>
        <a:xfrm>
          <a:off x="4622800" y="7039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321221</xdr:rowOff>
    </xdr:from>
    <xdr:to>
      <xdr:col>22</xdr:col>
      <xdr:colOff>165100</xdr:colOff>
      <xdr:row>36</xdr:row>
      <xdr:rowOff>79921</xdr:rowOff>
    </xdr:to>
    <xdr:sp macro="" textlink="">
      <xdr:nvSpPr>
        <xdr:cNvPr id="134" name="楕円 133"/>
        <xdr:cNvSpPr/>
      </xdr:nvSpPr>
      <xdr:spPr bwMode="auto">
        <a:xfrm>
          <a:off x="4254500" y="69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64698</xdr:rowOff>
    </xdr:from>
    <xdr:ext cx="762000" cy="259045"/>
    <xdr:sp macro="" textlink="">
      <xdr:nvSpPr>
        <xdr:cNvPr id="135" name="テキスト ボックス 134"/>
        <xdr:cNvSpPr txBox="1"/>
      </xdr:nvSpPr>
      <xdr:spPr>
        <a:xfrm>
          <a:off x="3924300" y="701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215188</xdr:rowOff>
    </xdr:from>
    <xdr:to>
      <xdr:col>19</xdr:col>
      <xdr:colOff>38100</xdr:colOff>
      <xdr:row>35</xdr:row>
      <xdr:rowOff>316788</xdr:rowOff>
    </xdr:to>
    <xdr:sp macro="" textlink="">
      <xdr:nvSpPr>
        <xdr:cNvPr id="136" name="楕円 135"/>
        <xdr:cNvSpPr/>
      </xdr:nvSpPr>
      <xdr:spPr bwMode="auto">
        <a:xfrm>
          <a:off x="3556000" y="68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326965</xdr:rowOff>
    </xdr:from>
    <xdr:ext cx="762000" cy="259045"/>
    <xdr:sp macro="" textlink="">
      <xdr:nvSpPr>
        <xdr:cNvPr id="137" name="テキスト ボックス 136"/>
        <xdr:cNvSpPr txBox="1"/>
      </xdr:nvSpPr>
      <xdr:spPr>
        <a:xfrm>
          <a:off x="3225800" y="6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327127</xdr:rowOff>
    </xdr:from>
    <xdr:to>
      <xdr:col>15</xdr:col>
      <xdr:colOff>101600</xdr:colOff>
      <xdr:row>35</xdr:row>
      <xdr:rowOff>85827</xdr:rowOff>
    </xdr:to>
    <xdr:sp macro="" textlink="">
      <xdr:nvSpPr>
        <xdr:cNvPr id="138" name="楕円 137"/>
        <xdr:cNvSpPr/>
      </xdr:nvSpPr>
      <xdr:spPr bwMode="auto">
        <a:xfrm>
          <a:off x="2857500" y="659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96004</xdr:rowOff>
    </xdr:from>
    <xdr:ext cx="762000" cy="259045"/>
    <xdr:sp macro="" textlink="">
      <xdr:nvSpPr>
        <xdr:cNvPr id="139" name="テキスト ボックス 138"/>
        <xdr:cNvSpPr txBox="1"/>
      </xdr:nvSpPr>
      <xdr:spPr>
        <a:xfrm>
          <a:off x="2527300" y="63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151261</xdr:rowOff>
    </xdr:from>
    <xdr:to>
      <xdr:col>24</xdr:col>
      <xdr:colOff>63500</xdr:colOff>
      <xdr:row>34</xdr:row>
      <xdr:rowOff>64425</xdr:rowOff>
    </xdr:to>
    <xdr:cxnSp macro="">
      <xdr:nvCxnSpPr>
        <xdr:cNvPr id="63" name="直線コネクタ 62"/>
        <xdr:cNvCxnSpPr/>
      </xdr:nvCxnSpPr>
      <xdr:spPr>
        <a:xfrm flipV="1">
          <a:off x="3797300" y="5809111"/>
          <a:ext cx="838200" cy="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124771</xdr:rowOff>
    </xdr:from>
    <xdr:ext cx="534377" cy="259045"/>
    <xdr:sp macro="" textlink="">
      <xdr:nvSpPr>
        <xdr:cNvPr id="64" name="人件費平均値テキスト"/>
        <xdr:cNvSpPr txBox="1"/>
      </xdr:nvSpPr>
      <xdr:spPr>
        <a:xfrm>
          <a:off x="4686300" y="595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64425</xdr:rowOff>
    </xdr:from>
    <xdr:to>
      <xdr:col>19</xdr:col>
      <xdr:colOff>177800</xdr:colOff>
      <xdr:row>36</xdr:row>
      <xdr:rowOff>151326</xdr:rowOff>
    </xdr:to>
    <xdr:cxnSp macro="">
      <xdr:nvCxnSpPr>
        <xdr:cNvPr id="66" name="直線コネクタ 65"/>
        <xdr:cNvCxnSpPr/>
      </xdr:nvCxnSpPr>
      <xdr:spPr>
        <a:xfrm flipV="1">
          <a:off x="2908300" y="5893725"/>
          <a:ext cx="889000" cy="4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94040</xdr:rowOff>
    </xdr:from>
    <xdr:ext cx="534377" cy="259045"/>
    <xdr:sp macro="" textlink="">
      <xdr:nvSpPr>
        <xdr:cNvPr id="68" name="テキスト ボックス 67"/>
        <xdr:cNvSpPr txBox="1"/>
      </xdr:nvSpPr>
      <xdr:spPr>
        <a:xfrm>
          <a:off x="3530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129740</xdr:rowOff>
    </xdr:from>
    <xdr:to>
      <xdr:col>15</xdr:col>
      <xdr:colOff>50800</xdr:colOff>
      <xdr:row>36</xdr:row>
      <xdr:rowOff>151326</xdr:rowOff>
    </xdr:to>
    <xdr:cxnSp macro="">
      <xdr:nvCxnSpPr>
        <xdr:cNvPr id="69" name="直線コネクタ 68"/>
        <xdr:cNvCxnSpPr/>
      </xdr:nvCxnSpPr>
      <xdr:spPr>
        <a:xfrm>
          <a:off x="2019300" y="6301940"/>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126299</xdr:rowOff>
    </xdr:from>
    <xdr:ext cx="534377" cy="259045"/>
    <xdr:sp macro="" textlink="">
      <xdr:nvSpPr>
        <xdr:cNvPr id="71" name="テキスト ボックス 70"/>
        <xdr:cNvSpPr txBox="1"/>
      </xdr:nvSpPr>
      <xdr:spPr>
        <a:xfrm>
          <a:off x="2641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129740</xdr:rowOff>
    </xdr:from>
    <xdr:to>
      <xdr:col>10</xdr:col>
      <xdr:colOff>114300</xdr:colOff>
      <xdr:row>36</xdr:row>
      <xdr:rowOff>170137</xdr:rowOff>
    </xdr:to>
    <xdr:cxnSp macro="">
      <xdr:nvCxnSpPr>
        <xdr:cNvPr id="72" name="直線コネクタ 71"/>
        <xdr:cNvCxnSpPr/>
      </xdr:nvCxnSpPr>
      <xdr:spPr>
        <a:xfrm flipV="1">
          <a:off x="1130300" y="6301940"/>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142203</xdr:rowOff>
    </xdr:from>
    <xdr:ext cx="534377" cy="259045"/>
    <xdr:sp macro="" textlink="">
      <xdr:nvSpPr>
        <xdr:cNvPr id="74" name="テキスト ボックス 73"/>
        <xdr:cNvSpPr txBox="1"/>
      </xdr:nvSpPr>
      <xdr:spPr>
        <a:xfrm>
          <a:off x="1752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155429</xdr:rowOff>
    </xdr:from>
    <xdr:ext cx="534377" cy="259045"/>
    <xdr:sp macro="" textlink="">
      <xdr:nvSpPr>
        <xdr:cNvPr id="76" name="テキスト ボックス 75"/>
        <xdr:cNvSpPr txBox="1"/>
      </xdr:nvSpPr>
      <xdr:spPr>
        <a:xfrm>
          <a:off x="863111" y="5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100461</xdr:rowOff>
    </xdr:from>
    <xdr:to>
      <xdr:col>24</xdr:col>
      <xdr:colOff>114300</xdr:colOff>
      <xdr:row>34</xdr:row>
      <xdr:rowOff>30611</xdr:rowOff>
    </xdr:to>
    <xdr:sp macro="" textlink="">
      <xdr:nvSpPr>
        <xdr:cNvPr id="82" name="楕円 81"/>
        <xdr:cNvSpPr/>
      </xdr:nvSpPr>
      <xdr:spPr>
        <a:xfrm>
          <a:off x="4584700" y="57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123338</xdr:rowOff>
    </xdr:from>
    <xdr:ext cx="534377" cy="259045"/>
    <xdr:sp macro="" textlink="">
      <xdr:nvSpPr>
        <xdr:cNvPr id="83" name="人件費該当値テキスト"/>
        <xdr:cNvSpPr txBox="1"/>
      </xdr:nvSpPr>
      <xdr:spPr>
        <a:xfrm>
          <a:off x="4686300" y="56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13625</xdr:rowOff>
    </xdr:from>
    <xdr:to>
      <xdr:col>20</xdr:col>
      <xdr:colOff>38100</xdr:colOff>
      <xdr:row>34</xdr:row>
      <xdr:rowOff>115225</xdr:rowOff>
    </xdr:to>
    <xdr:sp macro="" textlink="">
      <xdr:nvSpPr>
        <xdr:cNvPr id="84" name="楕円 83"/>
        <xdr:cNvSpPr/>
      </xdr:nvSpPr>
      <xdr:spPr>
        <a:xfrm>
          <a:off x="3746500" y="58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131752</xdr:rowOff>
    </xdr:from>
    <xdr:ext cx="534377" cy="259045"/>
    <xdr:sp macro="" textlink="">
      <xdr:nvSpPr>
        <xdr:cNvPr id="85" name="テキスト ボックス 84"/>
        <xdr:cNvSpPr txBox="1"/>
      </xdr:nvSpPr>
      <xdr:spPr>
        <a:xfrm>
          <a:off x="3530111" y="56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100526</xdr:rowOff>
    </xdr:from>
    <xdr:to>
      <xdr:col>15</xdr:col>
      <xdr:colOff>101600</xdr:colOff>
      <xdr:row>37</xdr:row>
      <xdr:rowOff>30676</xdr:rowOff>
    </xdr:to>
    <xdr:sp macro="" textlink="">
      <xdr:nvSpPr>
        <xdr:cNvPr id="86" name="楕円 85"/>
        <xdr:cNvSpPr/>
      </xdr:nvSpPr>
      <xdr:spPr>
        <a:xfrm>
          <a:off x="2857500" y="6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21803</xdr:rowOff>
    </xdr:from>
    <xdr:ext cx="534377" cy="259045"/>
    <xdr:sp macro="" textlink="">
      <xdr:nvSpPr>
        <xdr:cNvPr id="87" name="テキスト ボックス 86"/>
        <xdr:cNvSpPr txBox="1"/>
      </xdr:nvSpPr>
      <xdr:spPr>
        <a:xfrm>
          <a:off x="2641111" y="63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78940</xdr:rowOff>
    </xdr:from>
    <xdr:to>
      <xdr:col>10</xdr:col>
      <xdr:colOff>165100</xdr:colOff>
      <xdr:row>37</xdr:row>
      <xdr:rowOff>9090</xdr:rowOff>
    </xdr:to>
    <xdr:sp macro="" textlink="">
      <xdr:nvSpPr>
        <xdr:cNvPr id="88" name="楕円 87"/>
        <xdr:cNvSpPr/>
      </xdr:nvSpPr>
      <xdr:spPr>
        <a:xfrm>
          <a:off x="1968500" y="6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217</xdr:rowOff>
    </xdr:from>
    <xdr:ext cx="534377" cy="259045"/>
    <xdr:sp macro="" textlink="">
      <xdr:nvSpPr>
        <xdr:cNvPr id="89" name="テキスト ボックス 88"/>
        <xdr:cNvSpPr txBox="1"/>
      </xdr:nvSpPr>
      <xdr:spPr>
        <a:xfrm>
          <a:off x="1752111" y="6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119337</xdr:rowOff>
    </xdr:from>
    <xdr:to>
      <xdr:col>6</xdr:col>
      <xdr:colOff>38100</xdr:colOff>
      <xdr:row>37</xdr:row>
      <xdr:rowOff>49487</xdr:rowOff>
    </xdr:to>
    <xdr:sp macro="" textlink="">
      <xdr:nvSpPr>
        <xdr:cNvPr id="90" name="楕円 89"/>
        <xdr:cNvSpPr/>
      </xdr:nvSpPr>
      <xdr:spPr>
        <a:xfrm>
          <a:off x="1079500" y="62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40614</xdr:rowOff>
    </xdr:from>
    <xdr:ext cx="534377" cy="259045"/>
    <xdr:sp macro="" textlink="">
      <xdr:nvSpPr>
        <xdr:cNvPr id="91" name="テキスト ボックス 90"/>
        <xdr:cNvSpPr txBox="1"/>
      </xdr:nvSpPr>
      <xdr:spPr>
        <a:xfrm>
          <a:off x="863111" y="63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87030</xdr:rowOff>
    </xdr:from>
    <xdr:to>
      <xdr:col>24</xdr:col>
      <xdr:colOff>62865</xdr:colOff>
      <xdr:row>58</xdr:row>
      <xdr:rowOff>133390</xdr:rowOff>
    </xdr:to>
    <xdr:cxnSp macro="">
      <xdr:nvCxnSpPr>
        <xdr:cNvPr id="114" name="直線コネクタ 113"/>
        <xdr:cNvCxnSpPr/>
      </xdr:nvCxnSpPr>
      <xdr:spPr>
        <a:xfrm flipV="1">
          <a:off x="4633595" y="9002430"/>
          <a:ext cx="1270" cy="107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137217</xdr:rowOff>
    </xdr:from>
    <xdr:ext cx="534377" cy="259045"/>
    <xdr:sp macro="" textlink="">
      <xdr:nvSpPr>
        <xdr:cNvPr id="115" name="物件費最小値テキスト"/>
        <xdr:cNvSpPr txBox="1"/>
      </xdr:nvSpPr>
      <xdr:spPr>
        <a:xfrm>
          <a:off x="4686300" y="100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133390</xdr:rowOff>
    </xdr:from>
    <xdr:to>
      <xdr:col>24</xdr:col>
      <xdr:colOff>152400</xdr:colOff>
      <xdr:row>58</xdr:row>
      <xdr:rowOff>133390</xdr:rowOff>
    </xdr:to>
    <xdr:cxnSp macro="">
      <xdr:nvCxnSpPr>
        <xdr:cNvPr id="116" name="直線コネクタ 115"/>
        <xdr:cNvCxnSpPr/>
      </xdr:nvCxnSpPr>
      <xdr:spPr>
        <a:xfrm>
          <a:off x="4546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33707</xdr:rowOff>
    </xdr:from>
    <xdr:ext cx="534377" cy="259045"/>
    <xdr:sp macro="" textlink="">
      <xdr:nvSpPr>
        <xdr:cNvPr id="117" name="物件費最大値テキスト"/>
        <xdr:cNvSpPr txBox="1"/>
      </xdr:nvSpPr>
      <xdr:spPr>
        <a:xfrm>
          <a:off x="4686300" y="87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87030</xdr:rowOff>
    </xdr:from>
    <xdr:to>
      <xdr:col>24</xdr:col>
      <xdr:colOff>152400</xdr:colOff>
      <xdr:row>52</xdr:row>
      <xdr:rowOff>87030</xdr:rowOff>
    </xdr:to>
    <xdr:cxnSp macro="">
      <xdr:nvCxnSpPr>
        <xdr:cNvPr id="118" name="直線コネクタ 117"/>
        <xdr:cNvCxnSpPr/>
      </xdr:nvCxnSpPr>
      <xdr:spPr>
        <a:xfrm>
          <a:off x="4546600" y="900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84424</xdr:rowOff>
    </xdr:from>
    <xdr:to>
      <xdr:col>24</xdr:col>
      <xdr:colOff>63500</xdr:colOff>
      <xdr:row>58</xdr:row>
      <xdr:rowOff>145324</xdr:rowOff>
    </xdr:to>
    <xdr:cxnSp macro="">
      <xdr:nvCxnSpPr>
        <xdr:cNvPr id="119" name="直線コネクタ 118"/>
        <xdr:cNvCxnSpPr/>
      </xdr:nvCxnSpPr>
      <xdr:spPr>
        <a:xfrm flipV="1">
          <a:off x="3797300" y="9514174"/>
          <a:ext cx="838200" cy="57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134352</xdr:rowOff>
    </xdr:from>
    <xdr:ext cx="534377" cy="259045"/>
    <xdr:sp macro="" textlink="">
      <xdr:nvSpPr>
        <xdr:cNvPr id="120" name="物件費平均値テキスト"/>
        <xdr:cNvSpPr txBox="1"/>
      </xdr:nvSpPr>
      <xdr:spPr>
        <a:xfrm>
          <a:off x="4686300" y="9564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155925</xdr:rowOff>
    </xdr:from>
    <xdr:to>
      <xdr:col>24</xdr:col>
      <xdr:colOff>114300</xdr:colOff>
      <xdr:row>56</xdr:row>
      <xdr:rowOff>86075</xdr:rowOff>
    </xdr:to>
    <xdr:sp macro="" textlink="">
      <xdr:nvSpPr>
        <xdr:cNvPr id="121" name="フローチャート: 判断 120"/>
        <xdr:cNvSpPr/>
      </xdr:nvSpPr>
      <xdr:spPr>
        <a:xfrm>
          <a:off x="45847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159679</xdr:rowOff>
    </xdr:from>
    <xdr:to>
      <xdr:col>19</xdr:col>
      <xdr:colOff>177800</xdr:colOff>
      <xdr:row>58</xdr:row>
      <xdr:rowOff>145324</xdr:rowOff>
    </xdr:to>
    <xdr:cxnSp macro="">
      <xdr:nvCxnSpPr>
        <xdr:cNvPr id="122" name="直線コネクタ 121"/>
        <xdr:cNvCxnSpPr/>
      </xdr:nvCxnSpPr>
      <xdr:spPr>
        <a:xfrm>
          <a:off x="2908300" y="9760879"/>
          <a:ext cx="889000" cy="3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147833</xdr:rowOff>
    </xdr:from>
    <xdr:to>
      <xdr:col>20</xdr:col>
      <xdr:colOff>38100</xdr:colOff>
      <xdr:row>58</xdr:row>
      <xdr:rowOff>77983</xdr:rowOff>
    </xdr:to>
    <xdr:sp macro="" textlink="">
      <xdr:nvSpPr>
        <xdr:cNvPr id="123" name="フローチャート: 判断 122"/>
        <xdr:cNvSpPr/>
      </xdr:nvSpPr>
      <xdr:spPr>
        <a:xfrm>
          <a:off x="3746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94510</xdr:rowOff>
    </xdr:from>
    <xdr:ext cx="534377" cy="259045"/>
    <xdr:sp macro="" textlink="">
      <xdr:nvSpPr>
        <xdr:cNvPr id="124" name="テキスト ボックス 123"/>
        <xdr:cNvSpPr txBox="1"/>
      </xdr:nvSpPr>
      <xdr:spPr>
        <a:xfrm>
          <a:off x="3530111" y="96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159679</xdr:rowOff>
    </xdr:from>
    <xdr:to>
      <xdr:col>15</xdr:col>
      <xdr:colOff>50800</xdr:colOff>
      <xdr:row>58</xdr:row>
      <xdr:rowOff>13787</xdr:rowOff>
    </xdr:to>
    <xdr:cxnSp macro="">
      <xdr:nvCxnSpPr>
        <xdr:cNvPr id="125" name="直線コネクタ 124"/>
        <xdr:cNvCxnSpPr/>
      </xdr:nvCxnSpPr>
      <xdr:spPr>
        <a:xfrm flipV="1">
          <a:off x="2019300" y="9760879"/>
          <a:ext cx="8890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137500</xdr:rowOff>
    </xdr:from>
    <xdr:to>
      <xdr:col>15</xdr:col>
      <xdr:colOff>101600</xdr:colOff>
      <xdr:row>58</xdr:row>
      <xdr:rowOff>67650</xdr:rowOff>
    </xdr:to>
    <xdr:sp macro="" textlink="">
      <xdr:nvSpPr>
        <xdr:cNvPr id="126" name="フローチャート: 判断 125"/>
        <xdr:cNvSpPr/>
      </xdr:nvSpPr>
      <xdr:spPr>
        <a:xfrm>
          <a:off x="2857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58777</xdr:rowOff>
    </xdr:from>
    <xdr:ext cx="534377" cy="259045"/>
    <xdr:sp macro="" textlink="">
      <xdr:nvSpPr>
        <xdr:cNvPr id="127" name="テキスト ボックス 126"/>
        <xdr:cNvSpPr txBox="1"/>
      </xdr:nvSpPr>
      <xdr:spPr>
        <a:xfrm>
          <a:off x="2641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13787</xdr:rowOff>
    </xdr:from>
    <xdr:to>
      <xdr:col>10</xdr:col>
      <xdr:colOff>114300</xdr:colOff>
      <xdr:row>58</xdr:row>
      <xdr:rowOff>158079</xdr:rowOff>
    </xdr:to>
    <xdr:cxnSp macro="">
      <xdr:nvCxnSpPr>
        <xdr:cNvPr id="128" name="直線コネクタ 127"/>
        <xdr:cNvCxnSpPr/>
      </xdr:nvCxnSpPr>
      <xdr:spPr>
        <a:xfrm flipV="1">
          <a:off x="1130300" y="9957887"/>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120904</xdr:rowOff>
    </xdr:from>
    <xdr:to>
      <xdr:col>10</xdr:col>
      <xdr:colOff>165100</xdr:colOff>
      <xdr:row>59</xdr:row>
      <xdr:rowOff>51054</xdr:rowOff>
    </xdr:to>
    <xdr:sp macro="" textlink="">
      <xdr:nvSpPr>
        <xdr:cNvPr id="129" name="フローチャート: 判断 128"/>
        <xdr:cNvSpPr/>
      </xdr:nvSpPr>
      <xdr:spPr>
        <a:xfrm>
          <a:off x="1968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42181</xdr:rowOff>
    </xdr:from>
    <xdr:ext cx="534377" cy="259045"/>
    <xdr:sp macro="" textlink="">
      <xdr:nvSpPr>
        <xdr:cNvPr id="130" name="テキスト ボックス 129"/>
        <xdr:cNvSpPr txBox="1"/>
      </xdr:nvSpPr>
      <xdr:spPr>
        <a:xfrm>
          <a:off x="1752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5507</xdr:rowOff>
    </xdr:from>
    <xdr:to>
      <xdr:col>6</xdr:col>
      <xdr:colOff>38100</xdr:colOff>
      <xdr:row>59</xdr:row>
      <xdr:rowOff>107107</xdr:rowOff>
    </xdr:to>
    <xdr:sp macro="" textlink="">
      <xdr:nvSpPr>
        <xdr:cNvPr id="131" name="フローチャート: 判断 130"/>
        <xdr:cNvSpPr/>
      </xdr:nvSpPr>
      <xdr:spPr>
        <a:xfrm>
          <a:off x="1079500" y="101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98234</xdr:rowOff>
    </xdr:from>
    <xdr:ext cx="534377" cy="259045"/>
    <xdr:sp macro="" textlink="">
      <xdr:nvSpPr>
        <xdr:cNvPr id="132" name="テキスト ボックス 131"/>
        <xdr:cNvSpPr txBox="1"/>
      </xdr:nvSpPr>
      <xdr:spPr>
        <a:xfrm>
          <a:off x="863111" y="102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33624</xdr:rowOff>
    </xdr:from>
    <xdr:to>
      <xdr:col>24</xdr:col>
      <xdr:colOff>114300</xdr:colOff>
      <xdr:row>55</xdr:row>
      <xdr:rowOff>135224</xdr:rowOff>
    </xdr:to>
    <xdr:sp macro="" textlink="">
      <xdr:nvSpPr>
        <xdr:cNvPr id="138" name="楕円 137"/>
        <xdr:cNvSpPr/>
      </xdr:nvSpPr>
      <xdr:spPr>
        <a:xfrm>
          <a:off x="4584700" y="946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56501</xdr:rowOff>
    </xdr:from>
    <xdr:ext cx="534377" cy="259045"/>
    <xdr:sp macro="" textlink="">
      <xdr:nvSpPr>
        <xdr:cNvPr id="139" name="物件費該当値テキスト"/>
        <xdr:cNvSpPr txBox="1"/>
      </xdr:nvSpPr>
      <xdr:spPr>
        <a:xfrm>
          <a:off x="4686300" y="93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94524</xdr:rowOff>
    </xdr:from>
    <xdr:to>
      <xdr:col>20</xdr:col>
      <xdr:colOff>38100</xdr:colOff>
      <xdr:row>59</xdr:row>
      <xdr:rowOff>24674</xdr:rowOff>
    </xdr:to>
    <xdr:sp macro="" textlink="">
      <xdr:nvSpPr>
        <xdr:cNvPr id="140" name="楕円 139"/>
        <xdr:cNvSpPr/>
      </xdr:nvSpPr>
      <xdr:spPr>
        <a:xfrm>
          <a:off x="3746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15801</xdr:rowOff>
    </xdr:from>
    <xdr:ext cx="534377" cy="259045"/>
    <xdr:sp macro="" textlink="">
      <xdr:nvSpPr>
        <xdr:cNvPr id="141" name="テキスト ボックス 140"/>
        <xdr:cNvSpPr txBox="1"/>
      </xdr:nvSpPr>
      <xdr:spPr>
        <a:xfrm>
          <a:off x="3530111" y="101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108879</xdr:rowOff>
    </xdr:from>
    <xdr:to>
      <xdr:col>15</xdr:col>
      <xdr:colOff>101600</xdr:colOff>
      <xdr:row>57</xdr:row>
      <xdr:rowOff>39029</xdr:rowOff>
    </xdr:to>
    <xdr:sp macro="" textlink="">
      <xdr:nvSpPr>
        <xdr:cNvPr id="142" name="楕円 141"/>
        <xdr:cNvSpPr/>
      </xdr:nvSpPr>
      <xdr:spPr>
        <a:xfrm>
          <a:off x="28575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55556</xdr:rowOff>
    </xdr:from>
    <xdr:ext cx="534377" cy="259045"/>
    <xdr:sp macro="" textlink="">
      <xdr:nvSpPr>
        <xdr:cNvPr id="143" name="テキスト ボックス 142"/>
        <xdr:cNvSpPr txBox="1"/>
      </xdr:nvSpPr>
      <xdr:spPr>
        <a:xfrm>
          <a:off x="2641111" y="948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134437</xdr:rowOff>
    </xdr:from>
    <xdr:to>
      <xdr:col>10</xdr:col>
      <xdr:colOff>165100</xdr:colOff>
      <xdr:row>58</xdr:row>
      <xdr:rowOff>64587</xdr:rowOff>
    </xdr:to>
    <xdr:sp macro="" textlink="">
      <xdr:nvSpPr>
        <xdr:cNvPr id="144" name="楕円 143"/>
        <xdr:cNvSpPr/>
      </xdr:nvSpPr>
      <xdr:spPr>
        <a:xfrm>
          <a:off x="1968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81114</xdr:rowOff>
    </xdr:from>
    <xdr:ext cx="534377" cy="259045"/>
    <xdr:sp macro="" textlink="">
      <xdr:nvSpPr>
        <xdr:cNvPr id="145" name="テキスト ボックス 144"/>
        <xdr:cNvSpPr txBox="1"/>
      </xdr:nvSpPr>
      <xdr:spPr>
        <a:xfrm>
          <a:off x="1752111" y="968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107279</xdr:rowOff>
    </xdr:from>
    <xdr:to>
      <xdr:col>6</xdr:col>
      <xdr:colOff>38100</xdr:colOff>
      <xdr:row>59</xdr:row>
      <xdr:rowOff>37429</xdr:rowOff>
    </xdr:to>
    <xdr:sp macro="" textlink="">
      <xdr:nvSpPr>
        <xdr:cNvPr id="146" name="楕円 145"/>
        <xdr:cNvSpPr/>
      </xdr:nvSpPr>
      <xdr:spPr>
        <a:xfrm>
          <a:off x="1079500" y="100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53956</xdr:rowOff>
    </xdr:from>
    <xdr:ext cx="534377" cy="259045"/>
    <xdr:sp macro="" textlink="">
      <xdr:nvSpPr>
        <xdr:cNvPr id="147" name="テキスト ボックス 146"/>
        <xdr:cNvSpPr txBox="1"/>
      </xdr:nvSpPr>
      <xdr:spPr>
        <a:xfrm>
          <a:off x="863111" y="98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69" name="直線コネクタ 168"/>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0" name="維持補修費最小値テキスト"/>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1" name="直線コネクタ 170"/>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2" name="維持補修費最大値テキスト"/>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3" name="直線コネクタ 172"/>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28555</xdr:rowOff>
    </xdr:from>
    <xdr:to>
      <xdr:col>24</xdr:col>
      <xdr:colOff>63500</xdr:colOff>
      <xdr:row>76</xdr:row>
      <xdr:rowOff>44648</xdr:rowOff>
    </xdr:to>
    <xdr:cxnSp macro="">
      <xdr:nvCxnSpPr>
        <xdr:cNvPr id="174" name="直線コネクタ 173"/>
        <xdr:cNvCxnSpPr/>
      </xdr:nvCxnSpPr>
      <xdr:spPr>
        <a:xfrm>
          <a:off x="3797300" y="13058755"/>
          <a:ext cx="8382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153371</xdr:rowOff>
    </xdr:from>
    <xdr:ext cx="469744" cy="259045"/>
    <xdr:sp macro="" textlink="">
      <xdr:nvSpPr>
        <xdr:cNvPr id="175" name="維持補修費平均値テキスト"/>
        <xdr:cNvSpPr txBox="1"/>
      </xdr:nvSpPr>
      <xdr:spPr>
        <a:xfrm>
          <a:off x="4686300" y="13183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6" name="フローチャート: 判断 175"/>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28555</xdr:rowOff>
    </xdr:from>
    <xdr:to>
      <xdr:col>19</xdr:col>
      <xdr:colOff>177800</xdr:colOff>
      <xdr:row>76</xdr:row>
      <xdr:rowOff>75555</xdr:rowOff>
    </xdr:to>
    <xdr:cxnSp macro="">
      <xdr:nvCxnSpPr>
        <xdr:cNvPr id="177" name="直線コネクタ 176"/>
        <xdr:cNvCxnSpPr/>
      </xdr:nvCxnSpPr>
      <xdr:spPr>
        <a:xfrm flipV="1">
          <a:off x="2908300" y="13058755"/>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78" name="フローチャート: 判断 177"/>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99102</xdr:rowOff>
    </xdr:from>
    <xdr:ext cx="469744" cy="259045"/>
    <xdr:sp macro="" textlink="">
      <xdr:nvSpPr>
        <xdr:cNvPr id="179" name="テキスト ボックス 178"/>
        <xdr:cNvSpPr txBox="1"/>
      </xdr:nvSpPr>
      <xdr:spPr>
        <a:xfrm>
          <a:off x="3562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75555</xdr:rowOff>
    </xdr:from>
    <xdr:to>
      <xdr:col>15</xdr:col>
      <xdr:colOff>50800</xdr:colOff>
      <xdr:row>76</xdr:row>
      <xdr:rowOff>126304</xdr:rowOff>
    </xdr:to>
    <xdr:cxnSp macro="">
      <xdr:nvCxnSpPr>
        <xdr:cNvPr id="180" name="直線コネクタ 179"/>
        <xdr:cNvCxnSpPr/>
      </xdr:nvCxnSpPr>
      <xdr:spPr>
        <a:xfrm flipV="1">
          <a:off x="2019300" y="13105755"/>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1" name="フローチャート: 判断 180"/>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141668</xdr:rowOff>
    </xdr:from>
    <xdr:ext cx="469744" cy="259045"/>
    <xdr:sp macro="" textlink="">
      <xdr:nvSpPr>
        <xdr:cNvPr id="182" name="テキスト ボックス 181"/>
        <xdr:cNvSpPr txBox="1"/>
      </xdr:nvSpPr>
      <xdr:spPr>
        <a:xfrm>
          <a:off x="2673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126304</xdr:rowOff>
    </xdr:from>
    <xdr:to>
      <xdr:col>10</xdr:col>
      <xdr:colOff>114300</xdr:colOff>
      <xdr:row>76</xdr:row>
      <xdr:rowOff>145644</xdr:rowOff>
    </xdr:to>
    <xdr:cxnSp macro="">
      <xdr:nvCxnSpPr>
        <xdr:cNvPr id="183" name="直線コネクタ 182"/>
        <xdr:cNvCxnSpPr/>
      </xdr:nvCxnSpPr>
      <xdr:spPr>
        <a:xfrm flipV="1">
          <a:off x="1130300" y="13156504"/>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4" name="フローチャート: 判断 183"/>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147063</xdr:rowOff>
    </xdr:from>
    <xdr:ext cx="469744" cy="259045"/>
    <xdr:sp macro="" textlink="">
      <xdr:nvSpPr>
        <xdr:cNvPr id="185" name="テキスト ボックス 184"/>
        <xdr:cNvSpPr txBox="1"/>
      </xdr:nvSpPr>
      <xdr:spPr>
        <a:xfrm>
          <a:off x="1784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6" name="フローチャート: 判断 185"/>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112589</xdr:rowOff>
    </xdr:from>
    <xdr:ext cx="469744" cy="259045"/>
    <xdr:sp macro="" textlink="">
      <xdr:nvSpPr>
        <xdr:cNvPr id="187" name="テキスト ボックス 186"/>
        <xdr:cNvSpPr txBox="1"/>
      </xdr:nvSpPr>
      <xdr:spPr>
        <a:xfrm>
          <a:off x="895428" y="133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165298</xdr:rowOff>
    </xdr:from>
    <xdr:to>
      <xdr:col>24</xdr:col>
      <xdr:colOff>114300</xdr:colOff>
      <xdr:row>76</xdr:row>
      <xdr:rowOff>95448</xdr:rowOff>
    </xdr:to>
    <xdr:sp macro="" textlink="">
      <xdr:nvSpPr>
        <xdr:cNvPr id="193" name="楕円 192"/>
        <xdr:cNvSpPr/>
      </xdr:nvSpPr>
      <xdr:spPr>
        <a:xfrm>
          <a:off x="4584700" y="130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16725</xdr:rowOff>
    </xdr:from>
    <xdr:ext cx="469744" cy="259045"/>
    <xdr:sp macro="" textlink="">
      <xdr:nvSpPr>
        <xdr:cNvPr id="194" name="維持補修費該当値テキスト"/>
        <xdr:cNvSpPr txBox="1"/>
      </xdr:nvSpPr>
      <xdr:spPr>
        <a:xfrm>
          <a:off x="4686300" y="1287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149205</xdr:rowOff>
    </xdr:from>
    <xdr:to>
      <xdr:col>20</xdr:col>
      <xdr:colOff>38100</xdr:colOff>
      <xdr:row>76</xdr:row>
      <xdr:rowOff>79355</xdr:rowOff>
    </xdr:to>
    <xdr:sp macro="" textlink="">
      <xdr:nvSpPr>
        <xdr:cNvPr id="195" name="楕円 194"/>
        <xdr:cNvSpPr/>
      </xdr:nvSpPr>
      <xdr:spPr>
        <a:xfrm>
          <a:off x="3746500" y="130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95882</xdr:rowOff>
    </xdr:from>
    <xdr:ext cx="469744" cy="259045"/>
    <xdr:sp macro="" textlink="">
      <xdr:nvSpPr>
        <xdr:cNvPr id="196" name="テキスト ボックス 195"/>
        <xdr:cNvSpPr txBox="1"/>
      </xdr:nvSpPr>
      <xdr:spPr>
        <a:xfrm>
          <a:off x="3562428" y="127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24755</xdr:rowOff>
    </xdr:from>
    <xdr:to>
      <xdr:col>15</xdr:col>
      <xdr:colOff>101600</xdr:colOff>
      <xdr:row>76</xdr:row>
      <xdr:rowOff>126355</xdr:rowOff>
    </xdr:to>
    <xdr:sp macro="" textlink="">
      <xdr:nvSpPr>
        <xdr:cNvPr id="197" name="楕円 196"/>
        <xdr:cNvSpPr/>
      </xdr:nvSpPr>
      <xdr:spPr>
        <a:xfrm>
          <a:off x="28575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142882</xdr:rowOff>
    </xdr:from>
    <xdr:ext cx="469744" cy="259045"/>
    <xdr:sp macro="" textlink="">
      <xdr:nvSpPr>
        <xdr:cNvPr id="198" name="テキスト ボックス 197"/>
        <xdr:cNvSpPr txBox="1"/>
      </xdr:nvSpPr>
      <xdr:spPr>
        <a:xfrm>
          <a:off x="2673428" y="1283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75504</xdr:rowOff>
    </xdr:from>
    <xdr:to>
      <xdr:col>10</xdr:col>
      <xdr:colOff>165100</xdr:colOff>
      <xdr:row>77</xdr:row>
      <xdr:rowOff>5654</xdr:rowOff>
    </xdr:to>
    <xdr:sp macro="" textlink="">
      <xdr:nvSpPr>
        <xdr:cNvPr id="199" name="楕円 198"/>
        <xdr:cNvSpPr/>
      </xdr:nvSpPr>
      <xdr:spPr>
        <a:xfrm>
          <a:off x="1968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22181</xdr:rowOff>
    </xdr:from>
    <xdr:ext cx="469744" cy="259045"/>
    <xdr:sp macro="" textlink="">
      <xdr:nvSpPr>
        <xdr:cNvPr id="200" name="テキスト ボックス 199"/>
        <xdr:cNvSpPr txBox="1"/>
      </xdr:nvSpPr>
      <xdr:spPr>
        <a:xfrm>
          <a:off x="1784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94844</xdr:rowOff>
    </xdr:from>
    <xdr:to>
      <xdr:col>6</xdr:col>
      <xdr:colOff>38100</xdr:colOff>
      <xdr:row>77</xdr:row>
      <xdr:rowOff>24994</xdr:rowOff>
    </xdr:to>
    <xdr:sp macro="" textlink="">
      <xdr:nvSpPr>
        <xdr:cNvPr id="201" name="楕円 200"/>
        <xdr:cNvSpPr/>
      </xdr:nvSpPr>
      <xdr:spPr>
        <a:xfrm>
          <a:off x="1079500" y="131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41521</xdr:rowOff>
    </xdr:from>
    <xdr:ext cx="469744" cy="259045"/>
    <xdr:sp macro="" textlink="">
      <xdr:nvSpPr>
        <xdr:cNvPr id="202" name="テキスト ボックス 201"/>
        <xdr:cNvSpPr txBox="1"/>
      </xdr:nvSpPr>
      <xdr:spPr>
        <a:xfrm>
          <a:off x="895428" y="1290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29" name="直線コネクタ 228"/>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0" name="扶助費最小値テキスト"/>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1" name="直線コネクタ 230"/>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2" name="扶助費最大値テキスト"/>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3" name="直線コネクタ 232"/>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52963</xdr:rowOff>
    </xdr:from>
    <xdr:to>
      <xdr:col>24</xdr:col>
      <xdr:colOff>63500</xdr:colOff>
      <xdr:row>98</xdr:row>
      <xdr:rowOff>99647</xdr:rowOff>
    </xdr:to>
    <xdr:cxnSp macro="">
      <xdr:nvCxnSpPr>
        <xdr:cNvPr id="234" name="直線コネクタ 233"/>
        <xdr:cNvCxnSpPr/>
      </xdr:nvCxnSpPr>
      <xdr:spPr>
        <a:xfrm flipV="1">
          <a:off x="3797300" y="16512163"/>
          <a:ext cx="838200" cy="3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114112</xdr:rowOff>
    </xdr:from>
    <xdr:ext cx="599010" cy="259045"/>
    <xdr:sp macro="" textlink="">
      <xdr:nvSpPr>
        <xdr:cNvPr id="235" name="扶助費平均値テキスト"/>
        <xdr:cNvSpPr txBox="1"/>
      </xdr:nvSpPr>
      <xdr:spPr>
        <a:xfrm>
          <a:off x="4686300" y="16230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6" name="フローチャート: 判断 235"/>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99647</xdr:rowOff>
    </xdr:from>
    <xdr:to>
      <xdr:col>19</xdr:col>
      <xdr:colOff>177800</xdr:colOff>
      <xdr:row>99</xdr:row>
      <xdr:rowOff>10590</xdr:rowOff>
    </xdr:to>
    <xdr:cxnSp macro="">
      <xdr:nvCxnSpPr>
        <xdr:cNvPr id="237" name="直線コネクタ 236"/>
        <xdr:cNvCxnSpPr/>
      </xdr:nvCxnSpPr>
      <xdr:spPr>
        <a:xfrm flipV="1">
          <a:off x="2908300" y="16901747"/>
          <a:ext cx="8890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38" name="フローチャート: 判断 237"/>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98899</xdr:rowOff>
    </xdr:from>
    <xdr:ext cx="534377" cy="259045"/>
    <xdr:sp macro="" textlink="">
      <xdr:nvSpPr>
        <xdr:cNvPr id="239" name="テキスト ボックス 238"/>
        <xdr:cNvSpPr txBox="1"/>
      </xdr:nvSpPr>
      <xdr:spPr>
        <a:xfrm>
          <a:off x="3530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10590</xdr:rowOff>
    </xdr:from>
    <xdr:to>
      <xdr:col>15</xdr:col>
      <xdr:colOff>50800</xdr:colOff>
      <xdr:row>99</xdr:row>
      <xdr:rowOff>103174</xdr:rowOff>
    </xdr:to>
    <xdr:cxnSp macro="">
      <xdr:nvCxnSpPr>
        <xdr:cNvPr id="240" name="直線コネクタ 239"/>
        <xdr:cNvCxnSpPr/>
      </xdr:nvCxnSpPr>
      <xdr:spPr>
        <a:xfrm flipV="1">
          <a:off x="2019300" y="16984140"/>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1" name="フローチャート: 判断 240"/>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131410</xdr:rowOff>
    </xdr:from>
    <xdr:ext cx="534377" cy="259045"/>
    <xdr:sp macro="" textlink="">
      <xdr:nvSpPr>
        <xdr:cNvPr id="242" name="テキスト ボックス 241"/>
        <xdr:cNvSpPr txBox="1"/>
      </xdr:nvSpPr>
      <xdr:spPr>
        <a:xfrm>
          <a:off x="2641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94568</xdr:rowOff>
    </xdr:from>
    <xdr:to>
      <xdr:col>10</xdr:col>
      <xdr:colOff>114300</xdr:colOff>
      <xdr:row>99</xdr:row>
      <xdr:rowOff>103174</xdr:rowOff>
    </xdr:to>
    <xdr:cxnSp macro="">
      <xdr:nvCxnSpPr>
        <xdr:cNvPr id="243" name="直線コネクタ 242"/>
        <xdr:cNvCxnSpPr/>
      </xdr:nvCxnSpPr>
      <xdr:spPr>
        <a:xfrm>
          <a:off x="1130300" y="17068118"/>
          <a:ext cx="8890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4" name="フローチャート: 判断 243"/>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1891</xdr:rowOff>
    </xdr:from>
    <xdr:ext cx="534377" cy="259045"/>
    <xdr:sp macro="" textlink="">
      <xdr:nvSpPr>
        <xdr:cNvPr id="245" name="テキスト ボックス 244"/>
        <xdr:cNvSpPr txBox="1"/>
      </xdr:nvSpPr>
      <xdr:spPr>
        <a:xfrm>
          <a:off x="1752111" y="166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6" name="フローチャート: 判断 245"/>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127213</xdr:rowOff>
    </xdr:from>
    <xdr:ext cx="534377" cy="259045"/>
    <xdr:sp macro="" textlink="">
      <xdr:nvSpPr>
        <xdr:cNvPr id="247" name="テキスト ボックス 246"/>
        <xdr:cNvSpPr txBox="1"/>
      </xdr:nvSpPr>
      <xdr:spPr>
        <a:xfrm>
          <a:off x="863111" y="165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2163</xdr:rowOff>
    </xdr:from>
    <xdr:to>
      <xdr:col>24</xdr:col>
      <xdr:colOff>114300</xdr:colOff>
      <xdr:row>96</xdr:row>
      <xdr:rowOff>103763</xdr:rowOff>
    </xdr:to>
    <xdr:sp macro="" textlink="">
      <xdr:nvSpPr>
        <xdr:cNvPr id="253" name="楕円 252"/>
        <xdr:cNvSpPr/>
      </xdr:nvSpPr>
      <xdr:spPr>
        <a:xfrm>
          <a:off x="45847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152040</xdr:rowOff>
    </xdr:from>
    <xdr:ext cx="599010" cy="259045"/>
    <xdr:sp macro="" textlink="">
      <xdr:nvSpPr>
        <xdr:cNvPr id="254" name="扶助費該当値テキスト"/>
        <xdr:cNvSpPr txBox="1"/>
      </xdr:nvSpPr>
      <xdr:spPr>
        <a:xfrm>
          <a:off x="4686300" y="1643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48847</xdr:rowOff>
    </xdr:from>
    <xdr:to>
      <xdr:col>20</xdr:col>
      <xdr:colOff>38100</xdr:colOff>
      <xdr:row>98</xdr:row>
      <xdr:rowOff>150447</xdr:rowOff>
    </xdr:to>
    <xdr:sp macro="" textlink="">
      <xdr:nvSpPr>
        <xdr:cNvPr id="255" name="楕円 254"/>
        <xdr:cNvSpPr/>
      </xdr:nvSpPr>
      <xdr:spPr>
        <a:xfrm>
          <a:off x="3746500" y="168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141574</xdr:rowOff>
    </xdr:from>
    <xdr:ext cx="534377" cy="259045"/>
    <xdr:sp macro="" textlink="">
      <xdr:nvSpPr>
        <xdr:cNvPr id="256" name="テキスト ボックス 255"/>
        <xdr:cNvSpPr txBox="1"/>
      </xdr:nvSpPr>
      <xdr:spPr>
        <a:xfrm>
          <a:off x="3530111" y="169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131240</xdr:rowOff>
    </xdr:from>
    <xdr:to>
      <xdr:col>15</xdr:col>
      <xdr:colOff>101600</xdr:colOff>
      <xdr:row>99</xdr:row>
      <xdr:rowOff>61390</xdr:rowOff>
    </xdr:to>
    <xdr:sp macro="" textlink="">
      <xdr:nvSpPr>
        <xdr:cNvPr id="257" name="楕円 256"/>
        <xdr:cNvSpPr/>
      </xdr:nvSpPr>
      <xdr:spPr>
        <a:xfrm>
          <a:off x="2857500" y="169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52517</xdr:rowOff>
    </xdr:from>
    <xdr:ext cx="534377" cy="259045"/>
    <xdr:sp macro="" textlink="">
      <xdr:nvSpPr>
        <xdr:cNvPr id="258" name="テキスト ボックス 257"/>
        <xdr:cNvSpPr txBox="1"/>
      </xdr:nvSpPr>
      <xdr:spPr>
        <a:xfrm>
          <a:off x="2641111" y="1702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52374</xdr:rowOff>
    </xdr:from>
    <xdr:to>
      <xdr:col>10</xdr:col>
      <xdr:colOff>165100</xdr:colOff>
      <xdr:row>99</xdr:row>
      <xdr:rowOff>153974</xdr:rowOff>
    </xdr:to>
    <xdr:sp macro="" textlink="">
      <xdr:nvSpPr>
        <xdr:cNvPr id="259" name="楕円 258"/>
        <xdr:cNvSpPr/>
      </xdr:nvSpPr>
      <xdr:spPr>
        <a:xfrm>
          <a:off x="1968500" y="170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145101</xdr:rowOff>
    </xdr:from>
    <xdr:ext cx="534377" cy="259045"/>
    <xdr:sp macro="" textlink="">
      <xdr:nvSpPr>
        <xdr:cNvPr id="260" name="テキスト ボックス 259"/>
        <xdr:cNvSpPr txBox="1"/>
      </xdr:nvSpPr>
      <xdr:spPr>
        <a:xfrm>
          <a:off x="1752111" y="1711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43768</xdr:rowOff>
    </xdr:from>
    <xdr:to>
      <xdr:col>6</xdr:col>
      <xdr:colOff>38100</xdr:colOff>
      <xdr:row>99</xdr:row>
      <xdr:rowOff>145368</xdr:rowOff>
    </xdr:to>
    <xdr:sp macro="" textlink="">
      <xdr:nvSpPr>
        <xdr:cNvPr id="261" name="楕円 260"/>
        <xdr:cNvSpPr/>
      </xdr:nvSpPr>
      <xdr:spPr>
        <a:xfrm>
          <a:off x="1079500" y="170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136495</xdr:rowOff>
    </xdr:from>
    <xdr:ext cx="534377" cy="259045"/>
    <xdr:sp macro="" textlink="">
      <xdr:nvSpPr>
        <xdr:cNvPr id="262" name="テキスト ボックス 261"/>
        <xdr:cNvSpPr txBox="1"/>
      </xdr:nvSpPr>
      <xdr:spPr>
        <a:xfrm>
          <a:off x="863111" y="1711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110985</xdr:rowOff>
    </xdr:from>
    <xdr:to>
      <xdr:col>54</xdr:col>
      <xdr:colOff>189865</xdr:colOff>
      <xdr:row>39</xdr:row>
      <xdr:rowOff>106058</xdr:rowOff>
    </xdr:to>
    <xdr:cxnSp macro="">
      <xdr:nvCxnSpPr>
        <xdr:cNvPr id="287" name="直線コネクタ 286"/>
        <xdr:cNvCxnSpPr/>
      </xdr:nvCxnSpPr>
      <xdr:spPr>
        <a:xfrm flipV="1">
          <a:off x="10475595" y="6111735"/>
          <a:ext cx="1270" cy="680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109885</xdr:rowOff>
    </xdr:from>
    <xdr:ext cx="534377" cy="259045"/>
    <xdr:sp macro="" textlink="">
      <xdr:nvSpPr>
        <xdr:cNvPr id="288" name="補助費等最小値テキスト"/>
        <xdr:cNvSpPr txBox="1"/>
      </xdr:nvSpPr>
      <xdr:spPr>
        <a:xfrm>
          <a:off x="10528300" y="67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106058</xdr:rowOff>
    </xdr:from>
    <xdr:to>
      <xdr:col>55</xdr:col>
      <xdr:colOff>88900</xdr:colOff>
      <xdr:row>39</xdr:row>
      <xdr:rowOff>106058</xdr:rowOff>
    </xdr:to>
    <xdr:cxnSp macro="">
      <xdr:nvCxnSpPr>
        <xdr:cNvPr id="289" name="直線コネクタ 288"/>
        <xdr:cNvCxnSpPr/>
      </xdr:nvCxnSpPr>
      <xdr:spPr>
        <a:xfrm>
          <a:off x="10388600" y="67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57662</xdr:rowOff>
    </xdr:from>
    <xdr:ext cx="534377" cy="259045"/>
    <xdr:sp macro="" textlink="">
      <xdr:nvSpPr>
        <xdr:cNvPr id="290" name="補助費等最大値テキスト"/>
        <xdr:cNvSpPr txBox="1"/>
      </xdr:nvSpPr>
      <xdr:spPr>
        <a:xfrm>
          <a:off x="10528300" y="58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110985</xdr:rowOff>
    </xdr:from>
    <xdr:to>
      <xdr:col>55</xdr:col>
      <xdr:colOff>88900</xdr:colOff>
      <xdr:row>35</xdr:row>
      <xdr:rowOff>110985</xdr:rowOff>
    </xdr:to>
    <xdr:cxnSp macro="">
      <xdr:nvCxnSpPr>
        <xdr:cNvPr id="291" name="直線コネクタ 290"/>
        <xdr:cNvCxnSpPr/>
      </xdr:nvCxnSpPr>
      <xdr:spPr>
        <a:xfrm>
          <a:off x="10388600" y="611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72885</xdr:rowOff>
    </xdr:from>
    <xdr:to>
      <xdr:col>55</xdr:col>
      <xdr:colOff>0</xdr:colOff>
      <xdr:row>37</xdr:row>
      <xdr:rowOff>138608</xdr:rowOff>
    </xdr:to>
    <xdr:cxnSp macro="">
      <xdr:nvCxnSpPr>
        <xdr:cNvPr id="292" name="直線コネクタ 291"/>
        <xdr:cNvCxnSpPr/>
      </xdr:nvCxnSpPr>
      <xdr:spPr>
        <a:xfrm>
          <a:off x="9639300" y="5216385"/>
          <a:ext cx="838200" cy="12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46486</xdr:rowOff>
    </xdr:from>
    <xdr:ext cx="534377" cy="259045"/>
    <xdr:sp macro="" textlink="">
      <xdr:nvSpPr>
        <xdr:cNvPr id="293" name="補助費等平均値テキスト"/>
        <xdr:cNvSpPr txBox="1"/>
      </xdr:nvSpPr>
      <xdr:spPr>
        <a:xfrm>
          <a:off x="10528300" y="6561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68059</xdr:rowOff>
    </xdr:from>
    <xdr:to>
      <xdr:col>55</xdr:col>
      <xdr:colOff>50800</xdr:colOff>
      <xdr:row>38</xdr:row>
      <xdr:rowOff>169659</xdr:rowOff>
    </xdr:to>
    <xdr:sp macro="" textlink="">
      <xdr:nvSpPr>
        <xdr:cNvPr id="294" name="フローチャート: 判断 293"/>
        <xdr:cNvSpPr/>
      </xdr:nvSpPr>
      <xdr:spPr>
        <a:xfrm>
          <a:off x="104267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72885</xdr:rowOff>
    </xdr:from>
    <xdr:to>
      <xdr:col>50</xdr:col>
      <xdr:colOff>114300</xdr:colOff>
      <xdr:row>38</xdr:row>
      <xdr:rowOff>30226</xdr:rowOff>
    </xdr:to>
    <xdr:cxnSp macro="">
      <xdr:nvCxnSpPr>
        <xdr:cNvPr id="295" name="直線コネクタ 294"/>
        <xdr:cNvCxnSpPr/>
      </xdr:nvCxnSpPr>
      <xdr:spPr>
        <a:xfrm flipV="1">
          <a:off x="8750300" y="5216385"/>
          <a:ext cx="889000" cy="13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134023</xdr:rowOff>
    </xdr:from>
    <xdr:to>
      <xdr:col>50</xdr:col>
      <xdr:colOff>165100</xdr:colOff>
      <xdr:row>31</xdr:row>
      <xdr:rowOff>64173</xdr:rowOff>
    </xdr:to>
    <xdr:sp macro="" textlink="">
      <xdr:nvSpPr>
        <xdr:cNvPr id="296" name="フローチャート: 判断 295"/>
        <xdr:cNvSpPr/>
      </xdr:nvSpPr>
      <xdr:spPr>
        <a:xfrm>
          <a:off x="9588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55300</xdr:rowOff>
    </xdr:from>
    <xdr:ext cx="599010" cy="259045"/>
    <xdr:sp macro="" textlink="">
      <xdr:nvSpPr>
        <xdr:cNvPr id="297" name="テキスト ボックス 296"/>
        <xdr:cNvSpPr txBox="1"/>
      </xdr:nvSpPr>
      <xdr:spPr>
        <a:xfrm>
          <a:off x="9339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22263</xdr:rowOff>
    </xdr:from>
    <xdr:to>
      <xdr:col>45</xdr:col>
      <xdr:colOff>177800</xdr:colOff>
      <xdr:row>38</xdr:row>
      <xdr:rowOff>30226</xdr:rowOff>
    </xdr:to>
    <xdr:cxnSp macro="">
      <xdr:nvCxnSpPr>
        <xdr:cNvPr id="298" name="直線コネクタ 297"/>
        <xdr:cNvCxnSpPr/>
      </xdr:nvCxnSpPr>
      <xdr:spPr>
        <a:xfrm>
          <a:off x="7861300" y="6537363"/>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132677</xdr:rowOff>
    </xdr:from>
    <xdr:to>
      <xdr:col>46</xdr:col>
      <xdr:colOff>38100</xdr:colOff>
      <xdr:row>39</xdr:row>
      <xdr:rowOff>62827</xdr:rowOff>
    </xdr:to>
    <xdr:sp macro="" textlink="">
      <xdr:nvSpPr>
        <xdr:cNvPr id="299" name="フローチャート: 判断 298"/>
        <xdr:cNvSpPr/>
      </xdr:nvSpPr>
      <xdr:spPr>
        <a:xfrm>
          <a:off x="8699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53954</xdr:rowOff>
    </xdr:from>
    <xdr:ext cx="534377" cy="259045"/>
    <xdr:sp macro="" textlink="">
      <xdr:nvSpPr>
        <xdr:cNvPr id="300" name="テキスト ボックス 299"/>
        <xdr:cNvSpPr txBox="1"/>
      </xdr:nvSpPr>
      <xdr:spPr>
        <a:xfrm>
          <a:off x="8483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154331</xdr:rowOff>
    </xdr:from>
    <xdr:to>
      <xdr:col>41</xdr:col>
      <xdr:colOff>50800</xdr:colOff>
      <xdr:row>38</xdr:row>
      <xdr:rowOff>22263</xdr:rowOff>
    </xdr:to>
    <xdr:cxnSp macro="">
      <xdr:nvCxnSpPr>
        <xdr:cNvPr id="301" name="直線コネクタ 300"/>
        <xdr:cNvCxnSpPr/>
      </xdr:nvCxnSpPr>
      <xdr:spPr>
        <a:xfrm>
          <a:off x="6972300" y="6497981"/>
          <a:ext cx="8890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138252</xdr:rowOff>
    </xdr:from>
    <xdr:to>
      <xdr:col>41</xdr:col>
      <xdr:colOff>101600</xdr:colOff>
      <xdr:row>39</xdr:row>
      <xdr:rowOff>68402</xdr:rowOff>
    </xdr:to>
    <xdr:sp macro="" textlink="">
      <xdr:nvSpPr>
        <xdr:cNvPr id="302" name="フローチャート: 判断 301"/>
        <xdr:cNvSpPr/>
      </xdr:nvSpPr>
      <xdr:spPr>
        <a:xfrm>
          <a:off x="7810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59529</xdr:rowOff>
    </xdr:from>
    <xdr:ext cx="534377" cy="259045"/>
    <xdr:sp macro="" textlink="">
      <xdr:nvSpPr>
        <xdr:cNvPr id="303" name="テキスト ボックス 302"/>
        <xdr:cNvSpPr txBox="1"/>
      </xdr:nvSpPr>
      <xdr:spPr>
        <a:xfrm>
          <a:off x="7594111" y="67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145796</xdr:rowOff>
    </xdr:from>
    <xdr:to>
      <xdr:col>36</xdr:col>
      <xdr:colOff>165100</xdr:colOff>
      <xdr:row>39</xdr:row>
      <xdr:rowOff>75946</xdr:rowOff>
    </xdr:to>
    <xdr:sp macro="" textlink="">
      <xdr:nvSpPr>
        <xdr:cNvPr id="304" name="フローチャート: 判断 303"/>
        <xdr:cNvSpPr/>
      </xdr:nvSpPr>
      <xdr:spPr>
        <a:xfrm>
          <a:off x="6921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67073</xdr:rowOff>
    </xdr:from>
    <xdr:ext cx="534377" cy="259045"/>
    <xdr:sp macro="" textlink="">
      <xdr:nvSpPr>
        <xdr:cNvPr id="305" name="テキスト ボックス 304"/>
        <xdr:cNvSpPr txBox="1"/>
      </xdr:nvSpPr>
      <xdr:spPr>
        <a:xfrm>
          <a:off x="6705111" y="67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87808</xdr:rowOff>
    </xdr:from>
    <xdr:to>
      <xdr:col>55</xdr:col>
      <xdr:colOff>50800</xdr:colOff>
      <xdr:row>38</xdr:row>
      <xdr:rowOff>17958</xdr:rowOff>
    </xdr:to>
    <xdr:sp macro="" textlink="">
      <xdr:nvSpPr>
        <xdr:cNvPr id="311" name="楕円 310"/>
        <xdr:cNvSpPr/>
      </xdr:nvSpPr>
      <xdr:spPr>
        <a:xfrm>
          <a:off x="10426700" y="64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110685</xdr:rowOff>
    </xdr:from>
    <xdr:ext cx="534377" cy="259045"/>
    <xdr:sp macro="" textlink="">
      <xdr:nvSpPr>
        <xdr:cNvPr id="312" name="補助費等該当値テキスト"/>
        <xdr:cNvSpPr txBox="1"/>
      </xdr:nvSpPr>
      <xdr:spPr>
        <a:xfrm>
          <a:off x="10528300" y="62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22085</xdr:rowOff>
    </xdr:from>
    <xdr:to>
      <xdr:col>50</xdr:col>
      <xdr:colOff>165100</xdr:colOff>
      <xdr:row>30</xdr:row>
      <xdr:rowOff>123685</xdr:rowOff>
    </xdr:to>
    <xdr:sp macro="" textlink="">
      <xdr:nvSpPr>
        <xdr:cNvPr id="313" name="楕円 312"/>
        <xdr:cNvSpPr/>
      </xdr:nvSpPr>
      <xdr:spPr>
        <a:xfrm>
          <a:off x="9588500" y="51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140212</xdr:rowOff>
    </xdr:from>
    <xdr:ext cx="599010" cy="259045"/>
    <xdr:sp macro="" textlink="">
      <xdr:nvSpPr>
        <xdr:cNvPr id="314" name="テキスト ボックス 313"/>
        <xdr:cNvSpPr txBox="1"/>
      </xdr:nvSpPr>
      <xdr:spPr>
        <a:xfrm>
          <a:off x="9339795" y="494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150876</xdr:rowOff>
    </xdr:from>
    <xdr:to>
      <xdr:col>46</xdr:col>
      <xdr:colOff>38100</xdr:colOff>
      <xdr:row>38</xdr:row>
      <xdr:rowOff>81026</xdr:rowOff>
    </xdr:to>
    <xdr:sp macro="" textlink="">
      <xdr:nvSpPr>
        <xdr:cNvPr id="315" name="楕円 314"/>
        <xdr:cNvSpPr/>
      </xdr:nvSpPr>
      <xdr:spPr>
        <a:xfrm>
          <a:off x="8699500" y="64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97553</xdr:rowOff>
    </xdr:from>
    <xdr:ext cx="534377" cy="259045"/>
    <xdr:sp macro="" textlink="">
      <xdr:nvSpPr>
        <xdr:cNvPr id="316" name="テキスト ボックス 315"/>
        <xdr:cNvSpPr txBox="1"/>
      </xdr:nvSpPr>
      <xdr:spPr>
        <a:xfrm>
          <a:off x="8483111" y="62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142913</xdr:rowOff>
    </xdr:from>
    <xdr:to>
      <xdr:col>41</xdr:col>
      <xdr:colOff>101600</xdr:colOff>
      <xdr:row>38</xdr:row>
      <xdr:rowOff>73063</xdr:rowOff>
    </xdr:to>
    <xdr:sp macro="" textlink="">
      <xdr:nvSpPr>
        <xdr:cNvPr id="317" name="楕円 316"/>
        <xdr:cNvSpPr/>
      </xdr:nvSpPr>
      <xdr:spPr>
        <a:xfrm>
          <a:off x="7810500" y="64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89590</xdr:rowOff>
    </xdr:from>
    <xdr:ext cx="534377" cy="259045"/>
    <xdr:sp macro="" textlink="">
      <xdr:nvSpPr>
        <xdr:cNvPr id="318" name="テキスト ボックス 317"/>
        <xdr:cNvSpPr txBox="1"/>
      </xdr:nvSpPr>
      <xdr:spPr>
        <a:xfrm>
          <a:off x="7594111" y="62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103531</xdr:rowOff>
    </xdr:from>
    <xdr:to>
      <xdr:col>36</xdr:col>
      <xdr:colOff>165100</xdr:colOff>
      <xdr:row>38</xdr:row>
      <xdr:rowOff>33680</xdr:rowOff>
    </xdr:to>
    <xdr:sp macro="" textlink="">
      <xdr:nvSpPr>
        <xdr:cNvPr id="319" name="楕円 318"/>
        <xdr:cNvSpPr/>
      </xdr:nvSpPr>
      <xdr:spPr>
        <a:xfrm>
          <a:off x="6921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50208</xdr:rowOff>
    </xdr:from>
    <xdr:ext cx="534377" cy="259045"/>
    <xdr:sp macro="" textlink="">
      <xdr:nvSpPr>
        <xdr:cNvPr id="320" name="テキスト ボックス 319"/>
        <xdr:cNvSpPr txBox="1"/>
      </xdr:nvSpPr>
      <xdr:spPr>
        <a:xfrm>
          <a:off x="6705111" y="62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4" name="直線コネクタ 343"/>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5" name="普通建設事業費最小値テキスト"/>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6" name="直線コネクタ 345"/>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7" name="普通建設事業費最大値テキスト"/>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48" name="直線コネクタ 347"/>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32620</xdr:rowOff>
    </xdr:from>
    <xdr:to>
      <xdr:col>55</xdr:col>
      <xdr:colOff>0</xdr:colOff>
      <xdr:row>53</xdr:row>
      <xdr:rowOff>131585</xdr:rowOff>
    </xdr:to>
    <xdr:cxnSp macro="">
      <xdr:nvCxnSpPr>
        <xdr:cNvPr id="349" name="直線コネクタ 348"/>
        <xdr:cNvCxnSpPr/>
      </xdr:nvCxnSpPr>
      <xdr:spPr>
        <a:xfrm>
          <a:off x="9639300" y="9119470"/>
          <a:ext cx="838200" cy="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55401</xdr:rowOff>
    </xdr:from>
    <xdr:ext cx="534377" cy="259045"/>
    <xdr:sp macro="" textlink="">
      <xdr:nvSpPr>
        <xdr:cNvPr id="350" name="普通建設事業費平均値テキスト"/>
        <xdr:cNvSpPr txBox="1"/>
      </xdr:nvSpPr>
      <xdr:spPr>
        <a:xfrm>
          <a:off x="10528300" y="931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1" name="フローチャート: 判断 350"/>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32296</xdr:rowOff>
    </xdr:from>
    <xdr:to>
      <xdr:col>50</xdr:col>
      <xdr:colOff>114300</xdr:colOff>
      <xdr:row>53</xdr:row>
      <xdr:rowOff>32620</xdr:rowOff>
    </xdr:to>
    <xdr:cxnSp macro="">
      <xdr:nvCxnSpPr>
        <xdr:cNvPr id="352" name="直線コネクタ 351"/>
        <xdr:cNvCxnSpPr/>
      </xdr:nvCxnSpPr>
      <xdr:spPr>
        <a:xfrm>
          <a:off x="8750300" y="8776246"/>
          <a:ext cx="889000" cy="3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3" name="フローチャート: 判断 352"/>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119505</xdr:rowOff>
    </xdr:from>
    <xdr:ext cx="534377" cy="259045"/>
    <xdr:sp macro="" textlink="">
      <xdr:nvSpPr>
        <xdr:cNvPr id="354" name="テキスト ボックス 353"/>
        <xdr:cNvSpPr txBox="1"/>
      </xdr:nvSpPr>
      <xdr:spPr>
        <a:xfrm>
          <a:off x="9372111" y="93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32296</xdr:rowOff>
    </xdr:from>
    <xdr:to>
      <xdr:col>45</xdr:col>
      <xdr:colOff>177800</xdr:colOff>
      <xdr:row>52</xdr:row>
      <xdr:rowOff>165608</xdr:rowOff>
    </xdr:to>
    <xdr:cxnSp macro="">
      <xdr:nvCxnSpPr>
        <xdr:cNvPr id="355" name="直線コネクタ 354"/>
        <xdr:cNvCxnSpPr/>
      </xdr:nvCxnSpPr>
      <xdr:spPr>
        <a:xfrm flipV="1">
          <a:off x="7861300" y="8776246"/>
          <a:ext cx="889000" cy="30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6" name="フローチャート: 判断 355"/>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66660</xdr:rowOff>
    </xdr:from>
    <xdr:ext cx="534377" cy="259045"/>
    <xdr:sp macro="" textlink="">
      <xdr:nvSpPr>
        <xdr:cNvPr id="357" name="テキスト ボックス 356"/>
        <xdr:cNvSpPr txBox="1"/>
      </xdr:nvSpPr>
      <xdr:spPr>
        <a:xfrm>
          <a:off x="8483111" y="93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165608</xdr:rowOff>
    </xdr:from>
    <xdr:to>
      <xdr:col>41</xdr:col>
      <xdr:colOff>50800</xdr:colOff>
      <xdr:row>54</xdr:row>
      <xdr:rowOff>53784</xdr:rowOff>
    </xdr:to>
    <xdr:cxnSp macro="">
      <xdr:nvCxnSpPr>
        <xdr:cNvPr id="358" name="直線コネクタ 357"/>
        <xdr:cNvCxnSpPr/>
      </xdr:nvCxnSpPr>
      <xdr:spPr>
        <a:xfrm flipV="1">
          <a:off x="6972300" y="9081008"/>
          <a:ext cx="889000" cy="23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59" name="フローチャート: 判断 358"/>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85958</xdr:rowOff>
    </xdr:from>
    <xdr:ext cx="534377" cy="259045"/>
    <xdr:sp macro="" textlink="">
      <xdr:nvSpPr>
        <xdr:cNvPr id="360" name="テキスト ボックス 359"/>
        <xdr:cNvSpPr txBox="1"/>
      </xdr:nvSpPr>
      <xdr:spPr>
        <a:xfrm>
          <a:off x="7594111" y="934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1" name="フローチャート: 判断 360"/>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2" name="テキスト ボックス 361"/>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80785</xdr:rowOff>
    </xdr:from>
    <xdr:to>
      <xdr:col>55</xdr:col>
      <xdr:colOff>50800</xdr:colOff>
      <xdr:row>54</xdr:row>
      <xdr:rowOff>10935</xdr:rowOff>
    </xdr:to>
    <xdr:sp macro="" textlink="">
      <xdr:nvSpPr>
        <xdr:cNvPr id="368" name="楕円 367"/>
        <xdr:cNvSpPr/>
      </xdr:nvSpPr>
      <xdr:spPr>
        <a:xfrm>
          <a:off x="10426700" y="91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103662</xdr:rowOff>
    </xdr:from>
    <xdr:ext cx="534377" cy="259045"/>
    <xdr:sp macro="" textlink="">
      <xdr:nvSpPr>
        <xdr:cNvPr id="369" name="普通建設事業費該当値テキスト"/>
        <xdr:cNvSpPr txBox="1"/>
      </xdr:nvSpPr>
      <xdr:spPr>
        <a:xfrm>
          <a:off x="10528300"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153270</xdr:rowOff>
    </xdr:from>
    <xdr:to>
      <xdr:col>50</xdr:col>
      <xdr:colOff>165100</xdr:colOff>
      <xdr:row>53</xdr:row>
      <xdr:rowOff>83420</xdr:rowOff>
    </xdr:to>
    <xdr:sp macro="" textlink="">
      <xdr:nvSpPr>
        <xdr:cNvPr id="370" name="楕円 369"/>
        <xdr:cNvSpPr/>
      </xdr:nvSpPr>
      <xdr:spPr>
        <a:xfrm>
          <a:off x="9588500" y="90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99947</xdr:rowOff>
    </xdr:from>
    <xdr:ext cx="534377" cy="259045"/>
    <xdr:sp macro="" textlink="">
      <xdr:nvSpPr>
        <xdr:cNvPr id="371" name="テキスト ボックス 370"/>
        <xdr:cNvSpPr txBox="1"/>
      </xdr:nvSpPr>
      <xdr:spPr>
        <a:xfrm>
          <a:off x="9372111" y="884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152946</xdr:rowOff>
    </xdr:from>
    <xdr:to>
      <xdr:col>46</xdr:col>
      <xdr:colOff>38100</xdr:colOff>
      <xdr:row>51</xdr:row>
      <xdr:rowOff>83096</xdr:rowOff>
    </xdr:to>
    <xdr:sp macro="" textlink="">
      <xdr:nvSpPr>
        <xdr:cNvPr id="372" name="楕円 371"/>
        <xdr:cNvSpPr/>
      </xdr:nvSpPr>
      <xdr:spPr>
        <a:xfrm>
          <a:off x="8699500" y="872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99623</xdr:rowOff>
    </xdr:from>
    <xdr:ext cx="534377" cy="259045"/>
    <xdr:sp macro="" textlink="">
      <xdr:nvSpPr>
        <xdr:cNvPr id="373" name="テキスト ボックス 372"/>
        <xdr:cNvSpPr txBox="1"/>
      </xdr:nvSpPr>
      <xdr:spPr>
        <a:xfrm>
          <a:off x="8483111" y="85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114808</xdr:rowOff>
    </xdr:from>
    <xdr:to>
      <xdr:col>41</xdr:col>
      <xdr:colOff>101600</xdr:colOff>
      <xdr:row>53</xdr:row>
      <xdr:rowOff>44958</xdr:rowOff>
    </xdr:to>
    <xdr:sp macro="" textlink="">
      <xdr:nvSpPr>
        <xdr:cNvPr id="374" name="楕円 373"/>
        <xdr:cNvSpPr/>
      </xdr:nvSpPr>
      <xdr:spPr>
        <a:xfrm>
          <a:off x="7810500" y="90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61485</xdr:rowOff>
    </xdr:from>
    <xdr:ext cx="534377" cy="259045"/>
    <xdr:sp macro="" textlink="">
      <xdr:nvSpPr>
        <xdr:cNvPr id="375" name="テキスト ボックス 374"/>
        <xdr:cNvSpPr txBox="1"/>
      </xdr:nvSpPr>
      <xdr:spPr>
        <a:xfrm>
          <a:off x="7594111" y="880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2984</xdr:rowOff>
    </xdr:from>
    <xdr:to>
      <xdr:col>36</xdr:col>
      <xdr:colOff>165100</xdr:colOff>
      <xdr:row>54</xdr:row>
      <xdr:rowOff>104584</xdr:rowOff>
    </xdr:to>
    <xdr:sp macro="" textlink="">
      <xdr:nvSpPr>
        <xdr:cNvPr id="376" name="楕円 375"/>
        <xdr:cNvSpPr/>
      </xdr:nvSpPr>
      <xdr:spPr>
        <a:xfrm>
          <a:off x="6921500" y="92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95711</xdr:rowOff>
    </xdr:from>
    <xdr:ext cx="534377" cy="259045"/>
    <xdr:sp macro="" textlink="">
      <xdr:nvSpPr>
        <xdr:cNvPr id="377" name="テキスト ボックス 376"/>
        <xdr:cNvSpPr txBox="1"/>
      </xdr:nvSpPr>
      <xdr:spPr>
        <a:xfrm>
          <a:off x="6705111" y="935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399" name="直線コネクタ 398"/>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0" name="普通建設事業費 （ うち新規整備　）最小値テキスト"/>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1" name="直線コネクタ 400"/>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2" name="普通建設事業費 （ うち新規整備　）最大値テキスト"/>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3" name="直線コネクタ 402"/>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40625</xdr:rowOff>
    </xdr:from>
    <xdr:to>
      <xdr:col>55</xdr:col>
      <xdr:colOff>0</xdr:colOff>
      <xdr:row>75</xdr:row>
      <xdr:rowOff>92654</xdr:rowOff>
    </xdr:to>
    <xdr:cxnSp macro="">
      <xdr:nvCxnSpPr>
        <xdr:cNvPr id="404" name="直線コネクタ 403"/>
        <xdr:cNvCxnSpPr/>
      </xdr:nvCxnSpPr>
      <xdr:spPr>
        <a:xfrm>
          <a:off x="9639300" y="12727925"/>
          <a:ext cx="838200" cy="2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63350</xdr:rowOff>
    </xdr:from>
    <xdr:ext cx="534377" cy="259045"/>
    <xdr:sp macro="" textlink="">
      <xdr:nvSpPr>
        <xdr:cNvPr id="405" name="普通建設事業費 （ うち新規整備　）平均値テキスト"/>
        <xdr:cNvSpPr txBox="1"/>
      </xdr:nvSpPr>
      <xdr:spPr>
        <a:xfrm>
          <a:off x="10528300" y="1292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6" name="フローチャート: 判断 405"/>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111262</xdr:rowOff>
    </xdr:from>
    <xdr:to>
      <xdr:col>50</xdr:col>
      <xdr:colOff>114300</xdr:colOff>
      <xdr:row>74</xdr:row>
      <xdr:rowOff>40625</xdr:rowOff>
    </xdr:to>
    <xdr:cxnSp macro="">
      <xdr:nvCxnSpPr>
        <xdr:cNvPr id="407" name="直線コネクタ 406"/>
        <xdr:cNvCxnSpPr/>
      </xdr:nvCxnSpPr>
      <xdr:spPr>
        <a:xfrm>
          <a:off x="8750300" y="12112762"/>
          <a:ext cx="889000" cy="6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08" name="フローチャート: 判断 407"/>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41130</xdr:rowOff>
    </xdr:from>
    <xdr:ext cx="534377" cy="259045"/>
    <xdr:sp macro="" textlink="">
      <xdr:nvSpPr>
        <xdr:cNvPr id="409" name="テキスト ボックス 408"/>
        <xdr:cNvSpPr txBox="1"/>
      </xdr:nvSpPr>
      <xdr:spPr>
        <a:xfrm>
          <a:off x="9372111" y="1307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111262</xdr:rowOff>
    </xdr:from>
    <xdr:to>
      <xdr:col>45</xdr:col>
      <xdr:colOff>177800</xdr:colOff>
      <xdr:row>72</xdr:row>
      <xdr:rowOff>157988</xdr:rowOff>
    </xdr:to>
    <xdr:cxnSp macro="">
      <xdr:nvCxnSpPr>
        <xdr:cNvPr id="410" name="直線コネクタ 409"/>
        <xdr:cNvCxnSpPr/>
      </xdr:nvCxnSpPr>
      <xdr:spPr>
        <a:xfrm flipV="1">
          <a:off x="7861300" y="12112762"/>
          <a:ext cx="889000" cy="3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1" name="フローチャート: 判断 410"/>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116795</xdr:rowOff>
    </xdr:from>
    <xdr:ext cx="534377" cy="259045"/>
    <xdr:sp macro="" textlink="">
      <xdr:nvSpPr>
        <xdr:cNvPr id="412" name="テキスト ボックス 411"/>
        <xdr:cNvSpPr txBox="1"/>
      </xdr:nvSpPr>
      <xdr:spPr>
        <a:xfrm>
          <a:off x="8483111" y="129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157988</xdr:rowOff>
    </xdr:from>
    <xdr:to>
      <xdr:col>41</xdr:col>
      <xdr:colOff>50800</xdr:colOff>
      <xdr:row>73</xdr:row>
      <xdr:rowOff>83419</xdr:rowOff>
    </xdr:to>
    <xdr:cxnSp macro="">
      <xdr:nvCxnSpPr>
        <xdr:cNvPr id="413" name="直線コネクタ 412"/>
        <xdr:cNvCxnSpPr/>
      </xdr:nvCxnSpPr>
      <xdr:spPr>
        <a:xfrm flipV="1">
          <a:off x="6972300" y="12502388"/>
          <a:ext cx="8890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4" name="フローチャート: 判断 413"/>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19869</xdr:rowOff>
    </xdr:from>
    <xdr:ext cx="534377" cy="259045"/>
    <xdr:sp macro="" textlink="">
      <xdr:nvSpPr>
        <xdr:cNvPr id="415" name="テキスト ボックス 414"/>
        <xdr:cNvSpPr txBox="1"/>
      </xdr:nvSpPr>
      <xdr:spPr>
        <a:xfrm>
          <a:off x="7594111" y="130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6" name="フローチャート: 判断 415"/>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109298</xdr:rowOff>
    </xdr:from>
    <xdr:ext cx="534377" cy="259045"/>
    <xdr:sp macro="" textlink="">
      <xdr:nvSpPr>
        <xdr:cNvPr id="417" name="テキスト ボックス 416"/>
        <xdr:cNvSpPr txBox="1"/>
      </xdr:nvSpPr>
      <xdr:spPr>
        <a:xfrm>
          <a:off x="6705111" y="129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41854</xdr:rowOff>
    </xdr:from>
    <xdr:to>
      <xdr:col>55</xdr:col>
      <xdr:colOff>50800</xdr:colOff>
      <xdr:row>75</xdr:row>
      <xdr:rowOff>143454</xdr:rowOff>
    </xdr:to>
    <xdr:sp macro="" textlink="">
      <xdr:nvSpPr>
        <xdr:cNvPr id="423" name="楕円 422"/>
        <xdr:cNvSpPr/>
      </xdr:nvSpPr>
      <xdr:spPr>
        <a:xfrm>
          <a:off x="10426700" y="1290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64731</xdr:rowOff>
    </xdr:from>
    <xdr:ext cx="534377" cy="259045"/>
    <xdr:sp macro="" textlink="">
      <xdr:nvSpPr>
        <xdr:cNvPr id="424" name="普通建設事業費 （ うち新規整備　）該当値テキスト"/>
        <xdr:cNvSpPr txBox="1"/>
      </xdr:nvSpPr>
      <xdr:spPr>
        <a:xfrm>
          <a:off x="10528300" y="127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161275</xdr:rowOff>
    </xdr:from>
    <xdr:to>
      <xdr:col>50</xdr:col>
      <xdr:colOff>165100</xdr:colOff>
      <xdr:row>74</xdr:row>
      <xdr:rowOff>91425</xdr:rowOff>
    </xdr:to>
    <xdr:sp macro="" textlink="">
      <xdr:nvSpPr>
        <xdr:cNvPr id="425" name="楕円 424"/>
        <xdr:cNvSpPr/>
      </xdr:nvSpPr>
      <xdr:spPr>
        <a:xfrm>
          <a:off x="9588500" y="126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107952</xdr:rowOff>
    </xdr:from>
    <xdr:ext cx="534377" cy="259045"/>
    <xdr:sp macro="" textlink="">
      <xdr:nvSpPr>
        <xdr:cNvPr id="426" name="テキスト ボックス 425"/>
        <xdr:cNvSpPr txBox="1"/>
      </xdr:nvSpPr>
      <xdr:spPr>
        <a:xfrm>
          <a:off x="9372111" y="1245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60462</xdr:rowOff>
    </xdr:from>
    <xdr:to>
      <xdr:col>46</xdr:col>
      <xdr:colOff>38100</xdr:colOff>
      <xdr:row>70</xdr:row>
      <xdr:rowOff>162062</xdr:rowOff>
    </xdr:to>
    <xdr:sp macro="" textlink="">
      <xdr:nvSpPr>
        <xdr:cNvPr id="427" name="楕円 426"/>
        <xdr:cNvSpPr/>
      </xdr:nvSpPr>
      <xdr:spPr>
        <a:xfrm>
          <a:off x="8699500" y="120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7139</xdr:rowOff>
    </xdr:from>
    <xdr:ext cx="534377" cy="259045"/>
    <xdr:sp macro="" textlink="">
      <xdr:nvSpPr>
        <xdr:cNvPr id="428" name="テキスト ボックス 427"/>
        <xdr:cNvSpPr txBox="1"/>
      </xdr:nvSpPr>
      <xdr:spPr>
        <a:xfrm>
          <a:off x="8483111" y="118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107188</xdr:rowOff>
    </xdr:from>
    <xdr:to>
      <xdr:col>41</xdr:col>
      <xdr:colOff>101600</xdr:colOff>
      <xdr:row>73</xdr:row>
      <xdr:rowOff>37338</xdr:rowOff>
    </xdr:to>
    <xdr:sp macro="" textlink="">
      <xdr:nvSpPr>
        <xdr:cNvPr id="429" name="楕円 428"/>
        <xdr:cNvSpPr/>
      </xdr:nvSpPr>
      <xdr:spPr>
        <a:xfrm>
          <a:off x="7810500" y="124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53865</xdr:rowOff>
    </xdr:from>
    <xdr:ext cx="534377" cy="259045"/>
    <xdr:sp macro="" textlink="">
      <xdr:nvSpPr>
        <xdr:cNvPr id="430" name="テキスト ボックス 429"/>
        <xdr:cNvSpPr txBox="1"/>
      </xdr:nvSpPr>
      <xdr:spPr>
        <a:xfrm>
          <a:off x="7594111" y="122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32619</xdr:rowOff>
    </xdr:from>
    <xdr:to>
      <xdr:col>36</xdr:col>
      <xdr:colOff>165100</xdr:colOff>
      <xdr:row>73</xdr:row>
      <xdr:rowOff>134219</xdr:rowOff>
    </xdr:to>
    <xdr:sp macro="" textlink="">
      <xdr:nvSpPr>
        <xdr:cNvPr id="431" name="楕円 430"/>
        <xdr:cNvSpPr/>
      </xdr:nvSpPr>
      <xdr:spPr>
        <a:xfrm>
          <a:off x="6921500" y="125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150746</xdr:rowOff>
    </xdr:from>
    <xdr:ext cx="534377" cy="259045"/>
    <xdr:sp macro="" textlink="">
      <xdr:nvSpPr>
        <xdr:cNvPr id="432" name="テキスト ボックス 431"/>
        <xdr:cNvSpPr txBox="1"/>
      </xdr:nvSpPr>
      <xdr:spPr>
        <a:xfrm>
          <a:off x="6705111" y="123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6" name="直線コネクタ 455"/>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7" name="普通建設事業費 （ うち更新整備　）最小値テキスト"/>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58" name="直線コネクタ 457"/>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59" name="普通建設事業費 （ うち更新整備　）最大値テキスト"/>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0" name="直線コネクタ 459"/>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120574</xdr:rowOff>
    </xdr:from>
    <xdr:to>
      <xdr:col>55</xdr:col>
      <xdr:colOff>0</xdr:colOff>
      <xdr:row>92</xdr:row>
      <xdr:rowOff>26048</xdr:rowOff>
    </xdr:to>
    <xdr:cxnSp macro="">
      <xdr:nvCxnSpPr>
        <xdr:cNvPr id="461" name="直線コネクタ 460"/>
        <xdr:cNvCxnSpPr/>
      </xdr:nvCxnSpPr>
      <xdr:spPr>
        <a:xfrm flipV="1">
          <a:off x="9639300" y="15722524"/>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49573</xdr:rowOff>
    </xdr:from>
    <xdr:ext cx="534377" cy="259045"/>
    <xdr:sp macro="" textlink="">
      <xdr:nvSpPr>
        <xdr:cNvPr id="462" name="普通建設事業費 （ うち更新整備　）平均値テキスト"/>
        <xdr:cNvSpPr txBox="1"/>
      </xdr:nvSpPr>
      <xdr:spPr>
        <a:xfrm>
          <a:off x="10528300" y="1616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3" name="フローチャート: 判断 462"/>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110134</xdr:rowOff>
    </xdr:from>
    <xdr:to>
      <xdr:col>50</xdr:col>
      <xdr:colOff>114300</xdr:colOff>
      <xdr:row>92</xdr:row>
      <xdr:rowOff>26048</xdr:rowOff>
    </xdr:to>
    <xdr:cxnSp macro="">
      <xdr:nvCxnSpPr>
        <xdr:cNvPr id="464" name="直線コネクタ 463"/>
        <xdr:cNvCxnSpPr/>
      </xdr:nvCxnSpPr>
      <xdr:spPr>
        <a:xfrm>
          <a:off x="8750300" y="15712084"/>
          <a:ext cx="8890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5" name="フローチャート: 判断 464"/>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50144</xdr:rowOff>
    </xdr:from>
    <xdr:ext cx="534377" cy="259045"/>
    <xdr:sp macro="" textlink="">
      <xdr:nvSpPr>
        <xdr:cNvPr id="466" name="テキスト ボックス 465"/>
        <xdr:cNvSpPr txBox="1"/>
      </xdr:nvSpPr>
      <xdr:spPr>
        <a:xfrm>
          <a:off x="9372111" y="161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110134</xdr:rowOff>
    </xdr:from>
    <xdr:to>
      <xdr:col>45</xdr:col>
      <xdr:colOff>177800</xdr:colOff>
      <xdr:row>93</xdr:row>
      <xdr:rowOff>137185</xdr:rowOff>
    </xdr:to>
    <xdr:cxnSp macro="">
      <xdr:nvCxnSpPr>
        <xdr:cNvPr id="467" name="直線コネクタ 466"/>
        <xdr:cNvCxnSpPr/>
      </xdr:nvCxnSpPr>
      <xdr:spPr>
        <a:xfrm flipV="1">
          <a:off x="7861300" y="15712084"/>
          <a:ext cx="889000" cy="3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68" name="フローチャート: 判断 467"/>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5148</xdr:rowOff>
    </xdr:from>
    <xdr:ext cx="534377" cy="259045"/>
    <xdr:sp macro="" textlink="">
      <xdr:nvSpPr>
        <xdr:cNvPr id="469" name="テキスト ボックス 468"/>
        <xdr:cNvSpPr txBox="1"/>
      </xdr:nvSpPr>
      <xdr:spPr>
        <a:xfrm>
          <a:off x="8483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137185</xdr:rowOff>
    </xdr:from>
    <xdr:to>
      <xdr:col>41</xdr:col>
      <xdr:colOff>50800</xdr:colOff>
      <xdr:row>95</xdr:row>
      <xdr:rowOff>45289</xdr:rowOff>
    </xdr:to>
    <xdr:cxnSp macro="">
      <xdr:nvCxnSpPr>
        <xdr:cNvPr id="470" name="直線コネクタ 469"/>
        <xdr:cNvCxnSpPr/>
      </xdr:nvCxnSpPr>
      <xdr:spPr>
        <a:xfrm flipV="1">
          <a:off x="6972300" y="16082035"/>
          <a:ext cx="889000" cy="2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1" name="フローチャート: 判断 470"/>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19347</xdr:rowOff>
    </xdr:from>
    <xdr:ext cx="534377" cy="259045"/>
    <xdr:sp macro="" textlink="">
      <xdr:nvSpPr>
        <xdr:cNvPr id="472" name="テキスト ボックス 471"/>
        <xdr:cNvSpPr txBox="1"/>
      </xdr:nvSpPr>
      <xdr:spPr>
        <a:xfrm>
          <a:off x="7594111" y="157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3" name="フローチャート: 判断 472"/>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4" name="テキスト ボックス 473"/>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69774</xdr:rowOff>
    </xdr:from>
    <xdr:to>
      <xdr:col>55</xdr:col>
      <xdr:colOff>50800</xdr:colOff>
      <xdr:row>91</xdr:row>
      <xdr:rowOff>171374</xdr:rowOff>
    </xdr:to>
    <xdr:sp macro="" textlink="">
      <xdr:nvSpPr>
        <xdr:cNvPr id="480" name="楕円 479"/>
        <xdr:cNvSpPr/>
      </xdr:nvSpPr>
      <xdr:spPr>
        <a:xfrm>
          <a:off x="10426700" y="1567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92651</xdr:rowOff>
    </xdr:from>
    <xdr:ext cx="534377" cy="259045"/>
    <xdr:sp macro="" textlink="">
      <xdr:nvSpPr>
        <xdr:cNvPr id="481" name="普通建設事業費 （ うち更新整備　）該当値テキスト"/>
        <xdr:cNvSpPr txBox="1"/>
      </xdr:nvSpPr>
      <xdr:spPr>
        <a:xfrm>
          <a:off x="10528300" y="155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146698</xdr:rowOff>
    </xdr:from>
    <xdr:to>
      <xdr:col>50</xdr:col>
      <xdr:colOff>165100</xdr:colOff>
      <xdr:row>92</xdr:row>
      <xdr:rowOff>76848</xdr:rowOff>
    </xdr:to>
    <xdr:sp macro="" textlink="">
      <xdr:nvSpPr>
        <xdr:cNvPr id="482" name="楕円 481"/>
        <xdr:cNvSpPr/>
      </xdr:nvSpPr>
      <xdr:spPr>
        <a:xfrm>
          <a:off x="9588500" y="157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93375</xdr:rowOff>
    </xdr:from>
    <xdr:ext cx="534377" cy="259045"/>
    <xdr:sp macro="" textlink="">
      <xdr:nvSpPr>
        <xdr:cNvPr id="483" name="テキスト ボックス 482"/>
        <xdr:cNvSpPr txBox="1"/>
      </xdr:nvSpPr>
      <xdr:spPr>
        <a:xfrm>
          <a:off x="9372111" y="1552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59334</xdr:rowOff>
    </xdr:from>
    <xdr:to>
      <xdr:col>46</xdr:col>
      <xdr:colOff>38100</xdr:colOff>
      <xdr:row>91</xdr:row>
      <xdr:rowOff>160934</xdr:rowOff>
    </xdr:to>
    <xdr:sp macro="" textlink="">
      <xdr:nvSpPr>
        <xdr:cNvPr id="484" name="楕円 483"/>
        <xdr:cNvSpPr/>
      </xdr:nvSpPr>
      <xdr:spPr>
        <a:xfrm>
          <a:off x="8699500" y="156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6011</xdr:rowOff>
    </xdr:from>
    <xdr:ext cx="534377" cy="259045"/>
    <xdr:sp macro="" textlink="">
      <xdr:nvSpPr>
        <xdr:cNvPr id="485" name="テキスト ボックス 484"/>
        <xdr:cNvSpPr txBox="1"/>
      </xdr:nvSpPr>
      <xdr:spPr>
        <a:xfrm>
          <a:off x="8483111" y="154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86385</xdr:rowOff>
    </xdr:from>
    <xdr:to>
      <xdr:col>41</xdr:col>
      <xdr:colOff>101600</xdr:colOff>
      <xdr:row>94</xdr:row>
      <xdr:rowOff>16535</xdr:rowOff>
    </xdr:to>
    <xdr:sp macro="" textlink="">
      <xdr:nvSpPr>
        <xdr:cNvPr id="486" name="楕円 485"/>
        <xdr:cNvSpPr/>
      </xdr:nvSpPr>
      <xdr:spPr>
        <a:xfrm>
          <a:off x="7810500" y="160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7662</xdr:rowOff>
    </xdr:from>
    <xdr:ext cx="534377" cy="259045"/>
    <xdr:sp macro="" textlink="">
      <xdr:nvSpPr>
        <xdr:cNvPr id="487" name="テキスト ボックス 486"/>
        <xdr:cNvSpPr txBox="1"/>
      </xdr:nvSpPr>
      <xdr:spPr>
        <a:xfrm>
          <a:off x="7594111" y="1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165939</xdr:rowOff>
    </xdr:from>
    <xdr:to>
      <xdr:col>36</xdr:col>
      <xdr:colOff>165100</xdr:colOff>
      <xdr:row>95</xdr:row>
      <xdr:rowOff>96089</xdr:rowOff>
    </xdr:to>
    <xdr:sp macro="" textlink="">
      <xdr:nvSpPr>
        <xdr:cNvPr id="488" name="楕円 487"/>
        <xdr:cNvSpPr/>
      </xdr:nvSpPr>
      <xdr:spPr>
        <a:xfrm>
          <a:off x="6921500" y="162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87216</xdr:rowOff>
    </xdr:from>
    <xdr:ext cx="534377" cy="259045"/>
    <xdr:sp macro="" textlink="">
      <xdr:nvSpPr>
        <xdr:cNvPr id="489" name="テキスト ボックス 488"/>
        <xdr:cNvSpPr txBox="1"/>
      </xdr:nvSpPr>
      <xdr:spPr>
        <a:xfrm>
          <a:off x="6705111" y="163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3" name="テキスト ボックス 502"/>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1" name="直線コネクタ 510"/>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4" name="災害復旧事業費最大値テキスト"/>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5" name="直線コネクタ 514"/>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45288</xdr:rowOff>
    </xdr:from>
    <xdr:to>
      <xdr:col>85</xdr:col>
      <xdr:colOff>127000</xdr:colOff>
      <xdr:row>38</xdr:row>
      <xdr:rowOff>132842</xdr:rowOff>
    </xdr:to>
    <xdr:cxnSp macro="">
      <xdr:nvCxnSpPr>
        <xdr:cNvPr id="516" name="直線コネクタ 515"/>
        <xdr:cNvCxnSpPr/>
      </xdr:nvCxnSpPr>
      <xdr:spPr>
        <a:xfrm>
          <a:off x="15481300" y="6388938"/>
          <a:ext cx="838200" cy="2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7" name="災害復旧事業費平均値テキスト"/>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18" name="フローチャート: 判断 517"/>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45288</xdr:rowOff>
    </xdr:from>
    <xdr:to>
      <xdr:col>81</xdr:col>
      <xdr:colOff>50800</xdr:colOff>
      <xdr:row>38</xdr:row>
      <xdr:rowOff>16713</xdr:rowOff>
    </xdr:to>
    <xdr:cxnSp macro="">
      <xdr:nvCxnSpPr>
        <xdr:cNvPr id="519" name="直線コネクタ 518"/>
        <xdr:cNvCxnSpPr/>
      </xdr:nvCxnSpPr>
      <xdr:spPr>
        <a:xfrm flipV="1">
          <a:off x="14592300" y="638893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0" name="フローチャート: 判断 519"/>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25950</xdr:rowOff>
    </xdr:from>
    <xdr:ext cx="378565" cy="259045"/>
    <xdr:sp macro="" textlink="">
      <xdr:nvSpPr>
        <xdr:cNvPr id="521" name="テキスト ボックス 520"/>
        <xdr:cNvSpPr txBox="1"/>
      </xdr:nvSpPr>
      <xdr:spPr>
        <a:xfrm>
          <a:off x="1529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16713</xdr:rowOff>
    </xdr:from>
    <xdr:to>
      <xdr:col>76</xdr:col>
      <xdr:colOff>114300</xdr:colOff>
      <xdr:row>38</xdr:row>
      <xdr:rowOff>51918</xdr:rowOff>
    </xdr:to>
    <xdr:cxnSp macro="">
      <xdr:nvCxnSpPr>
        <xdr:cNvPr id="522" name="直線コネクタ 521"/>
        <xdr:cNvCxnSpPr/>
      </xdr:nvCxnSpPr>
      <xdr:spPr>
        <a:xfrm flipV="1">
          <a:off x="13703300" y="6531813"/>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3" name="フローチャート: 判断 522"/>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4" name="テキスト ボックス 523"/>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39574</xdr:rowOff>
    </xdr:from>
    <xdr:to>
      <xdr:col>71</xdr:col>
      <xdr:colOff>177800</xdr:colOff>
      <xdr:row>38</xdr:row>
      <xdr:rowOff>51918</xdr:rowOff>
    </xdr:to>
    <xdr:cxnSp macro="">
      <xdr:nvCxnSpPr>
        <xdr:cNvPr id="525" name="直線コネクタ 524"/>
        <xdr:cNvCxnSpPr/>
      </xdr:nvCxnSpPr>
      <xdr:spPr>
        <a:xfrm>
          <a:off x="12814300" y="655467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6" name="フローチャート: 判断 525"/>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7" name="テキスト ボックス 526"/>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28" name="フローチャート: 判断 527"/>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121276</xdr:rowOff>
    </xdr:from>
    <xdr:ext cx="378565" cy="259045"/>
    <xdr:sp macro="" textlink="">
      <xdr:nvSpPr>
        <xdr:cNvPr id="529" name="テキスト ボックス 528"/>
        <xdr:cNvSpPr txBox="1"/>
      </xdr:nvSpPr>
      <xdr:spPr>
        <a:xfrm>
          <a:off x="12625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82042</xdr:rowOff>
    </xdr:from>
    <xdr:to>
      <xdr:col>85</xdr:col>
      <xdr:colOff>177800</xdr:colOff>
      <xdr:row>39</xdr:row>
      <xdr:rowOff>12192</xdr:rowOff>
    </xdr:to>
    <xdr:sp macro="" textlink="">
      <xdr:nvSpPr>
        <xdr:cNvPr id="535" name="楕円 534"/>
        <xdr:cNvSpPr/>
      </xdr:nvSpPr>
      <xdr:spPr>
        <a:xfrm>
          <a:off x="16268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168419</xdr:rowOff>
    </xdr:from>
    <xdr:ext cx="313932" cy="259045"/>
    <xdr:sp macro="" textlink="">
      <xdr:nvSpPr>
        <xdr:cNvPr id="536" name="災害復旧事業費該当値テキスト"/>
        <xdr:cNvSpPr txBox="1"/>
      </xdr:nvSpPr>
      <xdr:spPr>
        <a:xfrm>
          <a:off x="16370300" y="6512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165938</xdr:rowOff>
    </xdr:from>
    <xdr:to>
      <xdr:col>81</xdr:col>
      <xdr:colOff>101600</xdr:colOff>
      <xdr:row>37</xdr:row>
      <xdr:rowOff>96088</xdr:rowOff>
    </xdr:to>
    <xdr:sp macro="" textlink="">
      <xdr:nvSpPr>
        <xdr:cNvPr id="537" name="楕円 536"/>
        <xdr:cNvSpPr/>
      </xdr:nvSpPr>
      <xdr:spPr>
        <a:xfrm>
          <a:off x="15430500" y="63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112615</xdr:rowOff>
    </xdr:from>
    <xdr:ext cx="469744" cy="259045"/>
    <xdr:sp macro="" textlink="">
      <xdr:nvSpPr>
        <xdr:cNvPr id="538" name="テキスト ボックス 537"/>
        <xdr:cNvSpPr txBox="1"/>
      </xdr:nvSpPr>
      <xdr:spPr>
        <a:xfrm>
          <a:off x="15246428" y="61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137363</xdr:rowOff>
    </xdr:from>
    <xdr:to>
      <xdr:col>76</xdr:col>
      <xdr:colOff>165100</xdr:colOff>
      <xdr:row>38</xdr:row>
      <xdr:rowOff>67514</xdr:rowOff>
    </xdr:to>
    <xdr:sp macro="" textlink="">
      <xdr:nvSpPr>
        <xdr:cNvPr id="539" name="楕円 538"/>
        <xdr:cNvSpPr/>
      </xdr:nvSpPr>
      <xdr:spPr>
        <a:xfrm>
          <a:off x="14541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58640</xdr:rowOff>
    </xdr:from>
    <xdr:ext cx="378565" cy="259045"/>
    <xdr:sp macro="" textlink="">
      <xdr:nvSpPr>
        <xdr:cNvPr id="540" name="テキスト ボックス 539"/>
        <xdr:cNvSpPr txBox="1"/>
      </xdr:nvSpPr>
      <xdr:spPr>
        <a:xfrm>
          <a:off x="14403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1118</xdr:rowOff>
    </xdr:from>
    <xdr:to>
      <xdr:col>72</xdr:col>
      <xdr:colOff>38100</xdr:colOff>
      <xdr:row>38</xdr:row>
      <xdr:rowOff>102718</xdr:rowOff>
    </xdr:to>
    <xdr:sp macro="" textlink="">
      <xdr:nvSpPr>
        <xdr:cNvPr id="541" name="楕円 540"/>
        <xdr:cNvSpPr/>
      </xdr:nvSpPr>
      <xdr:spPr>
        <a:xfrm>
          <a:off x="13652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93845</xdr:rowOff>
    </xdr:from>
    <xdr:ext cx="378565" cy="259045"/>
    <xdr:sp macro="" textlink="">
      <xdr:nvSpPr>
        <xdr:cNvPr id="542" name="テキスト ボックス 541"/>
        <xdr:cNvSpPr txBox="1"/>
      </xdr:nvSpPr>
      <xdr:spPr>
        <a:xfrm>
          <a:off x="13514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160224</xdr:rowOff>
    </xdr:from>
    <xdr:to>
      <xdr:col>67</xdr:col>
      <xdr:colOff>101600</xdr:colOff>
      <xdr:row>38</xdr:row>
      <xdr:rowOff>90374</xdr:rowOff>
    </xdr:to>
    <xdr:sp macro="" textlink="">
      <xdr:nvSpPr>
        <xdr:cNvPr id="543" name="楕円 542"/>
        <xdr:cNvSpPr/>
      </xdr:nvSpPr>
      <xdr:spPr>
        <a:xfrm>
          <a:off x="12763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106900</xdr:rowOff>
    </xdr:from>
    <xdr:ext cx="378565" cy="259045"/>
    <xdr:sp macro="" textlink="">
      <xdr:nvSpPr>
        <xdr:cNvPr id="544" name="テキスト ボックス 543"/>
        <xdr:cNvSpPr txBox="1"/>
      </xdr:nvSpPr>
      <xdr:spPr>
        <a:xfrm>
          <a:off x="12625017" y="62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6" name="直線コネクタ 615"/>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7" name="公債費最小値テキスト"/>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18" name="直線コネクタ 617"/>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19" name="公債費最大値テキスト"/>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0" name="直線コネクタ 619"/>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96929</xdr:rowOff>
    </xdr:from>
    <xdr:to>
      <xdr:col>85</xdr:col>
      <xdr:colOff>127000</xdr:colOff>
      <xdr:row>78</xdr:row>
      <xdr:rowOff>120794</xdr:rowOff>
    </xdr:to>
    <xdr:cxnSp macro="">
      <xdr:nvCxnSpPr>
        <xdr:cNvPr id="621" name="直線コネクタ 620"/>
        <xdr:cNvCxnSpPr/>
      </xdr:nvCxnSpPr>
      <xdr:spPr>
        <a:xfrm>
          <a:off x="15481300" y="13470029"/>
          <a:ext cx="8382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53667</xdr:rowOff>
    </xdr:from>
    <xdr:ext cx="534377" cy="259045"/>
    <xdr:sp macro="" textlink="">
      <xdr:nvSpPr>
        <xdr:cNvPr id="622" name="公債費平均値テキスト"/>
        <xdr:cNvSpPr txBox="1"/>
      </xdr:nvSpPr>
      <xdr:spPr>
        <a:xfrm>
          <a:off x="16370300" y="1308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3" name="フローチャート: 判断 622"/>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49997</xdr:rowOff>
    </xdr:from>
    <xdr:to>
      <xdr:col>81</xdr:col>
      <xdr:colOff>50800</xdr:colOff>
      <xdr:row>78</xdr:row>
      <xdr:rowOff>96929</xdr:rowOff>
    </xdr:to>
    <xdr:cxnSp macro="">
      <xdr:nvCxnSpPr>
        <xdr:cNvPr id="624" name="直線コネクタ 623"/>
        <xdr:cNvCxnSpPr/>
      </xdr:nvCxnSpPr>
      <xdr:spPr>
        <a:xfrm>
          <a:off x="14592300" y="13423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5" name="フローチャート: 判断 624"/>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165719</xdr:rowOff>
    </xdr:from>
    <xdr:ext cx="534377" cy="259045"/>
    <xdr:sp macro="" textlink="">
      <xdr:nvSpPr>
        <xdr:cNvPr id="626" name="テキスト ボックス 625"/>
        <xdr:cNvSpPr txBox="1"/>
      </xdr:nvSpPr>
      <xdr:spPr>
        <a:xfrm>
          <a:off x="15214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14976</xdr:rowOff>
    </xdr:from>
    <xdr:to>
      <xdr:col>76</xdr:col>
      <xdr:colOff>114300</xdr:colOff>
      <xdr:row>78</xdr:row>
      <xdr:rowOff>49997</xdr:rowOff>
    </xdr:to>
    <xdr:cxnSp macro="">
      <xdr:nvCxnSpPr>
        <xdr:cNvPr id="627" name="直線コネクタ 626"/>
        <xdr:cNvCxnSpPr/>
      </xdr:nvCxnSpPr>
      <xdr:spPr>
        <a:xfrm>
          <a:off x="13703300" y="13388076"/>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28" name="フローチャート: 判断 627"/>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15026</xdr:rowOff>
    </xdr:from>
    <xdr:ext cx="534377" cy="259045"/>
    <xdr:sp macro="" textlink="">
      <xdr:nvSpPr>
        <xdr:cNvPr id="629" name="テキスト ボックス 628"/>
        <xdr:cNvSpPr txBox="1"/>
      </xdr:nvSpPr>
      <xdr:spPr>
        <a:xfrm>
          <a:off x="14325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108268</xdr:rowOff>
    </xdr:from>
    <xdr:to>
      <xdr:col>71</xdr:col>
      <xdr:colOff>177800</xdr:colOff>
      <xdr:row>78</xdr:row>
      <xdr:rowOff>14976</xdr:rowOff>
    </xdr:to>
    <xdr:cxnSp macro="">
      <xdr:nvCxnSpPr>
        <xdr:cNvPr id="630" name="直線コネクタ 629"/>
        <xdr:cNvCxnSpPr/>
      </xdr:nvCxnSpPr>
      <xdr:spPr>
        <a:xfrm>
          <a:off x="12814300" y="13309918"/>
          <a:ext cx="889000" cy="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1" name="フローチャート: 判断 630"/>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2" name="テキスト ボックス 631"/>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3" name="フローチャート: 判断 632"/>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4" name="テキスト ボックス 633"/>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69994</xdr:rowOff>
    </xdr:from>
    <xdr:to>
      <xdr:col>85</xdr:col>
      <xdr:colOff>177800</xdr:colOff>
      <xdr:row>79</xdr:row>
      <xdr:rowOff>144</xdr:rowOff>
    </xdr:to>
    <xdr:sp macro="" textlink="">
      <xdr:nvSpPr>
        <xdr:cNvPr id="640" name="楕円 639"/>
        <xdr:cNvSpPr/>
      </xdr:nvSpPr>
      <xdr:spPr>
        <a:xfrm>
          <a:off x="162687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156371</xdr:rowOff>
    </xdr:from>
    <xdr:ext cx="534377" cy="259045"/>
    <xdr:sp macro="" textlink="">
      <xdr:nvSpPr>
        <xdr:cNvPr id="641" name="公債費該当値テキスト"/>
        <xdr:cNvSpPr txBox="1"/>
      </xdr:nvSpPr>
      <xdr:spPr>
        <a:xfrm>
          <a:off x="16370300" y="1335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46129</xdr:rowOff>
    </xdr:from>
    <xdr:to>
      <xdr:col>81</xdr:col>
      <xdr:colOff>101600</xdr:colOff>
      <xdr:row>78</xdr:row>
      <xdr:rowOff>147729</xdr:rowOff>
    </xdr:to>
    <xdr:sp macro="" textlink="">
      <xdr:nvSpPr>
        <xdr:cNvPr id="642" name="楕円 641"/>
        <xdr:cNvSpPr/>
      </xdr:nvSpPr>
      <xdr:spPr>
        <a:xfrm>
          <a:off x="154305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138856</xdr:rowOff>
    </xdr:from>
    <xdr:ext cx="534377" cy="259045"/>
    <xdr:sp macro="" textlink="">
      <xdr:nvSpPr>
        <xdr:cNvPr id="643" name="テキスト ボックス 642"/>
        <xdr:cNvSpPr txBox="1"/>
      </xdr:nvSpPr>
      <xdr:spPr>
        <a:xfrm>
          <a:off x="15214111" y="135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170647</xdr:rowOff>
    </xdr:from>
    <xdr:to>
      <xdr:col>76</xdr:col>
      <xdr:colOff>165100</xdr:colOff>
      <xdr:row>78</xdr:row>
      <xdr:rowOff>100797</xdr:rowOff>
    </xdr:to>
    <xdr:sp macro="" textlink="">
      <xdr:nvSpPr>
        <xdr:cNvPr id="644" name="楕円 643"/>
        <xdr:cNvSpPr/>
      </xdr:nvSpPr>
      <xdr:spPr>
        <a:xfrm>
          <a:off x="14541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91924</xdr:rowOff>
    </xdr:from>
    <xdr:ext cx="534377" cy="259045"/>
    <xdr:sp macro="" textlink="">
      <xdr:nvSpPr>
        <xdr:cNvPr id="645" name="テキスト ボックス 644"/>
        <xdr:cNvSpPr txBox="1"/>
      </xdr:nvSpPr>
      <xdr:spPr>
        <a:xfrm>
          <a:off x="14325111" y="134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135626</xdr:rowOff>
    </xdr:from>
    <xdr:to>
      <xdr:col>72</xdr:col>
      <xdr:colOff>38100</xdr:colOff>
      <xdr:row>78</xdr:row>
      <xdr:rowOff>65776</xdr:rowOff>
    </xdr:to>
    <xdr:sp macro="" textlink="">
      <xdr:nvSpPr>
        <xdr:cNvPr id="646" name="楕円 645"/>
        <xdr:cNvSpPr/>
      </xdr:nvSpPr>
      <xdr:spPr>
        <a:xfrm>
          <a:off x="13652500" y="133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56903</xdr:rowOff>
    </xdr:from>
    <xdr:ext cx="534377" cy="259045"/>
    <xdr:sp macro="" textlink="">
      <xdr:nvSpPr>
        <xdr:cNvPr id="647" name="テキスト ボックス 646"/>
        <xdr:cNvSpPr txBox="1"/>
      </xdr:nvSpPr>
      <xdr:spPr>
        <a:xfrm>
          <a:off x="13436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57468</xdr:rowOff>
    </xdr:from>
    <xdr:to>
      <xdr:col>67</xdr:col>
      <xdr:colOff>101600</xdr:colOff>
      <xdr:row>77</xdr:row>
      <xdr:rowOff>159068</xdr:rowOff>
    </xdr:to>
    <xdr:sp macro="" textlink="">
      <xdr:nvSpPr>
        <xdr:cNvPr id="648" name="楕円 647"/>
        <xdr:cNvSpPr/>
      </xdr:nvSpPr>
      <xdr:spPr>
        <a:xfrm>
          <a:off x="12763500" y="132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150195</xdr:rowOff>
    </xdr:from>
    <xdr:ext cx="534377" cy="259045"/>
    <xdr:sp macro="" textlink="">
      <xdr:nvSpPr>
        <xdr:cNvPr id="649" name="テキスト ボックス 648"/>
        <xdr:cNvSpPr txBox="1"/>
      </xdr:nvSpPr>
      <xdr:spPr>
        <a:xfrm>
          <a:off x="12547111" y="133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58165</xdr:rowOff>
    </xdr:from>
    <xdr:to>
      <xdr:col>85</xdr:col>
      <xdr:colOff>126364</xdr:colOff>
      <xdr:row>99</xdr:row>
      <xdr:rowOff>31992</xdr:rowOff>
    </xdr:to>
    <xdr:cxnSp macro="">
      <xdr:nvCxnSpPr>
        <xdr:cNvPr id="673" name="直線コネクタ 672"/>
        <xdr:cNvCxnSpPr/>
      </xdr:nvCxnSpPr>
      <xdr:spPr>
        <a:xfrm flipV="1">
          <a:off x="16317595" y="16003015"/>
          <a:ext cx="1269" cy="1002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35819</xdr:rowOff>
    </xdr:from>
    <xdr:ext cx="378565" cy="259045"/>
    <xdr:sp macro="" textlink="">
      <xdr:nvSpPr>
        <xdr:cNvPr id="674" name="積立金最小値テキスト"/>
        <xdr:cNvSpPr txBox="1"/>
      </xdr:nvSpPr>
      <xdr:spPr>
        <a:xfrm>
          <a:off x="16370300" y="1700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31992</xdr:rowOff>
    </xdr:from>
    <xdr:to>
      <xdr:col>86</xdr:col>
      <xdr:colOff>25400</xdr:colOff>
      <xdr:row>99</xdr:row>
      <xdr:rowOff>31992</xdr:rowOff>
    </xdr:to>
    <xdr:cxnSp macro="">
      <xdr:nvCxnSpPr>
        <xdr:cNvPr id="675" name="直線コネクタ 674"/>
        <xdr:cNvCxnSpPr/>
      </xdr:nvCxnSpPr>
      <xdr:spPr>
        <a:xfrm>
          <a:off x="16230600" y="1700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4842</xdr:rowOff>
    </xdr:from>
    <xdr:ext cx="534377" cy="259045"/>
    <xdr:sp macro="" textlink="">
      <xdr:nvSpPr>
        <xdr:cNvPr id="676" name="積立金最大値テキスト"/>
        <xdr:cNvSpPr txBox="1"/>
      </xdr:nvSpPr>
      <xdr:spPr>
        <a:xfrm>
          <a:off x="16370300" y="1577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58165</xdr:rowOff>
    </xdr:from>
    <xdr:to>
      <xdr:col>86</xdr:col>
      <xdr:colOff>25400</xdr:colOff>
      <xdr:row>93</xdr:row>
      <xdr:rowOff>58165</xdr:rowOff>
    </xdr:to>
    <xdr:cxnSp macro="">
      <xdr:nvCxnSpPr>
        <xdr:cNvPr id="677" name="直線コネクタ 676"/>
        <xdr:cNvCxnSpPr/>
      </xdr:nvCxnSpPr>
      <xdr:spPr>
        <a:xfrm>
          <a:off x="16230600" y="1600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9855</xdr:rowOff>
    </xdr:from>
    <xdr:to>
      <xdr:col>85</xdr:col>
      <xdr:colOff>127000</xdr:colOff>
      <xdr:row>96</xdr:row>
      <xdr:rowOff>147129</xdr:rowOff>
    </xdr:to>
    <xdr:cxnSp macro="">
      <xdr:nvCxnSpPr>
        <xdr:cNvPr id="678" name="直線コネクタ 677"/>
        <xdr:cNvCxnSpPr/>
      </xdr:nvCxnSpPr>
      <xdr:spPr>
        <a:xfrm flipV="1">
          <a:off x="15481300" y="16469055"/>
          <a:ext cx="8382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162577</xdr:rowOff>
    </xdr:from>
    <xdr:ext cx="534377" cy="259045"/>
    <xdr:sp macro="" textlink="">
      <xdr:nvSpPr>
        <xdr:cNvPr id="679" name="積立金平均値テキスト"/>
        <xdr:cNvSpPr txBox="1"/>
      </xdr:nvSpPr>
      <xdr:spPr>
        <a:xfrm>
          <a:off x="16370300" y="1645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12700</xdr:rowOff>
    </xdr:from>
    <xdr:to>
      <xdr:col>85</xdr:col>
      <xdr:colOff>177800</xdr:colOff>
      <xdr:row>96</xdr:row>
      <xdr:rowOff>114300</xdr:rowOff>
    </xdr:to>
    <xdr:sp macro="" textlink="">
      <xdr:nvSpPr>
        <xdr:cNvPr id="680" name="フローチャート: 判断 679"/>
        <xdr:cNvSpPr/>
      </xdr:nvSpPr>
      <xdr:spPr>
        <a:xfrm>
          <a:off x="16268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20410</xdr:rowOff>
    </xdr:from>
    <xdr:to>
      <xdr:col>81</xdr:col>
      <xdr:colOff>50800</xdr:colOff>
      <xdr:row>96</xdr:row>
      <xdr:rowOff>147129</xdr:rowOff>
    </xdr:to>
    <xdr:cxnSp macro="">
      <xdr:nvCxnSpPr>
        <xdr:cNvPr id="681" name="直線コネクタ 680"/>
        <xdr:cNvCxnSpPr/>
      </xdr:nvCxnSpPr>
      <xdr:spPr>
        <a:xfrm>
          <a:off x="14592300" y="16479610"/>
          <a:ext cx="889000" cy="1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75070</xdr:rowOff>
    </xdr:from>
    <xdr:to>
      <xdr:col>81</xdr:col>
      <xdr:colOff>101600</xdr:colOff>
      <xdr:row>98</xdr:row>
      <xdr:rowOff>5220</xdr:rowOff>
    </xdr:to>
    <xdr:sp macro="" textlink="">
      <xdr:nvSpPr>
        <xdr:cNvPr id="682" name="フローチャート: 判断 681"/>
        <xdr:cNvSpPr/>
      </xdr:nvSpPr>
      <xdr:spPr>
        <a:xfrm>
          <a:off x="15430500" y="167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167797</xdr:rowOff>
    </xdr:from>
    <xdr:ext cx="469744" cy="259045"/>
    <xdr:sp macro="" textlink="">
      <xdr:nvSpPr>
        <xdr:cNvPr id="683" name="テキスト ボックス 682"/>
        <xdr:cNvSpPr txBox="1"/>
      </xdr:nvSpPr>
      <xdr:spPr>
        <a:xfrm>
          <a:off x="15246428" y="167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58395</xdr:rowOff>
    </xdr:from>
    <xdr:to>
      <xdr:col>76</xdr:col>
      <xdr:colOff>114300</xdr:colOff>
      <xdr:row>96</xdr:row>
      <xdr:rowOff>20410</xdr:rowOff>
    </xdr:to>
    <xdr:cxnSp macro="">
      <xdr:nvCxnSpPr>
        <xdr:cNvPr id="684" name="直線コネクタ 683"/>
        <xdr:cNvCxnSpPr/>
      </xdr:nvCxnSpPr>
      <xdr:spPr>
        <a:xfrm>
          <a:off x="13703300" y="15660345"/>
          <a:ext cx="889000" cy="8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65545</xdr:rowOff>
    </xdr:from>
    <xdr:to>
      <xdr:col>76</xdr:col>
      <xdr:colOff>165100</xdr:colOff>
      <xdr:row>97</xdr:row>
      <xdr:rowOff>167145</xdr:rowOff>
    </xdr:to>
    <xdr:sp macro="" textlink="">
      <xdr:nvSpPr>
        <xdr:cNvPr id="685" name="フローチャート: 判断 684"/>
        <xdr:cNvSpPr/>
      </xdr:nvSpPr>
      <xdr:spPr>
        <a:xfrm>
          <a:off x="14541500" y="166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158272</xdr:rowOff>
    </xdr:from>
    <xdr:ext cx="469744" cy="259045"/>
    <xdr:sp macro="" textlink="">
      <xdr:nvSpPr>
        <xdr:cNvPr id="686" name="テキスト ボックス 685"/>
        <xdr:cNvSpPr txBox="1"/>
      </xdr:nvSpPr>
      <xdr:spPr>
        <a:xfrm>
          <a:off x="14357428" y="167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58395</xdr:rowOff>
    </xdr:from>
    <xdr:to>
      <xdr:col>71</xdr:col>
      <xdr:colOff>177800</xdr:colOff>
      <xdr:row>98</xdr:row>
      <xdr:rowOff>22352</xdr:rowOff>
    </xdr:to>
    <xdr:cxnSp macro="">
      <xdr:nvCxnSpPr>
        <xdr:cNvPr id="687" name="直線コネクタ 686"/>
        <xdr:cNvCxnSpPr/>
      </xdr:nvCxnSpPr>
      <xdr:spPr>
        <a:xfrm flipV="1">
          <a:off x="12814300" y="15660345"/>
          <a:ext cx="889000" cy="11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50800</xdr:rowOff>
    </xdr:from>
    <xdr:to>
      <xdr:col>72</xdr:col>
      <xdr:colOff>38100</xdr:colOff>
      <xdr:row>97</xdr:row>
      <xdr:rowOff>152400</xdr:rowOff>
    </xdr:to>
    <xdr:sp macro="" textlink="">
      <xdr:nvSpPr>
        <xdr:cNvPr id="688" name="フローチャート: 判断 687"/>
        <xdr:cNvSpPr/>
      </xdr:nvSpPr>
      <xdr:spPr>
        <a:xfrm>
          <a:off x="13652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143527</xdr:rowOff>
    </xdr:from>
    <xdr:ext cx="469744" cy="259045"/>
    <xdr:sp macro="" textlink="">
      <xdr:nvSpPr>
        <xdr:cNvPr id="689" name="テキスト ボックス 688"/>
        <xdr:cNvSpPr txBox="1"/>
      </xdr:nvSpPr>
      <xdr:spPr>
        <a:xfrm>
          <a:off x="13468428"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138545</xdr:rowOff>
    </xdr:from>
    <xdr:to>
      <xdr:col>67</xdr:col>
      <xdr:colOff>101600</xdr:colOff>
      <xdr:row>98</xdr:row>
      <xdr:rowOff>68695</xdr:rowOff>
    </xdr:to>
    <xdr:sp macro="" textlink="">
      <xdr:nvSpPr>
        <xdr:cNvPr id="690" name="フローチャート: 判断 689"/>
        <xdr:cNvSpPr/>
      </xdr:nvSpPr>
      <xdr:spPr>
        <a:xfrm>
          <a:off x="12763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85222</xdr:rowOff>
    </xdr:from>
    <xdr:ext cx="469744" cy="259045"/>
    <xdr:sp macro="" textlink="">
      <xdr:nvSpPr>
        <xdr:cNvPr id="691" name="テキスト ボックス 690"/>
        <xdr:cNvSpPr txBox="1"/>
      </xdr:nvSpPr>
      <xdr:spPr>
        <a:xfrm>
          <a:off x="12579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130505</xdr:rowOff>
    </xdr:from>
    <xdr:to>
      <xdr:col>85</xdr:col>
      <xdr:colOff>177800</xdr:colOff>
      <xdr:row>96</xdr:row>
      <xdr:rowOff>60655</xdr:rowOff>
    </xdr:to>
    <xdr:sp macro="" textlink="">
      <xdr:nvSpPr>
        <xdr:cNvPr id="697" name="楕円 696"/>
        <xdr:cNvSpPr/>
      </xdr:nvSpPr>
      <xdr:spPr>
        <a:xfrm>
          <a:off x="16268700" y="164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153382</xdr:rowOff>
    </xdr:from>
    <xdr:ext cx="534377" cy="259045"/>
    <xdr:sp macro="" textlink="">
      <xdr:nvSpPr>
        <xdr:cNvPr id="698" name="積立金該当値テキスト"/>
        <xdr:cNvSpPr txBox="1"/>
      </xdr:nvSpPr>
      <xdr:spPr>
        <a:xfrm>
          <a:off x="16370300" y="1626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96329</xdr:rowOff>
    </xdr:from>
    <xdr:to>
      <xdr:col>81</xdr:col>
      <xdr:colOff>101600</xdr:colOff>
      <xdr:row>97</xdr:row>
      <xdr:rowOff>26479</xdr:rowOff>
    </xdr:to>
    <xdr:sp macro="" textlink="">
      <xdr:nvSpPr>
        <xdr:cNvPr id="699" name="楕円 698"/>
        <xdr:cNvSpPr/>
      </xdr:nvSpPr>
      <xdr:spPr>
        <a:xfrm>
          <a:off x="15430500" y="165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43006</xdr:rowOff>
    </xdr:from>
    <xdr:ext cx="534377" cy="259045"/>
    <xdr:sp macro="" textlink="">
      <xdr:nvSpPr>
        <xdr:cNvPr id="700" name="テキスト ボックス 699"/>
        <xdr:cNvSpPr txBox="1"/>
      </xdr:nvSpPr>
      <xdr:spPr>
        <a:xfrm>
          <a:off x="15214111" y="163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141060</xdr:rowOff>
    </xdr:from>
    <xdr:to>
      <xdr:col>76</xdr:col>
      <xdr:colOff>165100</xdr:colOff>
      <xdr:row>96</xdr:row>
      <xdr:rowOff>71210</xdr:rowOff>
    </xdr:to>
    <xdr:sp macro="" textlink="">
      <xdr:nvSpPr>
        <xdr:cNvPr id="701" name="楕円 700"/>
        <xdr:cNvSpPr/>
      </xdr:nvSpPr>
      <xdr:spPr>
        <a:xfrm>
          <a:off x="14541500" y="164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87737</xdr:rowOff>
    </xdr:from>
    <xdr:ext cx="534377" cy="259045"/>
    <xdr:sp macro="" textlink="">
      <xdr:nvSpPr>
        <xdr:cNvPr id="702" name="テキスト ボックス 701"/>
        <xdr:cNvSpPr txBox="1"/>
      </xdr:nvSpPr>
      <xdr:spPr>
        <a:xfrm>
          <a:off x="14325111" y="1620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7595</xdr:rowOff>
    </xdr:from>
    <xdr:to>
      <xdr:col>72</xdr:col>
      <xdr:colOff>38100</xdr:colOff>
      <xdr:row>91</xdr:row>
      <xdr:rowOff>109195</xdr:rowOff>
    </xdr:to>
    <xdr:sp macro="" textlink="">
      <xdr:nvSpPr>
        <xdr:cNvPr id="703" name="楕円 702"/>
        <xdr:cNvSpPr/>
      </xdr:nvSpPr>
      <xdr:spPr>
        <a:xfrm>
          <a:off x="13652500" y="156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125722</xdr:rowOff>
    </xdr:from>
    <xdr:ext cx="534377" cy="259045"/>
    <xdr:sp macro="" textlink="">
      <xdr:nvSpPr>
        <xdr:cNvPr id="704" name="テキスト ボックス 703"/>
        <xdr:cNvSpPr txBox="1"/>
      </xdr:nvSpPr>
      <xdr:spPr>
        <a:xfrm>
          <a:off x="13436111" y="153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143002</xdr:rowOff>
    </xdr:from>
    <xdr:to>
      <xdr:col>67</xdr:col>
      <xdr:colOff>101600</xdr:colOff>
      <xdr:row>98</xdr:row>
      <xdr:rowOff>73152</xdr:rowOff>
    </xdr:to>
    <xdr:sp macro="" textlink="">
      <xdr:nvSpPr>
        <xdr:cNvPr id="705" name="楕円 704"/>
        <xdr:cNvSpPr/>
      </xdr:nvSpPr>
      <xdr:spPr>
        <a:xfrm>
          <a:off x="12763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64279</xdr:rowOff>
    </xdr:from>
    <xdr:ext cx="469744" cy="259045"/>
    <xdr:sp macro="" textlink="">
      <xdr:nvSpPr>
        <xdr:cNvPr id="706" name="テキスト ボックス 705"/>
        <xdr:cNvSpPr txBox="1"/>
      </xdr:nvSpPr>
      <xdr:spPr>
        <a:xfrm>
          <a:off x="12579428" y="16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22461</xdr:rowOff>
    </xdr:from>
    <xdr:to>
      <xdr:col>116</xdr:col>
      <xdr:colOff>62864</xdr:colOff>
      <xdr:row>39</xdr:row>
      <xdr:rowOff>98878</xdr:rowOff>
    </xdr:to>
    <xdr:cxnSp macro="">
      <xdr:nvCxnSpPr>
        <xdr:cNvPr id="732" name="直線コネクタ 731"/>
        <xdr:cNvCxnSpPr/>
      </xdr:nvCxnSpPr>
      <xdr:spPr>
        <a:xfrm flipV="1">
          <a:off x="22159595" y="5165961"/>
          <a:ext cx="1269" cy="161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140588</xdr:rowOff>
    </xdr:from>
    <xdr:ext cx="469744" cy="259045"/>
    <xdr:sp macro="" textlink="">
      <xdr:nvSpPr>
        <xdr:cNvPr id="735" name="投資及び出資金最大値テキスト"/>
        <xdr:cNvSpPr txBox="1"/>
      </xdr:nvSpPr>
      <xdr:spPr>
        <a:xfrm>
          <a:off x="22212300" y="49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22461</xdr:rowOff>
    </xdr:from>
    <xdr:to>
      <xdr:col>116</xdr:col>
      <xdr:colOff>152400</xdr:colOff>
      <xdr:row>30</xdr:row>
      <xdr:rowOff>22461</xdr:rowOff>
    </xdr:to>
    <xdr:cxnSp macro="">
      <xdr:nvCxnSpPr>
        <xdr:cNvPr id="736" name="直線コネクタ 735"/>
        <xdr:cNvCxnSpPr/>
      </xdr:nvCxnSpPr>
      <xdr:spPr>
        <a:xfrm>
          <a:off x="22072600" y="516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49075</xdr:rowOff>
    </xdr:from>
    <xdr:ext cx="469744" cy="259045"/>
    <xdr:sp macro="" textlink="">
      <xdr:nvSpPr>
        <xdr:cNvPr id="738" name="投資及び出資金平均値テキスト"/>
        <xdr:cNvSpPr txBox="1"/>
      </xdr:nvSpPr>
      <xdr:spPr>
        <a:xfrm>
          <a:off x="22212300" y="6221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26198</xdr:rowOff>
    </xdr:from>
    <xdr:to>
      <xdr:col>116</xdr:col>
      <xdr:colOff>114300</xdr:colOff>
      <xdr:row>37</xdr:row>
      <xdr:rowOff>127798</xdr:rowOff>
    </xdr:to>
    <xdr:sp macro="" textlink="">
      <xdr:nvSpPr>
        <xdr:cNvPr id="739" name="フローチャート: 判断 738"/>
        <xdr:cNvSpPr/>
      </xdr:nvSpPr>
      <xdr:spPr>
        <a:xfrm>
          <a:off x="22110700" y="636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134293</xdr:rowOff>
    </xdr:from>
    <xdr:to>
      <xdr:col>112</xdr:col>
      <xdr:colOff>38100</xdr:colOff>
      <xdr:row>37</xdr:row>
      <xdr:rowOff>64443</xdr:rowOff>
    </xdr:to>
    <xdr:sp macro="" textlink="">
      <xdr:nvSpPr>
        <xdr:cNvPr id="741" name="フローチャート: 判断 740"/>
        <xdr:cNvSpPr/>
      </xdr:nvSpPr>
      <xdr:spPr>
        <a:xfrm>
          <a:off x="21272500" y="63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80970</xdr:rowOff>
    </xdr:from>
    <xdr:ext cx="469744" cy="259045"/>
    <xdr:sp macro="" textlink="">
      <xdr:nvSpPr>
        <xdr:cNvPr id="742" name="テキスト ボックス 741"/>
        <xdr:cNvSpPr txBox="1"/>
      </xdr:nvSpPr>
      <xdr:spPr>
        <a:xfrm>
          <a:off x="21088428" y="60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85308</xdr:rowOff>
    </xdr:from>
    <xdr:to>
      <xdr:col>107</xdr:col>
      <xdr:colOff>101600</xdr:colOff>
      <xdr:row>37</xdr:row>
      <xdr:rowOff>15458</xdr:rowOff>
    </xdr:to>
    <xdr:sp macro="" textlink="">
      <xdr:nvSpPr>
        <xdr:cNvPr id="744" name="フローチャート: 判断 743"/>
        <xdr:cNvSpPr/>
      </xdr:nvSpPr>
      <xdr:spPr>
        <a:xfrm>
          <a:off x="20383500" y="62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31985</xdr:rowOff>
    </xdr:from>
    <xdr:ext cx="469744" cy="259045"/>
    <xdr:sp macro="" textlink="">
      <xdr:nvSpPr>
        <xdr:cNvPr id="745" name="テキスト ボックス 744"/>
        <xdr:cNvSpPr txBox="1"/>
      </xdr:nvSpPr>
      <xdr:spPr>
        <a:xfrm>
          <a:off x="20199428" y="60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29464</xdr:rowOff>
    </xdr:from>
    <xdr:to>
      <xdr:col>102</xdr:col>
      <xdr:colOff>165100</xdr:colOff>
      <xdr:row>37</xdr:row>
      <xdr:rowOff>131064</xdr:rowOff>
    </xdr:to>
    <xdr:sp macro="" textlink="">
      <xdr:nvSpPr>
        <xdr:cNvPr id="747" name="フローチャート: 判断 746"/>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147591</xdr:rowOff>
    </xdr:from>
    <xdr:ext cx="469744" cy="259045"/>
    <xdr:sp macro="" textlink="">
      <xdr:nvSpPr>
        <xdr:cNvPr id="748" name="テキスト ボックス 747"/>
        <xdr:cNvSpPr txBox="1"/>
      </xdr:nvSpPr>
      <xdr:spPr>
        <a:xfrm>
          <a:off x="19310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xdr:rowOff>
    </xdr:from>
    <xdr:to>
      <xdr:col>98</xdr:col>
      <xdr:colOff>38100</xdr:colOff>
      <xdr:row>37</xdr:row>
      <xdr:rowOff>110163</xdr:rowOff>
    </xdr:to>
    <xdr:sp macro="" textlink="">
      <xdr:nvSpPr>
        <xdr:cNvPr id="749" name="フローチャート: 判断 748"/>
        <xdr:cNvSpPr/>
      </xdr:nvSpPr>
      <xdr:spPr>
        <a:xfrm>
          <a:off x="18605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126690</xdr:rowOff>
    </xdr:from>
    <xdr:ext cx="469744" cy="259045"/>
    <xdr:sp macro="" textlink="">
      <xdr:nvSpPr>
        <xdr:cNvPr id="750" name="テキスト ボックス 749"/>
        <xdr:cNvSpPr txBox="1"/>
      </xdr:nvSpPr>
      <xdr:spPr>
        <a:xfrm>
          <a:off x="18421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5" name="直線コネクタ 784"/>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8" name="貸付金最大値テキスト"/>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9" name="直線コネクタ 788"/>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50317</xdr:rowOff>
    </xdr:from>
    <xdr:to>
      <xdr:col>116</xdr:col>
      <xdr:colOff>63500</xdr:colOff>
      <xdr:row>56</xdr:row>
      <xdr:rowOff>51518</xdr:rowOff>
    </xdr:to>
    <xdr:cxnSp macro="">
      <xdr:nvCxnSpPr>
        <xdr:cNvPr id="790" name="直線コネクタ 789"/>
        <xdr:cNvCxnSpPr/>
      </xdr:nvCxnSpPr>
      <xdr:spPr>
        <a:xfrm flipV="1">
          <a:off x="21323300" y="9651517"/>
          <a:ext cx="8382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27722</xdr:rowOff>
    </xdr:from>
    <xdr:ext cx="469744" cy="259045"/>
    <xdr:sp macro="" textlink="">
      <xdr:nvSpPr>
        <xdr:cNvPr id="791" name="貸付金平均値テキスト"/>
        <xdr:cNvSpPr txBox="1"/>
      </xdr:nvSpPr>
      <xdr:spPr>
        <a:xfrm>
          <a:off x="22212300" y="962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92" name="フローチャート: 判断 791"/>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51518</xdr:rowOff>
    </xdr:from>
    <xdr:to>
      <xdr:col>111</xdr:col>
      <xdr:colOff>177800</xdr:colOff>
      <xdr:row>56</xdr:row>
      <xdr:rowOff>51689</xdr:rowOff>
    </xdr:to>
    <xdr:cxnSp macro="">
      <xdr:nvCxnSpPr>
        <xdr:cNvPr id="793" name="直線コネクタ 792"/>
        <xdr:cNvCxnSpPr/>
      </xdr:nvCxnSpPr>
      <xdr:spPr>
        <a:xfrm flipV="1">
          <a:off x="20434300" y="965271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4" name="フローチャート: 判断 793"/>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63752</xdr:rowOff>
    </xdr:from>
    <xdr:ext cx="469744" cy="259045"/>
    <xdr:sp macro="" textlink="">
      <xdr:nvSpPr>
        <xdr:cNvPr id="795" name="テキスト ボックス 794"/>
        <xdr:cNvSpPr txBox="1"/>
      </xdr:nvSpPr>
      <xdr:spPr>
        <a:xfrm>
          <a:off x="21088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51689</xdr:rowOff>
    </xdr:from>
    <xdr:to>
      <xdr:col>107</xdr:col>
      <xdr:colOff>50800</xdr:colOff>
      <xdr:row>56</xdr:row>
      <xdr:rowOff>52146</xdr:rowOff>
    </xdr:to>
    <xdr:cxnSp macro="">
      <xdr:nvCxnSpPr>
        <xdr:cNvPr id="796" name="直線コネクタ 795"/>
        <xdr:cNvCxnSpPr/>
      </xdr:nvCxnSpPr>
      <xdr:spPr>
        <a:xfrm flipV="1">
          <a:off x="19545300" y="965288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7" name="フローチャート: 判断 796"/>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142022</xdr:rowOff>
    </xdr:from>
    <xdr:ext cx="469744" cy="259045"/>
    <xdr:sp macro="" textlink="">
      <xdr:nvSpPr>
        <xdr:cNvPr id="798" name="テキスト ボックス 797"/>
        <xdr:cNvSpPr txBox="1"/>
      </xdr:nvSpPr>
      <xdr:spPr>
        <a:xfrm>
          <a:off x="20199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52146</xdr:rowOff>
    </xdr:from>
    <xdr:to>
      <xdr:col>102</xdr:col>
      <xdr:colOff>114300</xdr:colOff>
      <xdr:row>56</xdr:row>
      <xdr:rowOff>52146</xdr:rowOff>
    </xdr:to>
    <xdr:cxnSp macro="">
      <xdr:nvCxnSpPr>
        <xdr:cNvPr id="799" name="直線コネクタ 798"/>
        <xdr:cNvCxnSpPr/>
      </xdr:nvCxnSpPr>
      <xdr:spPr>
        <a:xfrm>
          <a:off x="18656300" y="9653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800" name="フローチャート: 判断 799"/>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115358</xdr:rowOff>
    </xdr:from>
    <xdr:ext cx="469744" cy="259045"/>
    <xdr:sp macro="" textlink="">
      <xdr:nvSpPr>
        <xdr:cNvPr id="801" name="テキスト ボックス 800"/>
        <xdr:cNvSpPr txBox="1"/>
      </xdr:nvSpPr>
      <xdr:spPr>
        <a:xfrm>
          <a:off x="19310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802" name="フローチャート: 判断 801"/>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64495</xdr:rowOff>
    </xdr:from>
    <xdr:ext cx="469744" cy="259045"/>
    <xdr:sp macro="" textlink="">
      <xdr:nvSpPr>
        <xdr:cNvPr id="803" name="テキスト ボックス 802"/>
        <xdr:cNvSpPr txBox="1"/>
      </xdr:nvSpPr>
      <xdr:spPr>
        <a:xfrm>
          <a:off x="18421428" y="932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170967</xdr:rowOff>
    </xdr:from>
    <xdr:to>
      <xdr:col>116</xdr:col>
      <xdr:colOff>114300</xdr:colOff>
      <xdr:row>56</xdr:row>
      <xdr:rowOff>101117</xdr:rowOff>
    </xdr:to>
    <xdr:sp macro="" textlink="">
      <xdr:nvSpPr>
        <xdr:cNvPr id="809" name="楕円 808"/>
        <xdr:cNvSpPr/>
      </xdr:nvSpPr>
      <xdr:spPr>
        <a:xfrm>
          <a:off x="22110700" y="96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22394</xdr:rowOff>
    </xdr:from>
    <xdr:ext cx="469744" cy="259045"/>
    <xdr:sp macro="" textlink="">
      <xdr:nvSpPr>
        <xdr:cNvPr id="810" name="貸付金該当値テキスト"/>
        <xdr:cNvSpPr txBox="1"/>
      </xdr:nvSpPr>
      <xdr:spPr>
        <a:xfrm>
          <a:off x="22212300" y="945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718</xdr:rowOff>
    </xdr:from>
    <xdr:to>
      <xdr:col>112</xdr:col>
      <xdr:colOff>38100</xdr:colOff>
      <xdr:row>56</xdr:row>
      <xdr:rowOff>102318</xdr:rowOff>
    </xdr:to>
    <xdr:sp macro="" textlink="">
      <xdr:nvSpPr>
        <xdr:cNvPr id="811" name="楕円 810"/>
        <xdr:cNvSpPr/>
      </xdr:nvSpPr>
      <xdr:spPr>
        <a:xfrm>
          <a:off x="21272500" y="9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93445</xdr:rowOff>
    </xdr:from>
    <xdr:ext cx="469744" cy="259045"/>
    <xdr:sp macro="" textlink="">
      <xdr:nvSpPr>
        <xdr:cNvPr id="812" name="テキスト ボックス 811"/>
        <xdr:cNvSpPr txBox="1"/>
      </xdr:nvSpPr>
      <xdr:spPr>
        <a:xfrm>
          <a:off x="21088428" y="969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889</xdr:rowOff>
    </xdr:from>
    <xdr:to>
      <xdr:col>107</xdr:col>
      <xdr:colOff>101600</xdr:colOff>
      <xdr:row>56</xdr:row>
      <xdr:rowOff>102489</xdr:rowOff>
    </xdr:to>
    <xdr:sp macro="" textlink="">
      <xdr:nvSpPr>
        <xdr:cNvPr id="813" name="楕円 812"/>
        <xdr:cNvSpPr/>
      </xdr:nvSpPr>
      <xdr:spPr>
        <a:xfrm>
          <a:off x="20383500" y="96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119016</xdr:rowOff>
    </xdr:from>
    <xdr:ext cx="469744" cy="259045"/>
    <xdr:sp macro="" textlink="">
      <xdr:nvSpPr>
        <xdr:cNvPr id="814" name="テキスト ボックス 813"/>
        <xdr:cNvSpPr txBox="1"/>
      </xdr:nvSpPr>
      <xdr:spPr>
        <a:xfrm>
          <a:off x="20199428" y="937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1346</xdr:rowOff>
    </xdr:from>
    <xdr:to>
      <xdr:col>102</xdr:col>
      <xdr:colOff>165100</xdr:colOff>
      <xdr:row>56</xdr:row>
      <xdr:rowOff>102946</xdr:rowOff>
    </xdr:to>
    <xdr:sp macro="" textlink="">
      <xdr:nvSpPr>
        <xdr:cNvPr id="815" name="楕円 814"/>
        <xdr:cNvSpPr/>
      </xdr:nvSpPr>
      <xdr:spPr>
        <a:xfrm>
          <a:off x="19494500" y="96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94073</xdr:rowOff>
    </xdr:from>
    <xdr:ext cx="469744" cy="259045"/>
    <xdr:sp macro="" textlink="">
      <xdr:nvSpPr>
        <xdr:cNvPr id="816" name="テキスト ボックス 815"/>
        <xdr:cNvSpPr txBox="1"/>
      </xdr:nvSpPr>
      <xdr:spPr>
        <a:xfrm>
          <a:off x="19310428" y="969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1346</xdr:rowOff>
    </xdr:from>
    <xdr:to>
      <xdr:col>98</xdr:col>
      <xdr:colOff>38100</xdr:colOff>
      <xdr:row>56</xdr:row>
      <xdr:rowOff>102946</xdr:rowOff>
    </xdr:to>
    <xdr:sp macro="" textlink="">
      <xdr:nvSpPr>
        <xdr:cNvPr id="817" name="楕円 816"/>
        <xdr:cNvSpPr/>
      </xdr:nvSpPr>
      <xdr:spPr>
        <a:xfrm>
          <a:off x="18605500" y="96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94073</xdr:rowOff>
    </xdr:from>
    <xdr:ext cx="469744" cy="259045"/>
    <xdr:sp macro="" textlink="">
      <xdr:nvSpPr>
        <xdr:cNvPr id="818" name="テキスト ボックス 817"/>
        <xdr:cNvSpPr txBox="1"/>
      </xdr:nvSpPr>
      <xdr:spPr>
        <a:xfrm>
          <a:off x="18421428" y="969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41" name="直線コネクタ 840"/>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42" name="繰出金最小値テキスト"/>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3" name="直線コネクタ 842"/>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4" name="繰出金最大値テキスト"/>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5" name="直線コネクタ 844"/>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90414</xdr:rowOff>
    </xdr:from>
    <xdr:to>
      <xdr:col>116</xdr:col>
      <xdr:colOff>63500</xdr:colOff>
      <xdr:row>73</xdr:row>
      <xdr:rowOff>93797</xdr:rowOff>
    </xdr:to>
    <xdr:cxnSp macro="">
      <xdr:nvCxnSpPr>
        <xdr:cNvPr id="846" name="直線コネクタ 845"/>
        <xdr:cNvCxnSpPr/>
      </xdr:nvCxnSpPr>
      <xdr:spPr>
        <a:xfrm flipV="1">
          <a:off x="21323300" y="12606264"/>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3284</xdr:rowOff>
    </xdr:from>
    <xdr:ext cx="534377" cy="259045"/>
    <xdr:sp macro="" textlink="">
      <xdr:nvSpPr>
        <xdr:cNvPr id="847" name="繰出金平均値テキスト"/>
        <xdr:cNvSpPr txBox="1"/>
      </xdr:nvSpPr>
      <xdr:spPr>
        <a:xfrm>
          <a:off x="22212300" y="12347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8" name="フローチャート: 判断 847"/>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93797</xdr:rowOff>
    </xdr:from>
    <xdr:to>
      <xdr:col>111</xdr:col>
      <xdr:colOff>177800</xdr:colOff>
      <xdr:row>73</xdr:row>
      <xdr:rowOff>146786</xdr:rowOff>
    </xdr:to>
    <xdr:cxnSp macro="">
      <xdr:nvCxnSpPr>
        <xdr:cNvPr id="849" name="直線コネクタ 848"/>
        <xdr:cNvCxnSpPr/>
      </xdr:nvCxnSpPr>
      <xdr:spPr>
        <a:xfrm flipV="1">
          <a:off x="20434300" y="1260964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50" name="フローチャート: 判断 849"/>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106535</xdr:rowOff>
    </xdr:from>
    <xdr:ext cx="534377" cy="259045"/>
    <xdr:sp macro="" textlink="">
      <xdr:nvSpPr>
        <xdr:cNvPr id="851" name="テキスト ボックス 850"/>
        <xdr:cNvSpPr txBox="1"/>
      </xdr:nvSpPr>
      <xdr:spPr>
        <a:xfrm>
          <a:off x="21056111" y="122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146786</xdr:rowOff>
    </xdr:from>
    <xdr:to>
      <xdr:col>107</xdr:col>
      <xdr:colOff>50800</xdr:colOff>
      <xdr:row>74</xdr:row>
      <xdr:rowOff>757</xdr:rowOff>
    </xdr:to>
    <xdr:cxnSp macro="">
      <xdr:nvCxnSpPr>
        <xdr:cNvPr id="852" name="直線コネクタ 851"/>
        <xdr:cNvCxnSpPr/>
      </xdr:nvCxnSpPr>
      <xdr:spPr>
        <a:xfrm flipV="1">
          <a:off x="19545300" y="12662636"/>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3" name="フローチャート: 判断 852"/>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30228</xdr:rowOff>
    </xdr:from>
    <xdr:ext cx="534377" cy="259045"/>
    <xdr:sp macro="" textlink="">
      <xdr:nvSpPr>
        <xdr:cNvPr id="854" name="テキスト ボックス 853"/>
        <xdr:cNvSpPr txBox="1"/>
      </xdr:nvSpPr>
      <xdr:spPr>
        <a:xfrm>
          <a:off x="20167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757</xdr:rowOff>
    </xdr:from>
    <xdr:to>
      <xdr:col>102</xdr:col>
      <xdr:colOff>114300</xdr:colOff>
      <xdr:row>74</xdr:row>
      <xdr:rowOff>69428</xdr:rowOff>
    </xdr:to>
    <xdr:cxnSp macro="">
      <xdr:nvCxnSpPr>
        <xdr:cNvPr id="855" name="直線コネクタ 854"/>
        <xdr:cNvCxnSpPr/>
      </xdr:nvCxnSpPr>
      <xdr:spPr>
        <a:xfrm flipV="1">
          <a:off x="18656300" y="12688057"/>
          <a:ext cx="889000"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6" name="フローチャート: 判断 855"/>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53270</xdr:rowOff>
    </xdr:from>
    <xdr:ext cx="534377" cy="259045"/>
    <xdr:sp macro="" textlink="">
      <xdr:nvSpPr>
        <xdr:cNvPr id="857" name="テキスト ボックス 856"/>
        <xdr:cNvSpPr txBox="1"/>
      </xdr:nvSpPr>
      <xdr:spPr>
        <a:xfrm>
          <a:off x="19278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8" name="フローチャート: 判断 857"/>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30273</xdr:rowOff>
    </xdr:from>
    <xdr:ext cx="534377" cy="259045"/>
    <xdr:sp macro="" textlink="">
      <xdr:nvSpPr>
        <xdr:cNvPr id="859" name="テキスト ボックス 858"/>
        <xdr:cNvSpPr txBox="1"/>
      </xdr:nvSpPr>
      <xdr:spPr>
        <a:xfrm>
          <a:off x="18389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39614</xdr:rowOff>
    </xdr:from>
    <xdr:to>
      <xdr:col>116</xdr:col>
      <xdr:colOff>114300</xdr:colOff>
      <xdr:row>73</xdr:row>
      <xdr:rowOff>141214</xdr:rowOff>
    </xdr:to>
    <xdr:sp macro="" textlink="">
      <xdr:nvSpPr>
        <xdr:cNvPr id="865" name="楕円 864"/>
        <xdr:cNvSpPr/>
      </xdr:nvSpPr>
      <xdr:spPr>
        <a:xfrm>
          <a:off x="22110700" y="125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18041</xdr:rowOff>
    </xdr:from>
    <xdr:ext cx="534377" cy="259045"/>
    <xdr:sp macro="" textlink="">
      <xdr:nvSpPr>
        <xdr:cNvPr id="866" name="繰出金該当値テキスト"/>
        <xdr:cNvSpPr txBox="1"/>
      </xdr:nvSpPr>
      <xdr:spPr>
        <a:xfrm>
          <a:off x="22212300" y="1253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42997</xdr:rowOff>
    </xdr:from>
    <xdr:to>
      <xdr:col>112</xdr:col>
      <xdr:colOff>38100</xdr:colOff>
      <xdr:row>73</xdr:row>
      <xdr:rowOff>144597</xdr:rowOff>
    </xdr:to>
    <xdr:sp macro="" textlink="">
      <xdr:nvSpPr>
        <xdr:cNvPr id="867" name="楕円 866"/>
        <xdr:cNvSpPr/>
      </xdr:nvSpPr>
      <xdr:spPr>
        <a:xfrm>
          <a:off x="21272500" y="125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135724</xdr:rowOff>
    </xdr:from>
    <xdr:ext cx="534377" cy="259045"/>
    <xdr:sp macro="" textlink="">
      <xdr:nvSpPr>
        <xdr:cNvPr id="868" name="テキスト ボックス 867"/>
        <xdr:cNvSpPr txBox="1"/>
      </xdr:nvSpPr>
      <xdr:spPr>
        <a:xfrm>
          <a:off x="21056111" y="126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95986</xdr:rowOff>
    </xdr:from>
    <xdr:to>
      <xdr:col>107</xdr:col>
      <xdr:colOff>101600</xdr:colOff>
      <xdr:row>74</xdr:row>
      <xdr:rowOff>26136</xdr:rowOff>
    </xdr:to>
    <xdr:sp macro="" textlink="">
      <xdr:nvSpPr>
        <xdr:cNvPr id="869" name="楕円 868"/>
        <xdr:cNvSpPr/>
      </xdr:nvSpPr>
      <xdr:spPr>
        <a:xfrm>
          <a:off x="20383500" y="126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17263</xdr:rowOff>
    </xdr:from>
    <xdr:ext cx="534377" cy="259045"/>
    <xdr:sp macro="" textlink="">
      <xdr:nvSpPr>
        <xdr:cNvPr id="870" name="テキスト ボックス 869"/>
        <xdr:cNvSpPr txBox="1"/>
      </xdr:nvSpPr>
      <xdr:spPr>
        <a:xfrm>
          <a:off x="20167111" y="127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121407</xdr:rowOff>
    </xdr:from>
    <xdr:to>
      <xdr:col>102</xdr:col>
      <xdr:colOff>165100</xdr:colOff>
      <xdr:row>74</xdr:row>
      <xdr:rowOff>51557</xdr:rowOff>
    </xdr:to>
    <xdr:sp macro="" textlink="">
      <xdr:nvSpPr>
        <xdr:cNvPr id="871" name="楕円 870"/>
        <xdr:cNvSpPr/>
      </xdr:nvSpPr>
      <xdr:spPr>
        <a:xfrm>
          <a:off x="19494500" y="126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42684</xdr:rowOff>
    </xdr:from>
    <xdr:ext cx="534377" cy="259045"/>
    <xdr:sp macro="" textlink="">
      <xdr:nvSpPr>
        <xdr:cNvPr id="872" name="テキスト ボックス 871"/>
        <xdr:cNvSpPr txBox="1"/>
      </xdr:nvSpPr>
      <xdr:spPr>
        <a:xfrm>
          <a:off x="19278111" y="127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18628</xdr:rowOff>
    </xdr:from>
    <xdr:to>
      <xdr:col>98</xdr:col>
      <xdr:colOff>38100</xdr:colOff>
      <xdr:row>74</xdr:row>
      <xdr:rowOff>120228</xdr:rowOff>
    </xdr:to>
    <xdr:sp macro="" textlink="">
      <xdr:nvSpPr>
        <xdr:cNvPr id="873" name="楕円 872"/>
        <xdr:cNvSpPr/>
      </xdr:nvSpPr>
      <xdr:spPr>
        <a:xfrm>
          <a:off x="18605500" y="12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111355</xdr:rowOff>
    </xdr:from>
    <xdr:ext cx="534377" cy="259045"/>
    <xdr:sp macro="" textlink="">
      <xdr:nvSpPr>
        <xdr:cNvPr id="874" name="テキスト ボックス 873"/>
        <xdr:cNvSpPr txBox="1"/>
      </xdr:nvSpPr>
      <xdr:spPr>
        <a:xfrm>
          <a:off x="18389111" y="127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歳出決算総額は、住民一人当たり</a:t>
          </a:r>
          <a:r>
            <a:rPr kumimoji="1" lang="en-US" altLang="ja-JP" sz="800" b="0" i="0" baseline="0">
              <a:solidFill>
                <a:schemeClr val="dk1"/>
              </a:solidFill>
              <a:effectLst/>
              <a:latin typeface="+mn-lt"/>
              <a:ea typeface="+mn-ea"/>
              <a:cs typeface="+mn-cs"/>
            </a:rPr>
            <a:t>425,915</a:t>
          </a:r>
          <a:r>
            <a:rPr kumimoji="1" lang="ja-JP" altLang="en-US" sz="800" b="0" i="0" baseline="0">
              <a:solidFill>
                <a:schemeClr val="dk1"/>
              </a:solidFill>
              <a:effectLst/>
              <a:latin typeface="+mn-lt"/>
              <a:ea typeface="+mn-ea"/>
              <a:cs typeface="+mn-cs"/>
            </a:rPr>
            <a:t>円</a:t>
          </a:r>
          <a:r>
            <a:rPr kumimoji="1" lang="ja-JP" altLang="ja-JP" sz="800" b="0" i="0" baseline="0">
              <a:solidFill>
                <a:schemeClr val="dk1"/>
              </a:solidFill>
              <a:effectLst/>
              <a:latin typeface="+mn-lt"/>
              <a:ea typeface="+mn-ea"/>
              <a:cs typeface="+mn-cs"/>
            </a:rPr>
            <a:t>となっています。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住民一人当たりの人件費は、</a:t>
          </a:r>
          <a:r>
            <a:rPr kumimoji="1" lang="en-US" altLang="ja-JP" sz="800" b="0" i="0" baseline="0">
              <a:solidFill>
                <a:schemeClr val="dk1"/>
              </a:solidFill>
              <a:effectLst/>
              <a:latin typeface="+mn-lt"/>
              <a:ea typeface="+mn-ea"/>
              <a:cs typeface="+mn-cs"/>
            </a:rPr>
            <a:t>69,896</a:t>
          </a:r>
          <a:r>
            <a:rPr kumimoji="1" lang="ja-JP" altLang="ja-JP" sz="800" b="0" i="0" baseline="0">
              <a:solidFill>
                <a:schemeClr val="dk1"/>
              </a:solidFill>
              <a:effectLst/>
              <a:latin typeface="+mn-lt"/>
              <a:ea typeface="+mn-ea"/>
              <a:cs typeface="+mn-cs"/>
            </a:rPr>
            <a:t>円となっており、平成</a:t>
          </a:r>
          <a:r>
            <a:rPr kumimoji="1" lang="en-US" altLang="ja-JP" sz="800" b="0" i="0" baseline="0">
              <a:solidFill>
                <a:schemeClr val="dk1"/>
              </a:solidFill>
              <a:effectLst/>
              <a:latin typeface="+mn-lt"/>
              <a:ea typeface="+mn-ea"/>
              <a:cs typeface="+mn-cs"/>
            </a:rPr>
            <a:t>25</a:t>
          </a:r>
          <a:r>
            <a:rPr kumimoji="1" lang="ja-JP" altLang="ja-JP" sz="800" b="0" i="0" baseline="0">
              <a:solidFill>
                <a:schemeClr val="dk1"/>
              </a:solidFill>
              <a:effectLst/>
              <a:latin typeface="+mn-lt"/>
              <a:ea typeface="+mn-ea"/>
              <a:cs typeface="+mn-cs"/>
            </a:rPr>
            <a:t>年度以降ほぼ横ばいで推移していましたが、会計年度任用職員制度</a:t>
          </a:r>
          <a:r>
            <a:rPr kumimoji="1" lang="ja-JP" altLang="en-US" sz="800" b="0" i="0" baseline="0">
              <a:solidFill>
                <a:schemeClr val="dk1"/>
              </a:solidFill>
              <a:effectLst/>
              <a:latin typeface="+mn-lt"/>
              <a:ea typeface="+mn-ea"/>
              <a:cs typeface="+mn-cs"/>
            </a:rPr>
            <a:t>が令和</a:t>
          </a:r>
          <a:r>
            <a:rPr kumimoji="1" lang="en-US" altLang="ja-JP" sz="800" b="0" i="0" baseline="0">
              <a:solidFill>
                <a:schemeClr val="dk1"/>
              </a:solidFill>
              <a:effectLst/>
              <a:latin typeface="+mn-lt"/>
              <a:ea typeface="+mn-ea"/>
              <a:cs typeface="+mn-cs"/>
            </a:rPr>
            <a:t>2</a:t>
          </a:r>
          <a:r>
            <a:rPr kumimoji="1" lang="ja-JP" altLang="en-US" sz="800" b="0" i="0" baseline="0">
              <a:solidFill>
                <a:schemeClr val="dk1"/>
              </a:solidFill>
              <a:effectLst/>
              <a:latin typeface="+mn-lt"/>
              <a:ea typeface="+mn-ea"/>
              <a:cs typeface="+mn-cs"/>
            </a:rPr>
            <a:t>年度から</a:t>
          </a:r>
          <a:r>
            <a:rPr kumimoji="1" lang="ja-JP" altLang="ja-JP" sz="800" b="0" i="0" baseline="0">
              <a:solidFill>
                <a:schemeClr val="dk1"/>
              </a:solidFill>
              <a:effectLst/>
              <a:latin typeface="+mn-lt"/>
              <a:ea typeface="+mn-ea"/>
              <a:cs typeface="+mn-cs"/>
            </a:rPr>
            <a:t>開始</a:t>
          </a:r>
          <a:r>
            <a:rPr kumimoji="1" lang="ja-JP" altLang="en-US" sz="800" b="0" i="0" baseline="0">
              <a:solidFill>
                <a:schemeClr val="dk1"/>
              </a:solidFill>
              <a:effectLst/>
              <a:latin typeface="+mn-lt"/>
              <a:ea typeface="+mn-ea"/>
              <a:cs typeface="+mn-cs"/>
            </a:rPr>
            <a:t>されたことに</a:t>
          </a:r>
          <a:r>
            <a:rPr kumimoji="1" lang="ja-JP" altLang="ja-JP" sz="800" b="0" i="0" baseline="0">
              <a:solidFill>
                <a:schemeClr val="dk1"/>
              </a:solidFill>
              <a:effectLst/>
              <a:latin typeface="+mn-lt"/>
              <a:ea typeface="+mn-ea"/>
              <a:cs typeface="+mn-cs"/>
            </a:rPr>
            <a:t>伴い、これまでの嘱託職員や臨時職員の経費を物件費から人件費に移行したことから大幅な増となりました。類似団体の平均を上回</a:t>
          </a:r>
          <a:r>
            <a:rPr kumimoji="1" lang="ja-JP" altLang="en-US" sz="800" b="0" i="0" baseline="0">
              <a:solidFill>
                <a:schemeClr val="dk1"/>
              </a:solidFill>
              <a:effectLst/>
              <a:latin typeface="+mn-lt"/>
              <a:ea typeface="+mn-ea"/>
              <a:cs typeface="+mn-cs"/>
            </a:rPr>
            <a:t>っているため</a:t>
          </a:r>
          <a:r>
            <a:rPr kumimoji="1" lang="ja-JP" altLang="ja-JP" sz="800" b="0" i="0" baseline="0">
              <a:solidFill>
                <a:schemeClr val="dk1"/>
              </a:solidFill>
              <a:effectLst/>
              <a:latin typeface="+mn-lt"/>
              <a:ea typeface="+mn-ea"/>
              <a:cs typeface="+mn-cs"/>
            </a:rPr>
            <a:t>、引き続き</a:t>
          </a:r>
          <a:r>
            <a:rPr lang="ja-JP" altLang="ja-JP" sz="800" b="0" i="0" baseline="0">
              <a:solidFill>
                <a:schemeClr val="dk1"/>
              </a:solidFill>
              <a:effectLst/>
              <a:latin typeface="+mn-lt"/>
              <a:ea typeface="+mn-ea"/>
              <a:cs typeface="+mn-cs"/>
            </a:rPr>
            <a:t>職員の適正配置</a:t>
          </a:r>
          <a:r>
            <a:rPr lang="ja-JP" altLang="en-US" sz="800" b="0" i="0" baseline="0">
              <a:solidFill>
                <a:schemeClr val="dk1"/>
              </a:solidFill>
              <a:effectLst/>
              <a:latin typeface="+mn-lt"/>
              <a:ea typeface="+mn-ea"/>
              <a:cs typeface="+mn-cs"/>
            </a:rPr>
            <a:t>を進めるとともに、ＤＸ等を活用した働き方改革の推進により</a:t>
          </a:r>
          <a:r>
            <a:rPr lang="ja-JP" altLang="ja-JP" sz="800" b="0" i="0" baseline="0">
              <a:solidFill>
                <a:schemeClr val="dk1"/>
              </a:solidFill>
              <a:effectLst/>
              <a:latin typeface="+mn-lt"/>
              <a:ea typeface="+mn-ea"/>
              <a:cs typeface="+mn-cs"/>
            </a:rPr>
            <a:t>人件費の抑制に努めてまいります</a:t>
          </a:r>
          <a:r>
            <a:rPr kumimoji="1" lang="ja-JP" altLang="ja-JP" sz="800" b="0" i="0" baseline="0">
              <a:solidFill>
                <a:schemeClr val="dk1"/>
              </a:solidFill>
              <a:effectLst/>
              <a:latin typeface="+mn-lt"/>
              <a:ea typeface="+mn-ea"/>
              <a:cs typeface="+mn-cs"/>
            </a:rPr>
            <a:t>。</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住民一人当たりの公債費は、</a:t>
          </a:r>
          <a:r>
            <a:rPr kumimoji="1" lang="en-US" altLang="ja-JP" sz="800" b="0" i="0" baseline="0">
              <a:solidFill>
                <a:schemeClr val="dk1"/>
              </a:solidFill>
              <a:effectLst/>
              <a:latin typeface="+mn-lt"/>
              <a:ea typeface="+mn-ea"/>
              <a:cs typeface="+mn-cs"/>
            </a:rPr>
            <a:t>20,827</a:t>
          </a:r>
          <a:r>
            <a:rPr kumimoji="1" lang="ja-JP" altLang="ja-JP" sz="800" b="0" i="0" baseline="0">
              <a:solidFill>
                <a:schemeClr val="dk1"/>
              </a:solidFill>
              <a:effectLst/>
              <a:latin typeface="+mn-lt"/>
              <a:ea typeface="+mn-ea"/>
              <a:cs typeface="+mn-cs"/>
            </a:rPr>
            <a:t>円となっており、計画的な市債の発行に努めてきたことで、団体の平均を下回</a:t>
          </a:r>
          <a:r>
            <a:rPr kumimoji="1" lang="ja-JP" altLang="en-US" sz="800" b="0" i="0" baseline="0">
              <a:solidFill>
                <a:schemeClr val="dk1"/>
              </a:solidFill>
              <a:effectLst/>
              <a:latin typeface="+mn-lt"/>
              <a:ea typeface="+mn-ea"/>
              <a:cs typeface="+mn-cs"/>
            </a:rPr>
            <a:t>る状態が続いています</a:t>
          </a:r>
          <a:r>
            <a:rPr kumimoji="1" lang="ja-JP" altLang="ja-JP" sz="800" b="0" i="0" baseline="0">
              <a:solidFill>
                <a:schemeClr val="dk1"/>
              </a:solidFill>
              <a:effectLst/>
              <a:latin typeface="+mn-lt"/>
              <a:ea typeface="+mn-ea"/>
              <a:cs typeface="+mn-cs"/>
            </a:rPr>
            <a:t>。引き続き、効果的かつ効率的な市債の発行に努めていきます。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住民一人当たりの扶助費は、</a:t>
          </a:r>
          <a:r>
            <a:rPr kumimoji="1" lang="en-US" altLang="ja-JP" sz="800" b="0" i="0" baseline="0">
              <a:solidFill>
                <a:schemeClr val="dk1"/>
              </a:solidFill>
              <a:effectLst/>
              <a:latin typeface="+mn-lt"/>
              <a:ea typeface="+mn-ea"/>
              <a:cs typeface="+mn-cs"/>
            </a:rPr>
            <a:t>114,312</a:t>
          </a:r>
          <a:r>
            <a:rPr kumimoji="1" lang="ja-JP" altLang="ja-JP" sz="800" b="0" i="0" baseline="0">
              <a:solidFill>
                <a:schemeClr val="dk1"/>
              </a:solidFill>
              <a:effectLst/>
              <a:latin typeface="+mn-lt"/>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lang="ja-JP" altLang="ja-JP" sz="800">
            <a:effectLst/>
          </a:endParaRPr>
        </a:p>
        <a:p>
          <a:r>
            <a:rPr kumimoji="1" lang="ja-JP" altLang="ja-JP" sz="800" b="0" i="0" baseline="0">
              <a:solidFill>
                <a:schemeClr val="dk1"/>
              </a:solidFill>
              <a:effectLst/>
              <a:latin typeface="+mn-lt"/>
              <a:ea typeface="+mn-ea"/>
              <a:cs typeface="+mn-cs"/>
            </a:rPr>
            <a:t>　</a:t>
          </a:r>
          <a:r>
            <a:rPr kumimoji="1" lang="ja-JP" altLang="en-US" sz="800" b="0" i="0" baseline="0">
              <a:solidFill>
                <a:schemeClr val="dk1"/>
              </a:solidFill>
              <a:effectLst/>
              <a:latin typeface="+mn-lt"/>
              <a:ea typeface="+mn-ea"/>
              <a:cs typeface="+mn-cs"/>
            </a:rPr>
            <a:t>住民一人当たりの物件費は、</a:t>
          </a:r>
          <a:r>
            <a:rPr kumimoji="1" lang="en-US" altLang="ja-JP" sz="800" b="0" i="0" baseline="0">
              <a:solidFill>
                <a:schemeClr val="dk1"/>
              </a:solidFill>
              <a:effectLst/>
              <a:latin typeface="+mn-lt"/>
              <a:ea typeface="+mn-ea"/>
              <a:cs typeface="+mn-cs"/>
            </a:rPr>
            <a:t>62,459</a:t>
          </a:r>
          <a:r>
            <a:rPr kumimoji="1" lang="ja-JP" altLang="en-US" sz="800" b="0" i="0" baseline="0">
              <a:solidFill>
                <a:schemeClr val="dk1"/>
              </a:solidFill>
              <a:effectLst/>
              <a:latin typeface="+mn-lt"/>
              <a:ea typeface="+mn-ea"/>
              <a:cs typeface="+mn-cs"/>
            </a:rPr>
            <a:t>円となっており、令和２年度に会計年度任用職員制度が開始され、それらの職員に支出する給料等の性質が物件費から人件費に変更となったことから、数値が大きく減少しましたが、令和３年度は新型コロナワクチン接種や新型コロナウイルス感染症の集団検査等に係る経費が増となったため、再び増加し、類似団体の平均を上回っています。</a:t>
          </a:r>
          <a:endParaRPr kumimoji="1" lang="en-US" altLang="ja-JP" sz="800" b="0" i="0" baseline="0">
            <a:solidFill>
              <a:schemeClr val="dk1"/>
            </a:solidFill>
            <a:effectLst/>
            <a:latin typeface="+mn-lt"/>
            <a:ea typeface="+mn-ea"/>
            <a:cs typeface="+mn-cs"/>
          </a:endParaRPr>
        </a:p>
        <a:p>
          <a:r>
            <a:rPr kumimoji="1" lang="ja-JP" altLang="en-US" sz="800" b="0" i="0" baseline="0">
              <a:solidFill>
                <a:schemeClr val="dk1"/>
              </a:solidFill>
              <a:effectLst/>
              <a:latin typeface="+mn-lt"/>
              <a:ea typeface="+mn-ea"/>
              <a:cs typeface="+mn-cs"/>
            </a:rPr>
            <a:t>　住民一人当たりの補助費等は、</a:t>
          </a:r>
          <a:r>
            <a:rPr kumimoji="1" lang="en-US" altLang="ja-JP" sz="800" b="0" i="0" baseline="0">
              <a:solidFill>
                <a:schemeClr val="dk1"/>
              </a:solidFill>
              <a:effectLst/>
              <a:latin typeface="+mn-lt"/>
              <a:ea typeface="+mn-ea"/>
              <a:cs typeface="+mn-cs"/>
            </a:rPr>
            <a:t>49,586</a:t>
          </a:r>
          <a:r>
            <a:rPr kumimoji="1" lang="ja-JP" altLang="en-US" sz="800" b="0" i="0" baseline="0">
              <a:solidFill>
                <a:schemeClr val="dk1"/>
              </a:solidFill>
              <a:effectLst/>
              <a:latin typeface="+mn-lt"/>
              <a:ea typeface="+mn-ea"/>
              <a:cs typeface="+mn-cs"/>
            </a:rPr>
            <a:t>円となっており、下水道事業や四日市港管理組合への負担金支出額が多額であることから、類似団体と比較して高い水準にあります。一方で、下水道事業への繰出金を補助費等として整理していることから、住民一人当たりの繰出金は</a:t>
          </a:r>
          <a:r>
            <a:rPr kumimoji="1" lang="en-US" altLang="ja-JP" sz="800" b="0" i="0" baseline="0">
              <a:solidFill>
                <a:schemeClr val="dk1"/>
              </a:solidFill>
              <a:effectLst/>
              <a:latin typeface="+mn-lt"/>
              <a:ea typeface="+mn-ea"/>
              <a:cs typeface="+mn-cs"/>
            </a:rPr>
            <a:t>29,828</a:t>
          </a:r>
          <a:r>
            <a:rPr kumimoji="1" lang="ja-JP" altLang="en-US" sz="800" b="0" i="0" baseline="0">
              <a:solidFill>
                <a:schemeClr val="dk1"/>
              </a:solidFill>
              <a:effectLst/>
              <a:latin typeface="+mn-lt"/>
              <a:ea typeface="+mn-ea"/>
              <a:cs typeface="+mn-cs"/>
            </a:rPr>
            <a:t>円と、類似団体と比較して低い水準となっています。令和</a:t>
          </a:r>
          <a:r>
            <a:rPr kumimoji="1" lang="en-US" altLang="ja-JP" sz="800" b="0" i="0" baseline="0">
              <a:solidFill>
                <a:schemeClr val="dk1"/>
              </a:solidFill>
              <a:effectLst/>
              <a:latin typeface="+mn-lt"/>
              <a:ea typeface="+mn-ea"/>
              <a:cs typeface="+mn-cs"/>
            </a:rPr>
            <a:t>2</a:t>
          </a:r>
          <a:r>
            <a:rPr kumimoji="1" lang="ja-JP" altLang="en-US" sz="800" b="0" i="0" baseline="0">
              <a:solidFill>
                <a:schemeClr val="dk1"/>
              </a:solidFill>
              <a:effectLst/>
              <a:latin typeface="+mn-lt"/>
              <a:ea typeface="+mn-ea"/>
              <a:cs typeface="+mn-cs"/>
            </a:rPr>
            <a:t>年度は特別定額給付金給付事業費により、大幅な増となりましたが、令和</a:t>
          </a:r>
          <a:r>
            <a:rPr kumimoji="1" lang="en-US" altLang="ja-JP" sz="800" b="0" i="0" baseline="0">
              <a:solidFill>
                <a:schemeClr val="dk1"/>
              </a:solidFill>
              <a:effectLst/>
              <a:latin typeface="+mn-lt"/>
              <a:ea typeface="+mn-ea"/>
              <a:cs typeface="+mn-cs"/>
            </a:rPr>
            <a:t>3</a:t>
          </a:r>
          <a:r>
            <a:rPr kumimoji="1" lang="ja-JP" altLang="en-US" sz="800" b="0" i="0" baseline="0">
              <a:solidFill>
                <a:schemeClr val="dk1"/>
              </a:solidFill>
              <a:effectLst/>
              <a:latin typeface="+mn-lt"/>
              <a:ea typeface="+mn-ea"/>
              <a:cs typeface="+mn-cs"/>
            </a:rPr>
            <a:t>年度は平年並みの決算額となっています。</a:t>
          </a:r>
          <a:endParaRPr kumimoji="1" lang="en-US" altLang="ja-JP" sz="800" b="0" i="0" baseline="0">
            <a:solidFill>
              <a:schemeClr val="dk1"/>
            </a:solidFill>
            <a:effectLst/>
            <a:latin typeface="+mn-lt"/>
            <a:ea typeface="+mn-ea"/>
            <a:cs typeface="+mn-cs"/>
          </a:endParaRPr>
        </a:p>
        <a:p>
          <a:r>
            <a:rPr kumimoji="1" lang="ja-JP" altLang="en-US"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住民一人当たりの普通建設事業費は、</a:t>
          </a:r>
          <a:r>
            <a:rPr kumimoji="1" lang="en-US" altLang="ja-JP" sz="800" b="0" i="0" baseline="0">
              <a:solidFill>
                <a:schemeClr val="dk1"/>
              </a:solidFill>
              <a:effectLst/>
              <a:latin typeface="+mn-lt"/>
              <a:ea typeface="+mn-ea"/>
              <a:cs typeface="+mn-cs"/>
            </a:rPr>
            <a:t>49,426</a:t>
          </a:r>
          <a:r>
            <a:rPr kumimoji="1" lang="ja-JP" altLang="ja-JP" sz="800" b="0" i="0" baseline="0">
              <a:solidFill>
                <a:schemeClr val="dk1"/>
              </a:solidFill>
              <a:effectLst/>
              <a:latin typeface="+mn-lt"/>
              <a:ea typeface="+mn-ea"/>
              <a:cs typeface="+mn-cs"/>
            </a:rPr>
            <a:t>円となっており、</a:t>
          </a:r>
          <a:r>
            <a:rPr kumimoji="1" lang="ja-JP" altLang="en-US" sz="800" b="0" i="0" baseline="0">
              <a:solidFill>
                <a:schemeClr val="dk1"/>
              </a:solidFill>
              <a:effectLst/>
              <a:latin typeface="+mn-lt"/>
              <a:ea typeface="+mn-ea"/>
              <a:cs typeface="+mn-cs"/>
            </a:rPr>
            <a:t>引き続き類似団体の平均を上回っていますが、</a:t>
          </a:r>
          <a:r>
            <a:rPr kumimoji="1" lang="ja-JP" altLang="ja-JP" sz="800" b="0" i="0" baseline="0">
              <a:solidFill>
                <a:schemeClr val="dk1"/>
              </a:solidFill>
              <a:effectLst/>
              <a:latin typeface="+mn-lt"/>
              <a:ea typeface="+mn-ea"/>
              <a:cs typeface="+mn-cs"/>
            </a:rPr>
            <a:t>前年度から減少し</a:t>
          </a:r>
          <a:r>
            <a:rPr kumimoji="1" lang="ja-JP" altLang="en-US" sz="800" b="0" i="0" baseline="0">
              <a:solidFill>
                <a:schemeClr val="dk1"/>
              </a:solidFill>
              <a:effectLst/>
              <a:latin typeface="+mn-lt"/>
              <a:ea typeface="+mn-ea"/>
              <a:cs typeface="+mn-cs"/>
            </a:rPr>
            <a:t>ています</a:t>
          </a:r>
          <a:r>
            <a:rPr kumimoji="1" lang="ja-JP" altLang="ja-JP" sz="800" b="0" i="0" baseline="0">
              <a:solidFill>
                <a:schemeClr val="dk1"/>
              </a:solidFill>
              <a:effectLst/>
              <a:latin typeface="+mn-lt"/>
              <a:ea typeface="+mn-ea"/>
              <a:cs typeface="+mn-cs"/>
            </a:rPr>
            <a:t>。これは、</a:t>
          </a:r>
          <a:r>
            <a:rPr kumimoji="1" lang="ja-JP" altLang="en-US" sz="800" b="0" i="0" baseline="0">
              <a:solidFill>
                <a:schemeClr val="dk1"/>
              </a:solidFill>
              <a:effectLst/>
              <a:latin typeface="+mn-lt"/>
              <a:ea typeface="+mn-ea"/>
              <a:cs typeface="+mn-cs"/>
            </a:rPr>
            <a:t>国体の関連施設等の整備完了に伴う、中央緑地運動施設整備事業費の減や、小中学校へのタブレット端末の導入に向けた校内ネットワーク整備に係る教育情報通信システム運営費の減など</a:t>
          </a:r>
          <a:r>
            <a:rPr kumimoji="1" lang="ja-JP" altLang="ja-JP" sz="800" b="0" i="0" baseline="0">
              <a:solidFill>
                <a:schemeClr val="dk1"/>
              </a:solidFill>
              <a:effectLst/>
              <a:latin typeface="+mn-lt"/>
              <a:ea typeface="+mn-ea"/>
              <a:cs typeface="+mn-cs"/>
            </a:rPr>
            <a:t>が主な要因です。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a:t>
          </a:r>
          <a:endParaRPr lang="ja-JP" altLang="ja-JP" sz="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309,825
299,622
206.50
143,738,517
131,958,965
8,473,563
77,203,866
43,632,160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162560</xdr:rowOff>
    </xdr:from>
    <xdr:to>
      <xdr:col>24</xdr:col>
      <xdr:colOff>63500</xdr:colOff>
      <xdr:row>34</xdr:row>
      <xdr:rowOff>7439</xdr:rowOff>
    </xdr:to>
    <xdr:cxnSp macro="">
      <xdr:nvCxnSpPr>
        <xdr:cNvPr id="63" name="直線コネクタ 62"/>
        <xdr:cNvCxnSpPr/>
      </xdr:nvCxnSpPr>
      <xdr:spPr>
        <a:xfrm>
          <a:off x="3797300" y="582041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139173</xdr:rowOff>
    </xdr:from>
    <xdr:ext cx="469744" cy="259045"/>
    <xdr:sp macro="" textlink="">
      <xdr:nvSpPr>
        <xdr:cNvPr id="64" name="議会費平均値テキスト"/>
        <xdr:cNvSpPr txBox="1"/>
      </xdr:nvSpPr>
      <xdr:spPr>
        <a:xfrm>
          <a:off x="4686300" y="5968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103777</xdr:rowOff>
    </xdr:from>
    <xdr:to>
      <xdr:col>19</xdr:col>
      <xdr:colOff>177800</xdr:colOff>
      <xdr:row>33</xdr:row>
      <xdr:rowOff>162560</xdr:rowOff>
    </xdr:to>
    <xdr:cxnSp macro="">
      <xdr:nvCxnSpPr>
        <xdr:cNvPr id="66" name="直線コネクタ 65"/>
        <xdr:cNvCxnSpPr/>
      </xdr:nvCxnSpPr>
      <xdr:spPr>
        <a:xfrm>
          <a:off x="2908300" y="576162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126110</xdr:rowOff>
    </xdr:from>
    <xdr:ext cx="469744" cy="259045"/>
    <xdr:sp macro="" textlink="">
      <xdr:nvSpPr>
        <xdr:cNvPr id="68" name="テキスト ボックス 67"/>
        <xdr:cNvSpPr txBox="1"/>
      </xdr:nvSpPr>
      <xdr:spPr>
        <a:xfrm>
          <a:off x="3562428" y="61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103777</xdr:rowOff>
    </xdr:from>
    <xdr:to>
      <xdr:col>15</xdr:col>
      <xdr:colOff>50800</xdr:colOff>
      <xdr:row>33</xdr:row>
      <xdr:rowOff>131536</xdr:rowOff>
    </xdr:to>
    <xdr:cxnSp macro="">
      <xdr:nvCxnSpPr>
        <xdr:cNvPr id="69" name="直線コネクタ 68"/>
        <xdr:cNvCxnSpPr/>
      </xdr:nvCxnSpPr>
      <xdr:spPr>
        <a:xfrm flipV="1">
          <a:off x="2019300" y="57616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50999</xdr:rowOff>
    </xdr:from>
    <xdr:ext cx="469744" cy="259045"/>
    <xdr:sp macro="" textlink="">
      <xdr:nvSpPr>
        <xdr:cNvPr id="71" name="テキスト ボックス 70"/>
        <xdr:cNvSpPr txBox="1"/>
      </xdr:nvSpPr>
      <xdr:spPr>
        <a:xfrm>
          <a:off x="2673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98878</xdr:rowOff>
    </xdr:from>
    <xdr:to>
      <xdr:col>10</xdr:col>
      <xdr:colOff>114300</xdr:colOff>
      <xdr:row>33</xdr:row>
      <xdr:rowOff>131536</xdr:rowOff>
    </xdr:to>
    <xdr:cxnSp macro="">
      <xdr:nvCxnSpPr>
        <xdr:cNvPr id="72" name="直線コネクタ 71"/>
        <xdr:cNvCxnSpPr/>
      </xdr:nvCxnSpPr>
      <xdr:spPr>
        <a:xfrm>
          <a:off x="1130300" y="5756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83655</xdr:rowOff>
    </xdr:from>
    <xdr:ext cx="469744" cy="259045"/>
    <xdr:sp macro="" textlink="">
      <xdr:nvSpPr>
        <xdr:cNvPr id="74" name="テキスト ボックス 73"/>
        <xdr:cNvSpPr txBox="1"/>
      </xdr:nvSpPr>
      <xdr:spPr>
        <a:xfrm>
          <a:off x="1784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82023</xdr:rowOff>
    </xdr:from>
    <xdr:ext cx="469744" cy="259045"/>
    <xdr:sp macro="" textlink="">
      <xdr:nvSpPr>
        <xdr:cNvPr id="76" name="テキスト ボックス 75"/>
        <xdr:cNvSpPr txBox="1"/>
      </xdr:nvSpPr>
      <xdr:spPr>
        <a:xfrm>
          <a:off x="895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128089</xdr:rowOff>
    </xdr:from>
    <xdr:to>
      <xdr:col>24</xdr:col>
      <xdr:colOff>114300</xdr:colOff>
      <xdr:row>34</xdr:row>
      <xdr:rowOff>58239</xdr:rowOff>
    </xdr:to>
    <xdr:sp macro="" textlink="">
      <xdr:nvSpPr>
        <xdr:cNvPr id="82" name="楕円 81"/>
        <xdr:cNvSpPr/>
      </xdr:nvSpPr>
      <xdr:spPr>
        <a:xfrm>
          <a:off x="4584700" y="57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150966</xdr:rowOff>
    </xdr:from>
    <xdr:ext cx="469744" cy="259045"/>
    <xdr:sp macro="" textlink="">
      <xdr:nvSpPr>
        <xdr:cNvPr id="83" name="議会費該当値テキスト"/>
        <xdr:cNvSpPr txBox="1"/>
      </xdr:nvSpPr>
      <xdr:spPr>
        <a:xfrm>
          <a:off x="4686300" y="563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111760</xdr:rowOff>
    </xdr:from>
    <xdr:to>
      <xdr:col>20</xdr:col>
      <xdr:colOff>38100</xdr:colOff>
      <xdr:row>34</xdr:row>
      <xdr:rowOff>41910</xdr:rowOff>
    </xdr:to>
    <xdr:sp macro="" textlink="">
      <xdr:nvSpPr>
        <xdr:cNvPr id="84" name="楕円 83"/>
        <xdr:cNvSpPr/>
      </xdr:nvSpPr>
      <xdr:spPr>
        <a:xfrm>
          <a:off x="3746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58437</xdr:rowOff>
    </xdr:from>
    <xdr:ext cx="469744" cy="259045"/>
    <xdr:sp macro="" textlink="">
      <xdr:nvSpPr>
        <xdr:cNvPr id="85" name="テキスト ボックス 84"/>
        <xdr:cNvSpPr txBox="1"/>
      </xdr:nvSpPr>
      <xdr:spPr>
        <a:xfrm>
          <a:off x="3562428"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52977</xdr:rowOff>
    </xdr:from>
    <xdr:to>
      <xdr:col>15</xdr:col>
      <xdr:colOff>101600</xdr:colOff>
      <xdr:row>33</xdr:row>
      <xdr:rowOff>154577</xdr:rowOff>
    </xdr:to>
    <xdr:sp macro="" textlink="">
      <xdr:nvSpPr>
        <xdr:cNvPr id="86" name="楕円 85"/>
        <xdr:cNvSpPr/>
      </xdr:nvSpPr>
      <xdr:spPr>
        <a:xfrm>
          <a:off x="2857500" y="57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171104</xdr:rowOff>
    </xdr:from>
    <xdr:ext cx="469744" cy="259045"/>
    <xdr:sp macro="" textlink="">
      <xdr:nvSpPr>
        <xdr:cNvPr id="87" name="テキスト ボックス 86"/>
        <xdr:cNvSpPr txBox="1"/>
      </xdr:nvSpPr>
      <xdr:spPr>
        <a:xfrm>
          <a:off x="2673428" y="548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80736</xdr:rowOff>
    </xdr:from>
    <xdr:to>
      <xdr:col>10</xdr:col>
      <xdr:colOff>165100</xdr:colOff>
      <xdr:row>34</xdr:row>
      <xdr:rowOff>10886</xdr:rowOff>
    </xdr:to>
    <xdr:sp macro="" textlink="">
      <xdr:nvSpPr>
        <xdr:cNvPr id="88" name="楕円 87"/>
        <xdr:cNvSpPr/>
      </xdr:nvSpPr>
      <xdr:spPr>
        <a:xfrm>
          <a:off x="19685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27413</xdr:rowOff>
    </xdr:from>
    <xdr:ext cx="469744" cy="259045"/>
    <xdr:sp macro="" textlink="">
      <xdr:nvSpPr>
        <xdr:cNvPr id="89" name="テキスト ボックス 88"/>
        <xdr:cNvSpPr txBox="1"/>
      </xdr:nvSpPr>
      <xdr:spPr>
        <a:xfrm>
          <a:off x="1784428"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48078</xdr:rowOff>
    </xdr:from>
    <xdr:to>
      <xdr:col>6</xdr:col>
      <xdr:colOff>38100</xdr:colOff>
      <xdr:row>33</xdr:row>
      <xdr:rowOff>149678</xdr:rowOff>
    </xdr:to>
    <xdr:sp macro="" textlink="">
      <xdr:nvSpPr>
        <xdr:cNvPr id="90" name="楕円 89"/>
        <xdr:cNvSpPr/>
      </xdr:nvSpPr>
      <xdr:spPr>
        <a:xfrm>
          <a:off x="1079500" y="5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166205</xdr:rowOff>
    </xdr:from>
    <xdr:ext cx="469744" cy="259045"/>
    <xdr:sp macro="" textlink="">
      <xdr:nvSpPr>
        <xdr:cNvPr id="91" name="テキスト ボックス 90"/>
        <xdr:cNvSpPr txBox="1"/>
      </xdr:nvSpPr>
      <xdr:spPr>
        <a:xfrm>
          <a:off x="895428" y="54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134226</xdr:rowOff>
    </xdr:from>
    <xdr:to>
      <xdr:col>24</xdr:col>
      <xdr:colOff>62865</xdr:colOff>
      <xdr:row>59</xdr:row>
      <xdr:rowOff>51829</xdr:rowOff>
    </xdr:to>
    <xdr:cxnSp macro="">
      <xdr:nvCxnSpPr>
        <xdr:cNvPr id="116" name="直線コネクタ 115"/>
        <xdr:cNvCxnSpPr/>
      </xdr:nvCxnSpPr>
      <xdr:spPr>
        <a:xfrm flipV="1">
          <a:off x="4633595" y="9735426"/>
          <a:ext cx="1270" cy="43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55656</xdr:rowOff>
    </xdr:from>
    <xdr:ext cx="534377" cy="259045"/>
    <xdr:sp macro="" textlink="">
      <xdr:nvSpPr>
        <xdr:cNvPr id="117" name="総務費最小値テキスト"/>
        <xdr:cNvSpPr txBox="1"/>
      </xdr:nvSpPr>
      <xdr:spPr>
        <a:xfrm>
          <a:off x="4686300" y="101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51829</xdr:rowOff>
    </xdr:from>
    <xdr:to>
      <xdr:col>24</xdr:col>
      <xdr:colOff>152400</xdr:colOff>
      <xdr:row>59</xdr:row>
      <xdr:rowOff>51829</xdr:rowOff>
    </xdr:to>
    <xdr:cxnSp macro="">
      <xdr:nvCxnSpPr>
        <xdr:cNvPr id="118" name="直線コネクタ 117"/>
        <xdr:cNvCxnSpPr/>
      </xdr:nvCxnSpPr>
      <xdr:spPr>
        <a:xfrm>
          <a:off x="4546600" y="1016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80903</xdr:rowOff>
    </xdr:from>
    <xdr:ext cx="534377" cy="259045"/>
    <xdr:sp macro="" textlink="">
      <xdr:nvSpPr>
        <xdr:cNvPr id="119" name="総務費最大値テキスト"/>
        <xdr:cNvSpPr txBox="1"/>
      </xdr:nvSpPr>
      <xdr:spPr>
        <a:xfrm>
          <a:off x="4686300" y="95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134226</xdr:rowOff>
    </xdr:from>
    <xdr:to>
      <xdr:col>24</xdr:col>
      <xdr:colOff>152400</xdr:colOff>
      <xdr:row>56</xdr:row>
      <xdr:rowOff>134226</xdr:rowOff>
    </xdr:to>
    <xdr:cxnSp macro="">
      <xdr:nvCxnSpPr>
        <xdr:cNvPr id="120" name="直線コネクタ 119"/>
        <xdr:cNvCxnSpPr/>
      </xdr:nvCxnSpPr>
      <xdr:spPr>
        <a:xfrm>
          <a:off x="4546600" y="97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161049</xdr:rowOff>
    </xdr:from>
    <xdr:to>
      <xdr:col>24</xdr:col>
      <xdr:colOff>63500</xdr:colOff>
      <xdr:row>57</xdr:row>
      <xdr:rowOff>140450</xdr:rowOff>
    </xdr:to>
    <xdr:cxnSp macro="">
      <xdr:nvCxnSpPr>
        <xdr:cNvPr id="121" name="直線コネクタ 120"/>
        <xdr:cNvCxnSpPr/>
      </xdr:nvCxnSpPr>
      <xdr:spPr>
        <a:xfrm>
          <a:off x="3797300" y="8733549"/>
          <a:ext cx="838200" cy="117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132872</xdr:rowOff>
    </xdr:from>
    <xdr:ext cx="534377" cy="259045"/>
    <xdr:sp macro="" textlink="">
      <xdr:nvSpPr>
        <xdr:cNvPr id="122" name="総務費平均値テキスト"/>
        <xdr:cNvSpPr txBox="1"/>
      </xdr:nvSpPr>
      <xdr:spPr>
        <a:xfrm>
          <a:off x="4686300" y="990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154445</xdr:rowOff>
    </xdr:from>
    <xdr:to>
      <xdr:col>24</xdr:col>
      <xdr:colOff>114300</xdr:colOff>
      <xdr:row>58</xdr:row>
      <xdr:rowOff>84595</xdr:rowOff>
    </xdr:to>
    <xdr:sp macro="" textlink="">
      <xdr:nvSpPr>
        <xdr:cNvPr id="123" name="フローチャート: 判断 122"/>
        <xdr:cNvSpPr/>
      </xdr:nvSpPr>
      <xdr:spPr>
        <a:xfrm>
          <a:off x="45847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161049</xdr:rowOff>
    </xdr:from>
    <xdr:to>
      <xdr:col>19</xdr:col>
      <xdr:colOff>177800</xdr:colOff>
      <xdr:row>58</xdr:row>
      <xdr:rowOff>7848</xdr:rowOff>
    </xdr:to>
    <xdr:cxnSp macro="">
      <xdr:nvCxnSpPr>
        <xdr:cNvPr id="124" name="直線コネクタ 123"/>
        <xdr:cNvCxnSpPr/>
      </xdr:nvCxnSpPr>
      <xdr:spPr>
        <a:xfrm flipV="1">
          <a:off x="2908300" y="8733549"/>
          <a:ext cx="889000" cy="1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150063</xdr:rowOff>
    </xdr:from>
    <xdr:to>
      <xdr:col>20</xdr:col>
      <xdr:colOff>38100</xdr:colOff>
      <xdr:row>51</xdr:row>
      <xdr:rowOff>80213</xdr:rowOff>
    </xdr:to>
    <xdr:sp macro="" textlink="">
      <xdr:nvSpPr>
        <xdr:cNvPr id="125" name="フローチャート: 判断 124"/>
        <xdr:cNvSpPr/>
      </xdr:nvSpPr>
      <xdr:spPr>
        <a:xfrm>
          <a:off x="3746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71340</xdr:rowOff>
    </xdr:from>
    <xdr:ext cx="599010" cy="259045"/>
    <xdr:sp macro="" textlink="">
      <xdr:nvSpPr>
        <xdr:cNvPr id="126" name="テキスト ボックス 125"/>
        <xdr:cNvSpPr txBox="1"/>
      </xdr:nvSpPr>
      <xdr:spPr>
        <a:xfrm>
          <a:off x="3497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118758</xdr:rowOff>
    </xdr:from>
    <xdr:to>
      <xdr:col>15</xdr:col>
      <xdr:colOff>50800</xdr:colOff>
      <xdr:row>58</xdr:row>
      <xdr:rowOff>7848</xdr:rowOff>
    </xdr:to>
    <xdr:cxnSp macro="">
      <xdr:nvCxnSpPr>
        <xdr:cNvPr id="127" name="直線コネクタ 126"/>
        <xdr:cNvCxnSpPr/>
      </xdr:nvCxnSpPr>
      <xdr:spPr>
        <a:xfrm>
          <a:off x="2019300" y="9719958"/>
          <a:ext cx="889000" cy="23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47625</xdr:rowOff>
    </xdr:from>
    <xdr:to>
      <xdr:col>15</xdr:col>
      <xdr:colOff>101600</xdr:colOff>
      <xdr:row>58</xdr:row>
      <xdr:rowOff>149225</xdr:rowOff>
    </xdr:to>
    <xdr:sp macro="" textlink="">
      <xdr:nvSpPr>
        <xdr:cNvPr id="128" name="フローチャート: 判断 127"/>
        <xdr:cNvSpPr/>
      </xdr:nvSpPr>
      <xdr:spPr>
        <a:xfrm>
          <a:off x="2857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140352</xdr:rowOff>
    </xdr:from>
    <xdr:ext cx="534377" cy="259045"/>
    <xdr:sp macro="" textlink="">
      <xdr:nvSpPr>
        <xdr:cNvPr id="129" name="テキスト ボックス 128"/>
        <xdr:cNvSpPr txBox="1"/>
      </xdr:nvSpPr>
      <xdr:spPr>
        <a:xfrm>
          <a:off x="2641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118758</xdr:rowOff>
    </xdr:from>
    <xdr:to>
      <xdr:col>10</xdr:col>
      <xdr:colOff>114300</xdr:colOff>
      <xdr:row>59</xdr:row>
      <xdr:rowOff>4204</xdr:rowOff>
    </xdr:to>
    <xdr:cxnSp macro="">
      <xdr:nvCxnSpPr>
        <xdr:cNvPr id="130" name="直線コネクタ 129"/>
        <xdr:cNvCxnSpPr/>
      </xdr:nvCxnSpPr>
      <xdr:spPr>
        <a:xfrm flipV="1">
          <a:off x="1130300" y="9719958"/>
          <a:ext cx="889000" cy="39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56350</xdr:rowOff>
    </xdr:from>
    <xdr:to>
      <xdr:col>10</xdr:col>
      <xdr:colOff>165100</xdr:colOff>
      <xdr:row>58</xdr:row>
      <xdr:rowOff>157950</xdr:rowOff>
    </xdr:to>
    <xdr:sp macro="" textlink="">
      <xdr:nvSpPr>
        <xdr:cNvPr id="131" name="フローチャート: 判断 130"/>
        <xdr:cNvSpPr/>
      </xdr:nvSpPr>
      <xdr:spPr>
        <a:xfrm>
          <a:off x="1968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149077</xdr:rowOff>
    </xdr:from>
    <xdr:ext cx="534377" cy="259045"/>
    <xdr:sp macro="" textlink="">
      <xdr:nvSpPr>
        <xdr:cNvPr id="132" name="テキスト ボックス 131"/>
        <xdr:cNvSpPr txBox="1"/>
      </xdr:nvSpPr>
      <xdr:spPr>
        <a:xfrm>
          <a:off x="1752111" y="100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85713</xdr:rowOff>
    </xdr:from>
    <xdr:to>
      <xdr:col>6</xdr:col>
      <xdr:colOff>38100</xdr:colOff>
      <xdr:row>59</xdr:row>
      <xdr:rowOff>15863</xdr:rowOff>
    </xdr:to>
    <xdr:sp macro="" textlink="">
      <xdr:nvSpPr>
        <xdr:cNvPr id="133" name="フローチャート: 判断 132"/>
        <xdr:cNvSpPr/>
      </xdr:nvSpPr>
      <xdr:spPr>
        <a:xfrm>
          <a:off x="1079500" y="1002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32390</xdr:rowOff>
    </xdr:from>
    <xdr:ext cx="534377" cy="259045"/>
    <xdr:sp macro="" textlink="">
      <xdr:nvSpPr>
        <xdr:cNvPr id="134" name="テキスト ボックス 133"/>
        <xdr:cNvSpPr txBox="1"/>
      </xdr:nvSpPr>
      <xdr:spPr>
        <a:xfrm>
          <a:off x="863111" y="98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89650</xdr:rowOff>
    </xdr:from>
    <xdr:to>
      <xdr:col>24</xdr:col>
      <xdr:colOff>114300</xdr:colOff>
      <xdr:row>58</xdr:row>
      <xdr:rowOff>19800</xdr:rowOff>
    </xdr:to>
    <xdr:sp macro="" textlink="">
      <xdr:nvSpPr>
        <xdr:cNvPr id="140" name="楕円 139"/>
        <xdr:cNvSpPr/>
      </xdr:nvSpPr>
      <xdr:spPr>
        <a:xfrm>
          <a:off x="4584700" y="9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112527</xdr:rowOff>
    </xdr:from>
    <xdr:ext cx="534377" cy="259045"/>
    <xdr:sp macro="" textlink="">
      <xdr:nvSpPr>
        <xdr:cNvPr id="141" name="総務費該当値テキスト"/>
        <xdr:cNvSpPr txBox="1"/>
      </xdr:nvSpPr>
      <xdr:spPr>
        <a:xfrm>
          <a:off x="4686300" y="97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110249</xdr:rowOff>
    </xdr:from>
    <xdr:to>
      <xdr:col>20</xdr:col>
      <xdr:colOff>38100</xdr:colOff>
      <xdr:row>51</xdr:row>
      <xdr:rowOff>40399</xdr:rowOff>
    </xdr:to>
    <xdr:sp macro="" textlink="">
      <xdr:nvSpPr>
        <xdr:cNvPr id="142" name="楕円 141"/>
        <xdr:cNvSpPr/>
      </xdr:nvSpPr>
      <xdr:spPr>
        <a:xfrm>
          <a:off x="3746500" y="86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56926</xdr:rowOff>
    </xdr:from>
    <xdr:ext cx="599010" cy="259045"/>
    <xdr:sp macro="" textlink="">
      <xdr:nvSpPr>
        <xdr:cNvPr id="143" name="テキスト ボックス 142"/>
        <xdr:cNvSpPr txBox="1"/>
      </xdr:nvSpPr>
      <xdr:spPr>
        <a:xfrm>
          <a:off x="3497795" y="84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128498</xdr:rowOff>
    </xdr:from>
    <xdr:to>
      <xdr:col>15</xdr:col>
      <xdr:colOff>101600</xdr:colOff>
      <xdr:row>58</xdr:row>
      <xdr:rowOff>58648</xdr:rowOff>
    </xdr:to>
    <xdr:sp macro="" textlink="">
      <xdr:nvSpPr>
        <xdr:cNvPr id="144" name="楕円 143"/>
        <xdr:cNvSpPr/>
      </xdr:nvSpPr>
      <xdr:spPr>
        <a:xfrm>
          <a:off x="2857500" y="99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75175</xdr:rowOff>
    </xdr:from>
    <xdr:ext cx="534377" cy="259045"/>
    <xdr:sp macro="" textlink="">
      <xdr:nvSpPr>
        <xdr:cNvPr id="145" name="テキスト ボックス 144"/>
        <xdr:cNvSpPr txBox="1"/>
      </xdr:nvSpPr>
      <xdr:spPr>
        <a:xfrm>
          <a:off x="2641111" y="96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67958</xdr:rowOff>
    </xdr:from>
    <xdr:to>
      <xdr:col>10</xdr:col>
      <xdr:colOff>165100</xdr:colOff>
      <xdr:row>56</xdr:row>
      <xdr:rowOff>169558</xdr:rowOff>
    </xdr:to>
    <xdr:sp macro="" textlink="">
      <xdr:nvSpPr>
        <xdr:cNvPr id="146" name="楕円 145"/>
        <xdr:cNvSpPr/>
      </xdr:nvSpPr>
      <xdr:spPr>
        <a:xfrm>
          <a:off x="1968500" y="96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14635</xdr:rowOff>
    </xdr:from>
    <xdr:ext cx="534377" cy="259045"/>
    <xdr:sp macro="" textlink="">
      <xdr:nvSpPr>
        <xdr:cNvPr id="147" name="テキスト ボックス 146"/>
        <xdr:cNvSpPr txBox="1"/>
      </xdr:nvSpPr>
      <xdr:spPr>
        <a:xfrm>
          <a:off x="1752111" y="94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124854</xdr:rowOff>
    </xdr:from>
    <xdr:to>
      <xdr:col>6</xdr:col>
      <xdr:colOff>38100</xdr:colOff>
      <xdr:row>59</xdr:row>
      <xdr:rowOff>55004</xdr:rowOff>
    </xdr:to>
    <xdr:sp macro="" textlink="">
      <xdr:nvSpPr>
        <xdr:cNvPr id="148" name="楕円 147"/>
        <xdr:cNvSpPr/>
      </xdr:nvSpPr>
      <xdr:spPr>
        <a:xfrm>
          <a:off x="1079500" y="100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46131</xdr:rowOff>
    </xdr:from>
    <xdr:ext cx="534377" cy="259045"/>
    <xdr:sp macro="" textlink="">
      <xdr:nvSpPr>
        <xdr:cNvPr id="149" name="テキスト ボックス 148"/>
        <xdr:cNvSpPr txBox="1"/>
      </xdr:nvSpPr>
      <xdr:spPr>
        <a:xfrm>
          <a:off x="863111" y="101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34430</xdr:rowOff>
    </xdr:from>
    <xdr:to>
      <xdr:col>24</xdr:col>
      <xdr:colOff>62865</xdr:colOff>
      <xdr:row>77</xdr:row>
      <xdr:rowOff>3480</xdr:rowOff>
    </xdr:to>
    <xdr:cxnSp macro="">
      <xdr:nvCxnSpPr>
        <xdr:cNvPr id="174" name="直線コネクタ 173"/>
        <xdr:cNvCxnSpPr/>
      </xdr:nvCxnSpPr>
      <xdr:spPr>
        <a:xfrm flipV="1">
          <a:off x="4633595" y="12207380"/>
          <a:ext cx="1270" cy="99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7307</xdr:rowOff>
    </xdr:from>
    <xdr:ext cx="599010" cy="259045"/>
    <xdr:sp macro="" textlink="">
      <xdr:nvSpPr>
        <xdr:cNvPr id="175" name="民生費最小値テキスト"/>
        <xdr:cNvSpPr txBox="1"/>
      </xdr:nvSpPr>
      <xdr:spPr>
        <a:xfrm>
          <a:off x="4686300" y="132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3480</xdr:rowOff>
    </xdr:from>
    <xdr:to>
      <xdr:col>24</xdr:col>
      <xdr:colOff>152400</xdr:colOff>
      <xdr:row>77</xdr:row>
      <xdr:rowOff>3480</xdr:rowOff>
    </xdr:to>
    <xdr:cxnSp macro="">
      <xdr:nvCxnSpPr>
        <xdr:cNvPr id="176" name="直線コネクタ 175"/>
        <xdr:cNvCxnSpPr/>
      </xdr:nvCxnSpPr>
      <xdr:spPr>
        <a:xfrm>
          <a:off x="4546600" y="1320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152557</xdr:rowOff>
    </xdr:from>
    <xdr:ext cx="599010" cy="259045"/>
    <xdr:sp macro="" textlink="">
      <xdr:nvSpPr>
        <xdr:cNvPr id="177" name="民生費最大値テキスト"/>
        <xdr:cNvSpPr txBox="1"/>
      </xdr:nvSpPr>
      <xdr:spPr>
        <a:xfrm>
          <a:off x="4686300" y="1198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34430</xdr:rowOff>
    </xdr:from>
    <xdr:to>
      <xdr:col>24</xdr:col>
      <xdr:colOff>152400</xdr:colOff>
      <xdr:row>71</xdr:row>
      <xdr:rowOff>34430</xdr:rowOff>
    </xdr:to>
    <xdr:cxnSp macro="">
      <xdr:nvCxnSpPr>
        <xdr:cNvPr id="178" name="直線コネクタ 177"/>
        <xdr:cNvCxnSpPr/>
      </xdr:nvCxnSpPr>
      <xdr:spPr>
        <a:xfrm>
          <a:off x="4546600" y="122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135280</xdr:rowOff>
    </xdr:from>
    <xdr:to>
      <xdr:col>24</xdr:col>
      <xdr:colOff>63500</xdr:colOff>
      <xdr:row>77</xdr:row>
      <xdr:rowOff>89788</xdr:rowOff>
    </xdr:to>
    <xdr:cxnSp macro="">
      <xdr:nvCxnSpPr>
        <xdr:cNvPr id="179" name="直線コネクタ 178"/>
        <xdr:cNvCxnSpPr/>
      </xdr:nvCxnSpPr>
      <xdr:spPr>
        <a:xfrm flipV="1">
          <a:off x="3797300" y="12994030"/>
          <a:ext cx="8382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35755</xdr:rowOff>
    </xdr:from>
    <xdr:ext cx="599010" cy="259045"/>
    <xdr:sp macro="" textlink="">
      <xdr:nvSpPr>
        <xdr:cNvPr id="180" name="民生費平均値テキスト"/>
        <xdr:cNvSpPr txBox="1"/>
      </xdr:nvSpPr>
      <xdr:spPr>
        <a:xfrm>
          <a:off x="4686300" y="1272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12878</xdr:rowOff>
    </xdr:from>
    <xdr:to>
      <xdr:col>24</xdr:col>
      <xdr:colOff>114300</xdr:colOff>
      <xdr:row>75</xdr:row>
      <xdr:rowOff>114478</xdr:rowOff>
    </xdr:to>
    <xdr:sp macro="" textlink="">
      <xdr:nvSpPr>
        <xdr:cNvPr id="181" name="フローチャート: 判断 180"/>
        <xdr:cNvSpPr/>
      </xdr:nvSpPr>
      <xdr:spPr>
        <a:xfrm>
          <a:off x="45847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89788</xdr:rowOff>
    </xdr:from>
    <xdr:to>
      <xdr:col>19</xdr:col>
      <xdr:colOff>177800</xdr:colOff>
      <xdr:row>78</xdr:row>
      <xdr:rowOff>37694</xdr:rowOff>
    </xdr:to>
    <xdr:cxnSp macro="">
      <xdr:nvCxnSpPr>
        <xdr:cNvPr id="182" name="直線コネクタ 181"/>
        <xdr:cNvCxnSpPr/>
      </xdr:nvCxnSpPr>
      <xdr:spPr>
        <a:xfrm flipV="1">
          <a:off x="2908300" y="13291438"/>
          <a:ext cx="889000" cy="1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145287</xdr:rowOff>
    </xdr:from>
    <xdr:to>
      <xdr:col>20</xdr:col>
      <xdr:colOff>38100</xdr:colOff>
      <xdr:row>77</xdr:row>
      <xdr:rowOff>75437</xdr:rowOff>
    </xdr:to>
    <xdr:sp macro="" textlink="">
      <xdr:nvSpPr>
        <xdr:cNvPr id="183" name="フローチャート: 判断 182"/>
        <xdr:cNvSpPr/>
      </xdr:nvSpPr>
      <xdr:spPr>
        <a:xfrm>
          <a:off x="3746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91965</xdr:rowOff>
    </xdr:from>
    <xdr:ext cx="599010" cy="259045"/>
    <xdr:sp macro="" textlink="">
      <xdr:nvSpPr>
        <xdr:cNvPr id="184" name="テキスト ボックス 183"/>
        <xdr:cNvSpPr txBox="1"/>
      </xdr:nvSpPr>
      <xdr:spPr>
        <a:xfrm>
          <a:off x="3497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37694</xdr:rowOff>
    </xdr:from>
    <xdr:to>
      <xdr:col>15</xdr:col>
      <xdr:colOff>50800</xdr:colOff>
      <xdr:row>78</xdr:row>
      <xdr:rowOff>49492</xdr:rowOff>
    </xdr:to>
    <xdr:cxnSp macro="">
      <xdr:nvCxnSpPr>
        <xdr:cNvPr id="185" name="直線コネクタ 184"/>
        <xdr:cNvCxnSpPr/>
      </xdr:nvCxnSpPr>
      <xdr:spPr>
        <a:xfrm flipV="1">
          <a:off x="2019300" y="13410794"/>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25158</xdr:rowOff>
    </xdr:from>
    <xdr:to>
      <xdr:col>15</xdr:col>
      <xdr:colOff>101600</xdr:colOff>
      <xdr:row>77</xdr:row>
      <xdr:rowOff>126758</xdr:rowOff>
    </xdr:to>
    <xdr:sp macro="" textlink="">
      <xdr:nvSpPr>
        <xdr:cNvPr id="186" name="フローチャート: 判断 185"/>
        <xdr:cNvSpPr/>
      </xdr:nvSpPr>
      <xdr:spPr>
        <a:xfrm>
          <a:off x="2857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143285</xdr:rowOff>
    </xdr:from>
    <xdr:ext cx="599010" cy="259045"/>
    <xdr:sp macro="" textlink="">
      <xdr:nvSpPr>
        <xdr:cNvPr id="187" name="テキスト ボックス 186"/>
        <xdr:cNvSpPr txBox="1"/>
      </xdr:nvSpPr>
      <xdr:spPr>
        <a:xfrm>
          <a:off x="2608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49492</xdr:rowOff>
    </xdr:from>
    <xdr:to>
      <xdr:col>10</xdr:col>
      <xdr:colOff>114300</xdr:colOff>
      <xdr:row>78</xdr:row>
      <xdr:rowOff>118008</xdr:rowOff>
    </xdr:to>
    <xdr:cxnSp macro="">
      <xdr:nvCxnSpPr>
        <xdr:cNvPr id="188" name="直線コネクタ 187"/>
        <xdr:cNvCxnSpPr/>
      </xdr:nvCxnSpPr>
      <xdr:spPr>
        <a:xfrm flipV="1">
          <a:off x="1130300" y="13422592"/>
          <a:ext cx="889000" cy="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57150</xdr:rowOff>
    </xdr:from>
    <xdr:to>
      <xdr:col>10</xdr:col>
      <xdr:colOff>165100</xdr:colOff>
      <xdr:row>77</xdr:row>
      <xdr:rowOff>158750</xdr:rowOff>
    </xdr:to>
    <xdr:sp macro="" textlink="">
      <xdr:nvSpPr>
        <xdr:cNvPr id="189" name="フローチャート: 判断 188"/>
        <xdr:cNvSpPr/>
      </xdr:nvSpPr>
      <xdr:spPr>
        <a:xfrm>
          <a:off x="1968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3827</xdr:rowOff>
    </xdr:from>
    <xdr:ext cx="599010" cy="259045"/>
    <xdr:sp macro="" textlink="">
      <xdr:nvSpPr>
        <xdr:cNvPr id="190" name="テキスト ボックス 189"/>
        <xdr:cNvSpPr txBox="1"/>
      </xdr:nvSpPr>
      <xdr:spPr>
        <a:xfrm>
          <a:off x="1719795" y="130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1512</xdr:rowOff>
    </xdr:from>
    <xdr:to>
      <xdr:col>6</xdr:col>
      <xdr:colOff>38100</xdr:colOff>
      <xdr:row>77</xdr:row>
      <xdr:rowOff>103112</xdr:rowOff>
    </xdr:to>
    <xdr:sp macro="" textlink="">
      <xdr:nvSpPr>
        <xdr:cNvPr id="191" name="フローチャート: 判断 190"/>
        <xdr:cNvSpPr/>
      </xdr:nvSpPr>
      <xdr:spPr>
        <a:xfrm>
          <a:off x="1079500" y="132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119639</xdr:rowOff>
    </xdr:from>
    <xdr:ext cx="599010" cy="259045"/>
    <xdr:sp macro="" textlink="">
      <xdr:nvSpPr>
        <xdr:cNvPr id="192" name="テキスト ボックス 191"/>
        <xdr:cNvSpPr txBox="1"/>
      </xdr:nvSpPr>
      <xdr:spPr>
        <a:xfrm>
          <a:off x="830795" y="129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84480</xdr:rowOff>
    </xdr:from>
    <xdr:to>
      <xdr:col>24</xdr:col>
      <xdr:colOff>114300</xdr:colOff>
      <xdr:row>76</xdr:row>
      <xdr:rowOff>14630</xdr:rowOff>
    </xdr:to>
    <xdr:sp macro="" textlink="">
      <xdr:nvSpPr>
        <xdr:cNvPr id="198" name="楕円 197"/>
        <xdr:cNvSpPr/>
      </xdr:nvSpPr>
      <xdr:spPr>
        <a:xfrm>
          <a:off x="4584700" y="129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62907</xdr:rowOff>
    </xdr:from>
    <xdr:ext cx="599010" cy="259045"/>
    <xdr:sp macro="" textlink="">
      <xdr:nvSpPr>
        <xdr:cNvPr id="199" name="民生費該当値テキスト"/>
        <xdr:cNvSpPr txBox="1"/>
      </xdr:nvSpPr>
      <xdr:spPr>
        <a:xfrm>
          <a:off x="4686300" y="1292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38988</xdr:rowOff>
    </xdr:from>
    <xdr:to>
      <xdr:col>20</xdr:col>
      <xdr:colOff>38100</xdr:colOff>
      <xdr:row>77</xdr:row>
      <xdr:rowOff>140588</xdr:rowOff>
    </xdr:to>
    <xdr:sp macro="" textlink="">
      <xdr:nvSpPr>
        <xdr:cNvPr id="200" name="楕円 199"/>
        <xdr:cNvSpPr/>
      </xdr:nvSpPr>
      <xdr:spPr>
        <a:xfrm>
          <a:off x="3746500" y="1324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131715</xdr:rowOff>
    </xdr:from>
    <xdr:ext cx="599010" cy="259045"/>
    <xdr:sp macro="" textlink="">
      <xdr:nvSpPr>
        <xdr:cNvPr id="201" name="テキスト ボックス 200"/>
        <xdr:cNvSpPr txBox="1"/>
      </xdr:nvSpPr>
      <xdr:spPr>
        <a:xfrm>
          <a:off x="3497795" y="1333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158344</xdr:rowOff>
    </xdr:from>
    <xdr:to>
      <xdr:col>15</xdr:col>
      <xdr:colOff>101600</xdr:colOff>
      <xdr:row>78</xdr:row>
      <xdr:rowOff>88494</xdr:rowOff>
    </xdr:to>
    <xdr:sp macro="" textlink="">
      <xdr:nvSpPr>
        <xdr:cNvPr id="202" name="楕円 201"/>
        <xdr:cNvSpPr/>
      </xdr:nvSpPr>
      <xdr:spPr>
        <a:xfrm>
          <a:off x="2857500" y="133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79621</xdr:rowOff>
    </xdr:from>
    <xdr:ext cx="599010" cy="259045"/>
    <xdr:sp macro="" textlink="">
      <xdr:nvSpPr>
        <xdr:cNvPr id="203" name="テキスト ボックス 202"/>
        <xdr:cNvSpPr txBox="1"/>
      </xdr:nvSpPr>
      <xdr:spPr>
        <a:xfrm>
          <a:off x="2608795" y="134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170142</xdr:rowOff>
    </xdr:from>
    <xdr:to>
      <xdr:col>10</xdr:col>
      <xdr:colOff>165100</xdr:colOff>
      <xdr:row>78</xdr:row>
      <xdr:rowOff>100292</xdr:rowOff>
    </xdr:to>
    <xdr:sp macro="" textlink="">
      <xdr:nvSpPr>
        <xdr:cNvPr id="204" name="楕円 203"/>
        <xdr:cNvSpPr/>
      </xdr:nvSpPr>
      <xdr:spPr>
        <a:xfrm>
          <a:off x="1968500" y="133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91419</xdr:rowOff>
    </xdr:from>
    <xdr:ext cx="599010" cy="259045"/>
    <xdr:sp macro="" textlink="">
      <xdr:nvSpPr>
        <xdr:cNvPr id="205" name="テキスト ボックス 204"/>
        <xdr:cNvSpPr txBox="1"/>
      </xdr:nvSpPr>
      <xdr:spPr>
        <a:xfrm>
          <a:off x="1719795" y="1346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67208</xdr:rowOff>
    </xdr:from>
    <xdr:to>
      <xdr:col>6</xdr:col>
      <xdr:colOff>38100</xdr:colOff>
      <xdr:row>78</xdr:row>
      <xdr:rowOff>168808</xdr:rowOff>
    </xdr:to>
    <xdr:sp macro="" textlink="">
      <xdr:nvSpPr>
        <xdr:cNvPr id="206" name="楕円 205"/>
        <xdr:cNvSpPr/>
      </xdr:nvSpPr>
      <xdr:spPr>
        <a:xfrm>
          <a:off x="1079500" y="1344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159935</xdr:rowOff>
    </xdr:from>
    <xdr:ext cx="599010" cy="259045"/>
    <xdr:sp macro="" textlink="">
      <xdr:nvSpPr>
        <xdr:cNvPr id="207" name="テキスト ボックス 206"/>
        <xdr:cNvSpPr txBox="1"/>
      </xdr:nvSpPr>
      <xdr:spPr>
        <a:xfrm>
          <a:off x="830795" y="1353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39894</xdr:rowOff>
    </xdr:from>
    <xdr:to>
      <xdr:col>24</xdr:col>
      <xdr:colOff>62865</xdr:colOff>
      <xdr:row>98</xdr:row>
      <xdr:rowOff>134488</xdr:rowOff>
    </xdr:to>
    <xdr:cxnSp macro="">
      <xdr:nvCxnSpPr>
        <xdr:cNvPr id="230" name="直線コネクタ 229"/>
        <xdr:cNvCxnSpPr/>
      </xdr:nvCxnSpPr>
      <xdr:spPr>
        <a:xfrm flipV="1">
          <a:off x="4633595" y="15813294"/>
          <a:ext cx="1270" cy="11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138315</xdr:rowOff>
    </xdr:from>
    <xdr:ext cx="534377" cy="259045"/>
    <xdr:sp macro="" textlink="">
      <xdr:nvSpPr>
        <xdr:cNvPr id="231" name="衛生費最小値テキスト"/>
        <xdr:cNvSpPr txBox="1"/>
      </xdr:nvSpPr>
      <xdr:spPr>
        <a:xfrm>
          <a:off x="4686300" y="169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134488</xdr:rowOff>
    </xdr:from>
    <xdr:to>
      <xdr:col>24</xdr:col>
      <xdr:colOff>152400</xdr:colOff>
      <xdr:row>98</xdr:row>
      <xdr:rowOff>134488</xdr:rowOff>
    </xdr:to>
    <xdr:cxnSp macro="">
      <xdr:nvCxnSpPr>
        <xdr:cNvPr id="232" name="直線コネクタ 231"/>
        <xdr:cNvCxnSpPr/>
      </xdr:nvCxnSpPr>
      <xdr:spPr>
        <a:xfrm>
          <a:off x="4546600" y="169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158021</xdr:rowOff>
    </xdr:from>
    <xdr:ext cx="534377" cy="259045"/>
    <xdr:sp macro="" textlink="">
      <xdr:nvSpPr>
        <xdr:cNvPr id="233" name="衛生費最大値テキスト"/>
        <xdr:cNvSpPr txBox="1"/>
      </xdr:nvSpPr>
      <xdr:spPr>
        <a:xfrm>
          <a:off x="4686300" y="155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39894</xdr:rowOff>
    </xdr:from>
    <xdr:to>
      <xdr:col>24</xdr:col>
      <xdr:colOff>152400</xdr:colOff>
      <xdr:row>92</xdr:row>
      <xdr:rowOff>39894</xdr:rowOff>
    </xdr:to>
    <xdr:cxnSp macro="">
      <xdr:nvCxnSpPr>
        <xdr:cNvPr id="234" name="直線コネクタ 233"/>
        <xdr:cNvCxnSpPr/>
      </xdr:nvCxnSpPr>
      <xdr:spPr>
        <a:xfrm>
          <a:off x="4546600" y="1581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32899</xdr:rowOff>
    </xdr:from>
    <xdr:to>
      <xdr:col>24</xdr:col>
      <xdr:colOff>63500</xdr:colOff>
      <xdr:row>96</xdr:row>
      <xdr:rowOff>136134</xdr:rowOff>
    </xdr:to>
    <xdr:cxnSp macro="">
      <xdr:nvCxnSpPr>
        <xdr:cNvPr id="235" name="直線コネクタ 234"/>
        <xdr:cNvCxnSpPr/>
      </xdr:nvCxnSpPr>
      <xdr:spPr>
        <a:xfrm flipV="1">
          <a:off x="3797300" y="16149199"/>
          <a:ext cx="838200" cy="44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60881</xdr:rowOff>
    </xdr:from>
    <xdr:ext cx="534377" cy="259045"/>
    <xdr:sp macro="" textlink="">
      <xdr:nvSpPr>
        <xdr:cNvPr id="236" name="衛生費平均値テキスト"/>
        <xdr:cNvSpPr txBox="1"/>
      </xdr:nvSpPr>
      <xdr:spPr>
        <a:xfrm>
          <a:off x="4686300" y="1634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82454</xdr:rowOff>
    </xdr:from>
    <xdr:to>
      <xdr:col>24</xdr:col>
      <xdr:colOff>114300</xdr:colOff>
      <xdr:row>96</xdr:row>
      <xdr:rowOff>12604</xdr:rowOff>
    </xdr:to>
    <xdr:sp macro="" textlink="">
      <xdr:nvSpPr>
        <xdr:cNvPr id="237" name="フローチャート: 判断 236"/>
        <xdr:cNvSpPr/>
      </xdr:nvSpPr>
      <xdr:spPr>
        <a:xfrm>
          <a:off x="45847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136134</xdr:rowOff>
    </xdr:from>
    <xdr:to>
      <xdr:col>19</xdr:col>
      <xdr:colOff>177800</xdr:colOff>
      <xdr:row>98</xdr:row>
      <xdr:rowOff>71394</xdr:rowOff>
    </xdr:to>
    <xdr:cxnSp macro="">
      <xdr:nvCxnSpPr>
        <xdr:cNvPr id="238" name="直線コネクタ 237"/>
        <xdr:cNvCxnSpPr/>
      </xdr:nvCxnSpPr>
      <xdr:spPr>
        <a:xfrm flipV="1">
          <a:off x="2908300" y="16595334"/>
          <a:ext cx="889000" cy="27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63297</xdr:rowOff>
    </xdr:from>
    <xdr:to>
      <xdr:col>20</xdr:col>
      <xdr:colOff>38100</xdr:colOff>
      <xdr:row>97</xdr:row>
      <xdr:rowOff>164897</xdr:rowOff>
    </xdr:to>
    <xdr:sp macro="" textlink="">
      <xdr:nvSpPr>
        <xdr:cNvPr id="239" name="フローチャート: 判断 238"/>
        <xdr:cNvSpPr/>
      </xdr:nvSpPr>
      <xdr:spPr>
        <a:xfrm>
          <a:off x="3746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156024</xdr:rowOff>
    </xdr:from>
    <xdr:ext cx="534377" cy="259045"/>
    <xdr:sp macro="" textlink="">
      <xdr:nvSpPr>
        <xdr:cNvPr id="240" name="テキスト ボックス 239"/>
        <xdr:cNvSpPr txBox="1"/>
      </xdr:nvSpPr>
      <xdr:spPr>
        <a:xfrm>
          <a:off x="3530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71394</xdr:rowOff>
    </xdr:from>
    <xdr:to>
      <xdr:col>15</xdr:col>
      <xdr:colOff>50800</xdr:colOff>
      <xdr:row>98</xdr:row>
      <xdr:rowOff>124475</xdr:rowOff>
    </xdr:to>
    <xdr:cxnSp macro="">
      <xdr:nvCxnSpPr>
        <xdr:cNvPr id="241" name="直線コネクタ 240"/>
        <xdr:cNvCxnSpPr/>
      </xdr:nvCxnSpPr>
      <xdr:spPr>
        <a:xfrm flipV="1">
          <a:off x="2019300" y="16873494"/>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170190</xdr:rowOff>
    </xdr:from>
    <xdr:to>
      <xdr:col>15</xdr:col>
      <xdr:colOff>101600</xdr:colOff>
      <xdr:row>97</xdr:row>
      <xdr:rowOff>100340</xdr:rowOff>
    </xdr:to>
    <xdr:sp macro="" textlink="">
      <xdr:nvSpPr>
        <xdr:cNvPr id="242" name="フローチャート: 判断 241"/>
        <xdr:cNvSpPr/>
      </xdr:nvSpPr>
      <xdr:spPr>
        <a:xfrm>
          <a:off x="2857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116867</xdr:rowOff>
    </xdr:from>
    <xdr:ext cx="534377" cy="259045"/>
    <xdr:sp macro="" textlink="">
      <xdr:nvSpPr>
        <xdr:cNvPr id="243" name="テキスト ボックス 242"/>
        <xdr:cNvSpPr txBox="1"/>
      </xdr:nvSpPr>
      <xdr:spPr>
        <a:xfrm>
          <a:off x="2641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74732</xdr:rowOff>
    </xdr:from>
    <xdr:to>
      <xdr:col>10</xdr:col>
      <xdr:colOff>114300</xdr:colOff>
      <xdr:row>98</xdr:row>
      <xdr:rowOff>124475</xdr:rowOff>
    </xdr:to>
    <xdr:cxnSp macro="">
      <xdr:nvCxnSpPr>
        <xdr:cNvPr id="244" name="直線コネクタ 243"/>
        <xdr:cNvCxnSpPr/>
      </xdr:nvCxnSpPr>
      <xdr:spPr>
        <a:xfrm>
          <a:off x="1130300" y="16876832"/>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152817</xdr:rowOff>
    </xdr:from>
    <xdr:to>
      <xdr:col>10</xdr:col>
      <xdr:colOff>165100</xdr:colOff>
      <xdr:row>98</xdr:row>
      <xdr:rowOff>82967</xdr:rowOff>
    </xdr:to>
    <xdr:sp macro="" textlink="">
      <xdr:nvSpPr>
        <xdr:cNvPr id="245" name="フローチャート: 判断 244"/>
        <xdr:cNvSpPr/>
      </xdr:nvSpPr>
      <xdr:spPr>
        <a:xfrm>
          <a:off x="1968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99494</xdr:rowOff>
    </xdr:from>
    <xdr:ext cx="534377" cy="259045"/>
    <xdr:sp macro="" textlink="">
      <xdr:nvSpPr>
        <xdr:cNvPr id="246" name="テキスト ボックス 245"/>
        <xdr:cNvSpPr txBox="1"/>
      </xdr:nvSpPr>
      <xdr:spPr>
        <a:xfrm>
          <a:off x="1752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14010</xdr:rowOff>
    </xdr:from>
    <xdr:to>
      <xdr:col>6</xdr:col>
      <xdr:colOff>38100</xdr:colOff>
      <xdr:row>98</xdr:row>
      <xdr:rowOff>115610</xdr:rowOff>
    </xdr:to>
    <xdr:sp macro="" textlink="">
      <xdr:nvSpPr>
        <xdr:cNvPr id="247" name="フローチャート: 判断 246"/>
        <xdr:cNvSpPr/>
      </xdr:nvSpPr>
      <xdr:spPr>
        <a:xfrm>
          <a:off x="1079500" y="168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132137</xdr:rowOff>
    </xdr:from>
    <xdr:ext cx="534377" cy="259045"/>
    <xdr:sp macro="" textlink="">
      <xdr:nvSpPr>
        <xdr:cNvPr id="248" name="テキスト ボックス 247"/>
        <xdr:cNvSpPr txBox="1"/>
      </xdr:nvSpPr>
      <xdr:spPr>
        <a:xfrm>
          <a:off x="863111" y="165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153549</xdr:rowOff>
    </xdr:from>
    <xdr:to>
      <xdr:col>24</xdr:col>
      <xdr:colOff>114300</xdr:colOff>
      <xdr:row>94</xdr:row>
      <xdr:rowOff>83699</xdr:rowOff>
    </xdr:to>
    <xdr:sp macro="" textlink="">
      <xdr:nvSpPr>
        <xdr:cNvPr id="254" name="楕円 253"/>
        <xdr:cNvSpPr/>
      </xdr:nvSpPr>
      <xdr:spPr>
        <a:xfrm>
          <a:off x="4584700" y="160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4976</xdr:rowOff>
    </xdr:from>
    <xdr:ext cx="534377" cy="259045"/>
    <xdr:sp macro="" textlink="">
      <xdr:nvSpPr>
        <xdr:cNvPr id="255" name="衛生費該当値テキスト"/>
        <xdr:cNvSpPr txBox="1"/>
      </xdr:nvSpPr>
      <xdr:spPr>
        <a:xfrm>
          <a:off x="4686300" y="159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85334</xdr:rowOff>
    </xdr:from>
    <xdr:to>
      <xdr:col>20</xdr:col>
      <xdr:colOff>38100</xdr:colOff>
      <xdr:row>97</xdr:row>
      <xdr:rowOff>15484</xdr:rowOff>
    </xdr:to>
    <xdr:sp macro="" textlink="">
      <xdr:nvSpPr>
        <xdr:cNvPr id="256" name="楕円 255"/>
        <xdr:cNvSpPr/>
      </xdr:nvSpPr>
      <xdr:spPr>
        <a:xfrm>
          <a:off x="3746500" y="165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32011</xdr:rowOff>
    </xdr:from>
    <xdr:ext cx="534377" cy="259045"/>
    <xdr:sp macro="" textlink="">
      <xdr:nvSpPr>
        <xdr:cNvPr id="257" name="テキスト ボックス 256"/>
        <xdr:cNvSpPr txBox="1"/>
      </xdr:nvSpPr>
      <xdr:spPr>
        <a:xfrm>
          <a:off x="3530111" y="163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20594</xdr:rowOff>
    </xdr:from>
    <xdr:to>
      <xdr:col>15</xdr:col>
      <xdr:colOff>101600</xdr:colOff>
      <xdr:row>98</xdr:row>
      <xdr:rowOff>122194</xdr:rowOff>
    </xdr:to>
    <xdr:sp macro="" textlink="">
      <xdr:nvSpPr>
        <xdr:cNvPr id="258" name="楕円 257"/>
        <xdr:cNvSpPr/>
      </xdr:nvSpPr>
      <xdr:spPr>
        <a:xfrm>
          <a:off x="2857500" y="168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113321</xdr:rowOff>
    </xdr:from>
    <xdr:ext cx="534377" cy="259045"/>
    <xdr:sp macro="" textlink="">
      <xdr:nvSpPr>
        <xdr:cNvPr id="259" name="テキスト ボックス 258"/>
        <xdr:cNvSpPr txBox="1"/>
      </xdr:nvSpPr>
      <xdr:spPr>
        <a:xfrm>
          <a:off x="2641111" y="169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73675</xdr:rowOff>
    </xdr:from>
    <xdr:to>
      <xdr:col>10</xdr:col>
      <xdr:colOff>165100</xdr:colOff>
      <xdr:row>99</xdr:row>
      <xdr:rowOff>3825</xdr:rowOff>
    </xdr:to>
    <xdr:sp macro="" textlink="">
      <xdr:nvSpPr>
        <xdr:cNvPr id="260" name="楕円 259"/>
        <xdr:cNvSpPr/>
      </xdr:nvSpPr>
      <xdr:spPr>
        <a:xfrm>
          <a:off x="1968500" y="168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166402</xdr:rowOff>
    </xdr:from>
    <xdr:ext cx="534377" cy="259045"/>
    <xdr:sp macro="" textlink="">
      <xdr:nvSpPr>
        <xdr:cNvPr id="261" name="テキスト ボックス 260"/>
        <xdr:cNvSpPr txBox="1"/>
      </xdr:nvSpPr>
      <xdr:spPr>
        <a:xfrm>
          <a:off x="1752111" y="1696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23932</xdr:rowOff>
    </xdr:from>
    <xdr:to>
      <xdr:col>6</xdr:col>
      <xdr:colOff>38100</xdr:colOff>
      <xdr:row>98</xdr:row>
      <xdr:rowOff>125532</xdr:rowOff>
    </xdr:to>
    <xdr:sp macro="" textlink="">
      <xdr:nvSpPr>
        <xdr:cNvPr id="262" name="楕円 261"/>
        <xdr:cNvSpPr/>
      </xdr:nvSpPr>
      <xdr:spPr>
        <a:xfrm>
          <a:off x="1079500" y="168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116659</xdr:rowOff>
    </xdr:from>
    <xdr:ext cx="534377" cy="259045"/>
    <xdr:sp macro="" textlink="">
      <xdr:nvSpPr>
        <xdr:cNvPr id="263" name="テキスト ボックス 262"/>
        <xdr:cNvSpPr txBox="1"/>
      </xdr:nvSpPr>
      <xdr:spPr>
        <a:xfrm>
          <a:off x="863111" y="169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89" name="直線コネクタ 288"/>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0" name="労働費最小値テキスト"/>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1" name="直線コネクタ 290"/>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2" name="労働費最大値テキスト"/>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3" name="直線コネクタ 292"/>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108349</xdr:rowOff>
    </xdr:from>
    <xdr:to>
      <xdr:col>55</xdr:col>
      <xdr:colOff>0</xdr:colOff>
      <xdr:row>39</xdr:row>
      <xdr:rowOff>27686</xdr:rowOff>
    </xdr:to>
    <xdr:cxnSp macro="">
      <xdr:nvCxnSpPr>
        <xdr:cNvPr id="294" name="直線コネクタ 293"/>
        <xdr:cNvCxnSpPr/>
      </xdr:nvCxnSpPr>
      <xdr:spPr>
        <a:xfrm flipV="1">
          <a:off x="9639300" y="6623449"/>
          <a:ext cx="8382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123860</xdr:rowOff>
    </xdr:from>
    <xdr:ext cx="378565" cy="259045"/>
    <xdr:sp macro="" textlink="">
      <xdr:nvSpPr>
        <xdr:cNvPr id="295" name="労働費平均値テキスト"/>
        <xdr:cNvSpPr txBox="1"/>
      </xdr:nvSpPr>
      <xdr:spPr>
        <a:xfrm>
          <a:off x="10528300" y="6296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296" name="フローチャート: 判断 295"/>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157335</xdr:rowOff>
    </xdr:from>
    <xdr:to>
      <xdr:col>50</xdr:col>
      <xdr:colOff>114300</xdr:colOff>
      <xdr:row>39</xdr:row>
      <xdr:rowOff>27686</xdr:rowOff>
    </xdr:to>
    <xdr:cxnSp macro="">
      <xdr:nvCxnSpPr>
        <xdr:cNvPr id="297" name="直線コネクタ 296"/>
        <xdr:cNvCxnSpPr/>
      </xdr:nvCxnSpPr>
      <xdr:spPr>
        <a:xfrm>
          <a:off x="8750300" y="6672435"/>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298" name="フローチャート: 判断 297"/>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82930</xdr:rowOff>
    </xdr:from>
    <xdr:ext cx="378565" cy="259045"/>
    <xdr:sp macro="" textlink="">
      <xdr:nvSpPr>
        <xdr:cNvPr id="299" name="テキスト ボックス 298"/>
        <xdr:cNvSpPr txBox="1"/>
      </xdr:nvSpPr>
      <xdr:spPr>
        <a:xfrm>
          <a:off x="9450017" y="625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157335</xdr:rowOff>
    </xdr:from>
    <xdr:to>
      <xdr:col>45</xdr:col>
      <xdr:colOff>177800</xdr:colOff>
      <xdr:row>39</xdr:row>
      <xdr:rowOff>2866</xdr:rowOff>
    </xdr:to>
    <xdr:cxnSp macro="">
      <xdr:nvCxnSpPr>
        <xdr:cNvPr id="300" name="直線コネクタ 299"/>
        <xdr:cNvCxnSpPr/>
      </xdr:nvCxnSpPr>
      <xdr:spPr>
        <a:xfrm flipV="1">
          <a:off x="7861300" y="6672435"/>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1" name="フローチャート: 判断 300"/>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74439</xdr:rowOff>
    </xdr:from>
    <xdr:ext cx="378565" cy="259045"/>
    <xdr:sp macro="" textlink="">
      <xdr:nvSpPr>
        <xdr:cNvPr id="302" name="テキスト ボックス 301"/>
        <xdr:cNvSpPr txBox="1"/>
      </xdr:nvSpPr>
      <xdr:spPr>
        <a:xfrm>
          <a:off x="8561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2866</xdr:rowOff>
    </xdr:from>
    <xdr:to>
      <xdr:col>41</xdr:col>
      <xdr:colOff>50800</xdr:colOff>
      <xdr:row>39</xdr:row>
      <xdr:rowOff>28012</xdr:rowOff>
    </xdr:to>
    <xdr:cxnSp macro="">
      <xdr:nvCxnSpPr>
        <xdr:cNvPr id="303" name="直線コネクタ 302"/>
        <xdr:cNvCxnSpPr/>
      </xdr:nvCxnSpPr>
      <xdr:spPr>
        <a:xfrm flipV="1">
          <a:off x="6972300" y="66894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4" name="フローチャート: 判断 303"/>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41782</xdr:rowOff>
    </xdr:from>
    <xdr:ext cx="378565" cy="259045"/>
    <xdr:sp macro="" textlink="">
      <xdr:nvSpPr>
        <xdr:cNvPr id="305" name="テキスト ボックス 304"/>
        <xdr:cNvSpPr txBox="1"/>
      </xdr:nvSpPr>
      <xdr:spPr>
        <a:xfrm>
          <a:off x="7672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06" name="フローチャート: 判断 305"/>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19249</xdr:rowOff>
    </xdr:from>
    <xdr:ext cx="378565" cy="259045"/>
    <xdr:sp macro="" textlink="">
      <xdr:nvSpPr>
        <xdr:cNvPr id="307" name="テキスト ボックス 306"/>
        <xdr:cNvSpPr txBox="1"/>
      </xdr:nvSpPr>
      <xdr:spPr>
        <a:xfrm>
          <a:off x="6783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57549</xdr:rowOff>
    </xdr:from>
    <xdr:to>
      <xdr:col>55</xdr:col>
      <xdr:colOff>50800</xdr:colOff>
      <xdr:row>38</xdr:row>
      <xdr:rowOff>159149</xdr:rowOff>
    </xdr:to>
    <xdr:sp macro="" textlink="">
      <xdr:nvSpPr>
        <xdr:cNvPr id="313" name="楕円 312"/>
        <xdr:cNvSpPr/>
      </xdr:nvSpPr>
      <xdr:spPr>
        <a:xfrm>
          <a:off x="10426700" y="65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143926</xdr:rowOff>
    </xdr:from>
    <xdr:ext cx="378565" cy="259045"/>
    <xdr:sp macro="" textlink="">
      <xdr:nvSpPr>
        <xdr:cNvPr id="314" name="労働費該当値テキスト"/>
        <xdr:cNvSpPr txBox="1"/>
      </xdr:nvSpPr>
      <xdr:spPr>
        <a:xfrm>
          <a:off x="10528300" y="648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148336</xdr:rowOff>
    </xdr:from>
    <xdr:to>
      <xdr:col>50</xdr:col>
      <xdr:colOff>165100</xdr:colOff>
      <xdr:row>39</xdr:row>
      <xdr:rowOff>78486</xdr:rowOff>
    </xdr:to>
    <xdr:sp macro="" textlink="">
      <xdr:nvSpPr>
        <xdr:cNvPr id="315" name="楕円 314"/>
        <xdr:cNvSpPr/>
      </xdr:nvSpPr>
      <xdr:spPr>
        <a:xfrm>
          <a:off x="9588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69613</xdr:rowOff>
    </xdr:from>
    <xdr:ext cx="378565" cy="259045"/>
    <xdr:sp macro="" textlink="">
      <xdr:nvSpPr>
        <xdr:cNvPr id="316" name="テキスト ボックス 315"/>
        <xdr:cNvSpPr txBox="1"/>
      </xdr:nvSpPr>
      <xdr:spPr>
        <a:xfrm>
          <a:off x="9450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106535</xdr:rowOff>
    </xdr:from>
    <xdr:to>
      <xdr:col>46</xdr:col>
      <xdr:colOff>38100</xdr:colOff>
      <xdr:row>39</xdr:row>
      <xdr:rowOff>36685</xdr:rowOff>
    </xdr:to>
    <xdr:sp macro="" textlink="">
      <xdr:nvSpPr>
        <xdr:cNvPr id="317" name="楕円 316"/>
        <xdr:cNvSpPr/>
      </xdr:nvSpPr>
      <xdr:spPr>
        <a:xfrm>
          <a:off x="8699500" y="66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27812</xdr:rowOff>
    </xdr:from>
    <xdr:ext cx="378565" cy="259045"/>
    <xdr:sp macro="" textlink="">
      <xdr:nvSpPr>
        <xdr:cNvPr id="318" name="テキスト ボックス 317"/>
        <xdr:cNvSpPr txBox="1"/>
      </xdr:nvSpPr>
      <xdr:spPr>
        <a:xfrm>
          <a:off x="8561017" y="671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123516</xdr:rowOff>
    </xdr:from>
    <xdr:to>
      <xdr:col>41</xdr:col>
      <xdr:colOff>101600</xdr:colOff>
      <xdr:row>39</xdr:row>
      <xdr:rowOff>53666</xdr:rowOff>
    </xdr:to>
    <xdr:sp macro="" textlink="">
      <xdr:nvSpPr>
        <xdr:cNvPr id="319" name="楕円 318"/>
        <xdr:cNvSpPr/>
      </xdr:nvSpPr>
      <xdr:spPr>
        <a:xfrm>
          <a:off x="7810500" y="663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44793</xdr:rowOff>
    </xdr:from>
    <xdr:ext cx="378565" cy="259045"/>
    <xdr:sp macro="" textlink="">
      <xdr:nvSpPr>
        <xdr:cNvPr id="320" name="テキスト ボックス 319"/>
        <xdr:cNvSpPr txBox="1"/>
      </xdr:nvSpPr>
      <xdr:spPr>
        <a:xfrm>
          <a:off x="7672017" y="673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148662</xdr:rowOff>
    </xdr:from>
    <xdr:to>
      <xdr:col>36</xdr:col>
      <xdr:colOff>165100</xdr:colOff>
      <xdr:row>39</xdr:row>
      <xdr:rowOff>78812</xdr:rowOff>
    </xdr:to>
    <xdr:sp macro="" textlink="">
      <xdr:nvSpPr>
        <xdr:cNvPr id="321" name="楕円 320"/>
        <xdr:cNvSpPr/>
      </xdr:nvSpPr>
      <xdr:spPr>
        <a:xfrm>
          <a:off x="6921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69939</xdr:rowOff>
    </xdr:from>
    <xdr:ext cx="378565" cy="259045"/>
    <xdr:sp macro="" textlink="">
      <xdr:nvSpPr>
        <xdr:cNvPr id="322" name="テキスト ボックス 321"/>
        <xdr:cNvSpPr txBox="1"/>
      </xdr:nvSpPr>
      <xdr:spPr>
        <a:xfrm>
          <a:off x="6783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4" name="直線コネクタ 343"/>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5" name="農林水産業費最小値テキスト"/>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46" name="直線コネクタ 345"/>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47" name="農林水産業費最大値テキスト"/>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48" name="直線コネクタ 347"/>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46294</xdr:rowOff>
    </xdr:from>
    <xdr:to>
      <xdr:col>55</xdr:col>
      <xdr:colOff>0</xdr:colOff>
      <xdr:row>57</xdr:row>
      <xdr:rowOff>79807</xdr:rowOff>
    </xdr:to>
    <xdr:cxnSp macro="">
      <xdr:nvCxnSpPr>
        <xdr:cNvPr id="349" name="直線コネクタ 348"/>
        <xdr:cNvCxnSpPr/>
      </xdr:nvCxnSpPr>
      <xdr:spPr>
        <a:xfrm flipV="1">
          <a:off x="9639300" y="9818944"/>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19458</xdr:rowOff>
    </xdr:from>
    <xdr:ext cx="469744" cy="259045"/>
    <xdr:sp macro="" textlink="">
      <xdr:nvSpPr>
        <xdr:cNvPr id="350" name="農林水産業費平均値テキスト"/>
        <xdr:cNvSpPr txBox="1"/>
      </xdr:nvSpPr>
      <xdr:spPr>
        <a:xfrm>
          <a:off x="10528300" y="9792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1" name="フローチャート: 判断 350"/>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79807</xdr:rowOff>
    </xdr:from>
    <xdr:to>
      <xdr:col>50</xdr:col>
      <xdr:colOff>114300</xdr:colOff>
      <xdr:row>57</xdr:row>
      <xdr:rowOff>140935</xdr:rowOff>
    </xdr:to>
    <xdr:cxnSp macro="">
      <xdr:nvCxnSpPr>
        <xdr:cNvPr id="352" name="直線コネクタ 351"/>
        <xdr:cNvCxnSpPr/>
      </xdr:nvCxnSpPr>
      <xdr:spPr>
        <a:xfrm flipV="1">
          <a:off x="8750300" y="9852457"/>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3" name="フローチャート: 判断 352"/>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121825</xdr:rowOff>
    </xdr:from>
    <xdr:ext cx="469744" cy="259045"/>
    <xdr:sp macro="" textlink="">
      <xdr:nvSpPr>
        <xdr:cNvPr id="354" name="テキスト ボックス 353"/>
        <xdr:cNvSpPr txBox="1"/>
      </xdr:nvSpPr>
      <xdr:spPr>
        <a:xfrm>
          <a:off x="9404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131745</xdr:rowOff>
    </xdr:from>
    <xdr:to>
      <xdr:col>45</xdr:col>
      <xdr:colOff>177800</xdr:colOff>
      <xdr:row>57</xdr:row>
      <xdr:rowOff>140935</xdr:rowOff>
    </xdr:to>
    <xdr:cxnSp macro="">
      <xdr:nvCxnSpPr>
        <xdr:cNvPr id="355" name="直線コネクタ 354"/>
        <xdr:cNvCxnSpPr/>
      </xdr:nvCxnSpPr>
      <xdr:spPr>
        <a:xfrm>
          <a:off x="7861300" y="9904395"/>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56" name="フローチャート: 判断 355"/>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57" name="テキスト ボックス 356"/>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115422</xdr:rowOff>
    </xdr:from>
    <xdr:to>
      <xdr:col>41</xdr:col>
      <xdr:colOff>50800</xdr:colOff>
      <xdr:row>57</xdr:row>
      <xdr:rowOff>131745</xdr:rowOff>
    </xdr:to>
    <xdr:cxnSp macro="">
      <xdr:nvCxnSpPr>
        <xdr:cNvPr id="358" name="直線コネクタ 357"/>
        <xdr:cNvCxnSpPr/>
      </xdr:nvCxnSpPr>
      <xdr:spPr>
        <a:xfrm>
          <a:off x="6972300" y="9888072"/>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59" name="フローチャート: 判断 358"/>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0" name="テキスト ボックス 359"/>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1" name="フローチャート: 判断 360"/>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2" name="テキスト ボックス 361"/>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166944</xdr:rowOff>
    </xdr:from>
    <xdr:to>
      <xdr:col>55</xdr:col>
      <xdr:colOff>50800</xdr:colOff>
      <xdr:row>57</xdr:row>
      <xdr:rowOff>97094</xdr:rowOff>
    </xdr:to>
    <xdr:sp macro="" textlink="">
      <xdr:nvSpPr>
        <xdr:cNvPr id="368" name="楕円 367"/>
        <xdr:cNvSpPr/>
      </xdr:nvSpPr>
      <xdr:spPr>
        <a:xfrm>
          <a:off x="10426700" y="9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18371</xdr:rowOff>
    </xdr:from>
    <xdr:ext cx="469744" cy="259045"/>
    <xdr:sp macro="" textlink="">
      <xdr:nvSpPr>
        <xdr:cNvPr id="369" name="農林水産業費該当値テキスト"/>
        <xdr:cNvSpPr txBox="1"/>
      </xdr:nvSpPr>
      <xdr:spPr>
        <a:xfrm>
          <a:off x="10528300" y="96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29007</xdr:rowOff>
    </xdr:from>
    <xdr:to>
      <xdr:col>50</xdr:col>
      <xdr:colOff>165100</xdr:colOff>
      <xdr:row>57</xdr:row>
      <xdr:rowOff>130607</xdr:rowOff>
    </xdr:to>
    <xdr:sp macro="" textlink="">
      <xdr:nvSpPr>
        <xdr:cNvPr id="370" name="楕円 369"/>
        <xdr:cNvSpPr/>
      </xdr:nvSpPr>
      <xdr:spPr>
        <a:xfrm>
          <a:off x="9588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147134</xdr:rowOff>
    </xdr:from>
    <xdr:ext cx="469744" cy="259045"/>
    <xdr:sp macro="" textlink="">
      <xdr:nvSpPr>
        <xdr:cNvPr id="371" name="テキスト ボックス 370"/>
        <xdr:cNvSpPr txBox="1"/>
      </xdr:nvSpPr>
      <xdr:spPr>
        <a:xfrm>
          <a:off x="9404428" y="95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90135</xdr:rowOff>
    </xdr:from>
    <xdr:to>
      <xdr:col>46</xdr:col>
      <xdr:colOff>38100</xdr:colOff>
      <xdr:row>58</xdr:row>
      <xdr:rowOff>20285</xdr:rowOff>
    </xdr:to>
    <xdr:sp macro="" textlink="">
      <xdr:nvSpPr>
        <xdr:cNvPr id="372" name="楕円 371"/>
        <xdr:cNvSpPr/>
      </xdr:nvSpPr>
      <xdr:spPr>
        <a:xfrm>
          <a:off x="8699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11412</xdr:rowOff>
    </xdr:from>
    <xdr:ext cx="469744" cy="259045"/>
    <xdr:sp macro="" textlink="">
      <xdr:nvSpPr>
        <xdr:cNvPr id="373" name="テキスト ボックス 372"/>
        <xdr:cNvSpPr txBox="1"/>
      </xdr:nvSpPr>
      <xdr:spPr>
        <a:xfrm>
          <a:off x="8515428" y="99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80945</xdr:rowOff>
    </xdr:from>
    <xdr:to>
      <xdr:col>41</xdr:col>
      <xdr:colOff>101600</xdr:colOff>
      <xdr:row>58</xdr:row>
      <xdr:rowOff>11095</xdr:rowOff>
    </xdr:to>
    <xdr:sp macro="" textlink="">
      <xdr:nvSpPr>
        <xdr:cNvPr id="374" name="楕円 373"/>
        <xdr:cNvSpPr/>
      </xdr:nvSpPr>
      <xdr:spPr>
        <a:xfrm>
          <a:off x="7810500" y="98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2222</xdr:rowOff>
    </xdr:from>
    <xdr:ext cx="469744" cy="259045"/>
    <xdr:sp macro="" textlink="">
      <xdr:nvSpPr>
        <xdr:cNvPr id="375" name="テキスト ボックス 374"/>
        <xdr:cNvSpPr txBox="1"/>
      </xdr:nvSpPr>
      <xdr:spPr>
        <a:xfrm>
          <a:off x="7626428" y="994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64622</xdr:rowOff>
    </xdr:from>
    <xdr:to>
      <xdr:col>36</xdr:col>
      <xdr:colOff>165100</xdr:colOff>
      <xdr:row>57</xdr:row>
      <xdr:rowOff>166222</xdr:rowOff>
    </xdr:to>
    <xdr:sp macro="" textlink="">
      <xdr:nvSpPr>
        <xdr:cNvPr id="376" name="楕円 375"/>
        <xdr:cNvSpPr/>
      </xdr:nvSpPr>
      <xdr:spPr>
        <a:xfrm>
          <a:off x="6921500" y="9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157349</xdr:rowOff>
    </xdr:from>
    <xdr:ext cx="469744" cy="259045"/>
    <xdr:sp macro="" textlink="">
      <xdr:nvSpPr>
        <xdr:cNvPr id="377" name="テキスト ボックス 376"/>
        <xdr:cNvSpPr txBox="1"/>
      </xdr:nvSpPr>
      <xdr:spPr>
        <a:xfrm>
          <a:off x="6737428" y="99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1" name="直線コネクタ 400"/>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2" name="商工費最小値テキスト"/>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3" name="直線コネクタ 402"/>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4" name="商工費最大値テキスト"/>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5" name="直線コネクタ 404"/>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31344</xdr:rowOff>
    </xdr:from>
    <xdr:to>
      <xdr:col>55</xdr:col>
      <xdr:colOff>0</xdr:colOff>
      <xdr:row>76</xdr:row>
      <xdr:rowOff>81369</xdr:rowOff>
    </xdr:to>
    <xdr:cxnSp macro="">
      <xdr:nvCxnSpPr>
        <xdr:cNvPr id="406" name="直線コネクタ 405"/>
        <xdr:cNvCxnSpPr/>
      </xdr:nvCxnSpPr>
      <xdr:spPr>
        <a:xfrm>
          <a:off x="9639300" y="13061544"/>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90188</xdr:rowOff>
    </xdr:from>
    <xdr:ext cx="534377" cy="259045"/>
    <xdr:sp macro="" textlink="">
      <xdr:nvSpPr>
        <xdr:cNvPr id="407" name="商工費平均値テキスト"/>
        <xdr:cNvSpPr txBox="1"/>
      </xdr:nvSpPr>
      <xdr:spPr>
        <a:xfrm>
          <a:off x="10528300" y="13120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08" name="フローチャート: 判断 407"/>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31344</xdr:rowOff>
    </xdr:from>
    <xdr:to>
      <xdr:col>50</xdr:col>
      <xdr:colOff>114300</xdr:colOff>
      <xdr:row>76</xdr:row>
      <xdr:rowOff>31420</xdr:rowOff>
    </xdr:to>
    <xdr:cxnSp macro="">
      <xdr:nvCxnSpPr>
        <xdr:cNvPr id="409" name="直線コネクタ 408"/>
        <xdr:cNvCxnSpPr/>
      </xdr:nvCxnSpPr>
      <xdr:spPr>
        <a:xfrm flipV="1">
          <a:off x="8750300" y="1306154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0" name="フローチャート: 判断 409"/>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98289</xdr:rowOff>
    </xdr:from>
    <xdr:ext cx="534377" cy="259045"/>
    <xdr:sp macro="" textlink="">
      <xdr:nvSpPr>
        <xdr:cNvPr id="411" name="テキスト ボックス 410"/>
        <xdr:cNvSpPr txBox="1"/>
      </xdr:nvSpPr>
      <xdr:spPr>
        <a:xfrm>
          <a:off x="9372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31420</xdr:rowOff>
    </xdr:from>
    <xdr:to>
      <xdr:col>45</xdr:col>
      <xdr:colOff>177800</xdr:colOff>
      <xdr:row>76</xdr:row>
      <xdr:rowOff>73253</xdr:rowOff>
    </xdr:to>
    <xdr:cxnSp macro="">
      <xdr:nvCxnSpPr>
        <xdr:cNvPr id="412" name="直線コネクタ 411"/>
        <xdr:cNvCxnSpPr/>
      </xdr:nvCxnSpPr>
      <xdr:spPr>
        <a:xfrm flipV="1">
          <a:off x="7861300" y="13061620"/>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3" name="フローチャート: 判断 412"/>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121200</xdr:rowOff>
    </xdr:from>
    <xdr:ext cx="469744" cy="259045"/>
    <xdr:sp macro="" textlink="">
      <xdr:nvSpPr>
        <xdr:cNvPr id="414" name="テキスト ボックス 413"/>
        <xdr:cNvSpPr txBox="1"/>
      </xdr:nvSpPr>
      <xdr:spPr>
        <a:xfrm>
          <a:off x="8515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73253</xdr:rowOff>
    </xdr:from>
    <xdr:to>
      <xdr:col>41</xdr:col>
      <xdr:colOff>50800</xdr:colOff>
      <xdr:row>77</xdr:row>
      <xdr:rowOff>26505</xdr:rowOff>
    </xdr:to>
    <xdr:cxnSp macro="">
      <xdr:nvCxnSpPr>
        <xdr:cNvPr id="415" name="直線コネクタ 414"/>
        <xdr:cNvCxnSpPr/>
      </xdr:nvCxnSpPr>
      <xdr:spPr>
        <a:xfrm flipV="1">
          <a:off x="6972300" y="13103453"/>
          <a:ext cx="889000" cy="1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16" name="フローチャート: 判断 415"/>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140288</xdr:rowOff>
    </xdr:from>
    <xdr:ext cx="469744" cy="259045"/>
    <xdr:sp macro="" textlink="">
      <xdr:nvSpPr>
        <xdr:cNvPr id="417" name="テキスト ボックス 416"/>
        <xdr:cNvSpPr txBox="1"/>
      </xdr:nvSpPr>
      <xdr:spPr>
        <a:xfrm>
          <a:off x="7626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18" name="フローチャート: 判断 417"/>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111523</xdr:rowOff>
    </xdr:from>
    <xdr:ext cx="469744" cy="259045"/>
    <xdr:sp macro="" textlink="">
      <xdr:nvSpPr>
        <xdr:cNvPr id="419" name="テキスト ボックス 418"/>
        <xdr:cNvSpPr txBox="1"/>
      </xdr:nvSpPr>
      <xdr:spPr>
        <a:xfrm>
          <a:off x="6737428" y="133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30569</xdr:rowOff>
    </xdr:from>
    <xdr:to>
      <xdr:col>55</xdr:col>
      <xdr:colOff>50800</xdr:colOff>
      <xdr:row>76</xdr:row>
      <xdr:rowOff>132169</xdr:rowOff>
    </xdr:to>
    <xdr:sp macro="" textlink="">
      <xdr:nvSpPr>
        <xdr:cNvPr id="425" name="楕円 424"/>
        <xdr:cNvSpPr/>
      </xdr:nvSpPr>
      <xdr:spPr>
        <a:xfrm>
          <a:off x="10426700" y="130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53446</xdr:rowOff>
    </xdr:from>
    <xdr:ext cx="534377" cy="259045"/>
    <xdr:sp macro="" textlink="">
      <xdr:nvSpPr>
        <xdr:cNvPr id="426" name="商工費該当値テキスト"/>
        <xdr:cNvSpPr txBox="1"/>
      </xdr:nvSpPr>
      <xdr:spPr>
        <a:xfrm>
          <a:off x="10528300" y="129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151994</xdr:rowOff>
    </xdr:from>
    <xdr:to>
      <xdr:col>50</xdr:col>
      <xdr:colOff>165100</xdr:colOff>
      <xdr:row>76</xdr:row>
      <xdr:rowOff>82144</xdr:rowOff>
    </xdr:to>
    <xdr:sp macro="" textlink="">
      <xdr:nvSpPr>
        <xdr:cNvPr id="427" name="楕円 426"/>
        <xdr:cNvSpPr/>
      </xdr:nvSpPr>
      <xdr:spPr>
        <a:xfrm>
          <a:off x="9588500" y="130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73271</xdr:rowOff>
    </xdr:from>
    <xdr:ext cx="534377" cy="259045"/>
    <xdr:sp macro="" textlink="">
      <xdr:nvSpPr>
        <xdr:cNvPr id="428" name="テキスト ボックス 427"/>
        <xdr:cNvSpPr txBox="1"/>
      </xdr:nvSpPr>
      <xdr:spPr>
        <a:xfrm>
          <a:off x="9372111" y="131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152070</xdr:rowOff>
    </xdr:from>
    <xdr:to>
      <xdr:col>46</xdr:col>
      <xdr:colOff>38100</xdr:colOff>
      <xdr:row>76</xdr:row>
      <xdr:rowOff>82220</xdr:rowOff>
    </xdr:to>
    <xdr:sp macro="" textlink="">
      <xdr:nvSpPr>
        <xdr:cNvPr id="429" name="楕円 428"/>
        <xdr:cNvSpPr/>
      </xdr:nvSpPr>
      <xdr:spPr>
        <a:xfrm>
          <a:off x="8699500" y="130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98747</xdr:rowOff>
    </xdr:from>
    <xdr:ext cx="534377" cy="259045"/>
    <xdr:sp macro="" textlink="">
      <xdr:nvSpPr>
        <xdr:cNvPr id="430" name="テキスト ボックス 429"/>
        <xdr:cNvSpPr txBox="1"/>
      </xdr:nvSpPr>
      <xdr:spPr>
        <a:xfrm>
          <a:off x="8483111" y="127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22453</xdr:rowOff>
    </xdr:from>
    <xdr:to>
      <xdr:col>41</xdr:col>
      <xdr:colOff>101600</xdr:colOff>
      <xdr:row>76</xdr:row>
      <xdr:rowOff>124053</xdr:rowOff>
    </xdr:to>
    <xdr:sp macro="" textlink="">
      <xdr:nvSpPr>
        <xdr:cNvPr id="431" name="楕円 430"/>
        <xdr:cNvSpPr/>
      </xdr:nvSpPr>
      <xdr:spPr>
        <a:xfrm>
          <a:off x="7810500" y="130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140581</xdr:rowOff>
    </xdr:from>
    <xdr:ext cx="534377" cy="259045"/>
    <xdr:sp macro="" textlink="">
      <xdr:nvSpPr>
        <xdr:cNvPr id="432" name="テキスト ボックス 431"/>
        <xdr:cNvSpPr txBox="1"/>
      </xdr:nvSpPr>
      <xdr:spPr>
        <a:xfrm>
          <a:off x="7594111" y="128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147155</xdr:rowOff>
    </xdr:from>
    <xdr:to>
      <xdr:col>36</xdr:col>
      <xdr:colOff>165100</xdr:colOff>
      <xdr:row>77</xdr:row>
      <xdr:rowOff>77305</xdr:rowOff>
    </xdr:to>
    <xdr:sp macro="" textlink="">
      <xdr:nvSpPr>
        <xdr:cNvPr id="433" name="楕円 432"/>
        <xdr:cNvSpPr/>
      </xdr:nvSpPr>
      <xdr:spPr>
        <a:xfrm>
          <a:off x="6921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93832</xdr:rowOff>
    </xdr:from>
    <xdr:ext cx="469744" cy="259045"/>
    <xdr:sp macro="" textlink="">
      <xdr:nvSpPr>
        <xdr:cNvPr id="434" name="テキスト ボックス 433"/>
        <xdr:cNvSpPr txBox="1"/>
      </xdr:nvSpPr>
      <xdr:spPr>
        <a:xfrm>
          <a:off x="6737428" y="129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59" name="直線コネクタ 458"/>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0" name="土木費最小値テキスト"/>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1" name="直線コネクタ 460"/>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2" name="土木費最大値テキスト"/>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3" name="直線コネクタ 462"/>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61881</xdr:rowOff>
    </xdr:from>
    <xdr:to>
      <xdr:col>55</xdr:col>
      <xdr:colOff>0</xdr:colOff>
      <xdr:row>95</xdr:row>
      <xdr:rowOff>85598</xdr:rowOff>
    </xdr:to>
    <xdr:cxnSp macro="">
      <xdr:nvCxnSpPr>
        <xdr:cNvPr id="464" name="直線コネクタ 463"/>
        <xdr:cNvCxnSpPr/>
      </xdr:nvCxnSpPr>
      <xdr:spPr>
        <a:xfrm>
          <a:off x="9639300" y="16349631"/>
          <a:ext cx="8382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69270</xdr:rowOff>
    </xdr:from>
    <xdr:ext cx="534377" cy="259045"/>
    <xdr:sp macro="" textlink="">
      <xdr:nvSpPr>
        <xdr:cNvPr id="465" name="土木費平均値テキスト"/>
        <xdr:cNvSpPr txBox="1"/>
      </xdr:nvSpPr>
      <xdr:spPr>
        <a:xfrm>
          <a:off x="10528300" y="1652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66" name="フローチャート: 判断 465"/>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61881</xdr:rowOff>
    </xdr:from>
    <xdr:to>
      <xdr:col>50</xdr:col>
      <xdr:colOff>114300</xdr:colOff>
      <xdr:row>95</xdr:row>
      <xdr:rowOff>163474</xdr:rowOff>
    </xdr:to>
    <xdr:cxnSp macro="">
      <xdr:nvCxnSpPr>
        <xdr:cNvPr id="467" name="直線コネクタ 466"/>
        <xdr:cNvCxnSpPr/>
      </xdr:nvCxnSpPr>
      <xdr:spPr>
        <a:xfrm flipV="1">
          <a:off x="8750300" y="16349631"/>
          <a:ext cx="889000" cy="1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68" name="フローチャート: 判断 467"/>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23950</xdr:rowOff>
    </xdr:from>
    <xdr:ext cx="534377" cy="259045"/>
    <xdr:sp macro="" textlink="">
      <xdr:nvSpPr>
        <xdr:cNvPr id="469" name="テキスト ボックス 468"/>
        <xdr:cNvSpPr txBox="1"/>
      </xdr:nvSpPr>
      <xdr:spPr>
        <a:xfrm>
          <a:off x="9372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160198</xdr:rowOff>
    </xdr:from>
    <xdr:to>
      <xdr:col>45</xdr:col>
      <xdr:colOff>177800</xdr:colOff>
      <xdr:row>95</xdr:row>
      <xdr:rowOff>163474</xdr:rowOff>
    </xdr:to>
    <xdr:cxnSp macro="">
      <xdr:nvCxnSpPr>
        <xdr:cNvPr id="470" name="直線コネクタ 469"/>
        <xdr:cNvCxnSpPr/>
      </xdr:nvCxnSpPr>
      <xdr:spPr>
        <a:xfrm>
          <a:off x="7861300" y="1644794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1" name="フローチャート: 判断 470"/>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57897</xdr:rowOff>
    </xdr:from>
    <xdr:ext cx="534377" cy="259045"/>
    <xdr:sp macro="" textlink="">
      <xdr:nvSpPr>
        <xdr:cNvPr id="472" name="テキスト ボックス 471"/>
        <xdr:cNvSpPr txBox="1"/>
      </xdr:nvSpPr>
      <xdr:spPr>
        <a:xfrm>
          <a:off x="8483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115012</xdr:rowOff>
    </xdr:from>
    <xdr:to>
      <xdr:col>41</xdr:col>
      <xdr:colOff>50800</xdr:colOff>
      <xdr:row>95</xdr:row>
      <xdr:rowOff>160198</xdr:rowOff>
    </xdr:to>
    <xdr:cxnSp macro="">
      <xdr:nvCxnSpPr>
        <xdr:cNvPr id="473" name="直線コネクタ 472"/>
        <xdr:cNvCxnSpPr/>
      </xdr:nvCxnSpPr>
      <xdr:spPr>
        <a:xfrm>
          <a:off x="6972300" y="16402762"/>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4" name="フローチャート: 判断 473"/>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75" name="テキスト ボックス 474"/>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6" name="フローチャート: 判断 475"/>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20445</xdr:rowOff>
    </xdr:from>
    <xdr:ext cx="534377" cy="259045"/>
    <xdr:sp macro="" textlink="">
      <xdr:nvSpPr>
        <xdr:cNvPr id="477" name="テキスト ボックス 476"/>
        <xdr:cNvSpPr txBox="1"/>
      </xdr:nvSpPr>
      <xdr:spPr>
        <a:xfrm>
          <a:off x="6705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34798</xdr:rowOff>
    </xdr:from>
    <xdr:to>
      <xdr:col>55</xdr:col>
      <xdr:colOff>50800</xdr:colOff>
      <xdr:row>95</xdr:row>
      <xdr:rowOff>136398</xdr:rowOff>
    </xdr:to>
    <xdr:sp macro="" textlink="">
      <xdr:nvSpPr>
        <xdr:cNvPr id="483" name="楕円 482"/>
        <xdr:cNvSpPr/>
      </xdr:nvSpPr>
      <xdr:spPr>
        <a:xfrm>
          <a:off x="10426700" y="16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57675</xdr:rowOff>
    </xdr:from>
    <xdr:ext cx="534377" cy="259045"/>
    <xdr:sp macro="" textlink="">
      <xdr:nvSpPr>
        <xdr:cNvPr id="484" name="土木費該当値テキスト"/>
        <xdr:cNvSpPr txBox="1"/>
      </xdr:nvSpPr>
      <xdr:spPr>
        <a:xfrm>
          <a:off x="10528300" y="1617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11081</xdr:rowOff>
    </xdr:from>
    <xdr:to>
      <xdr:col>50</xdr:col>
      <xdr:colOff>165100</xdr:colOff>
      <xdr:row>95</xdr:row>
      <xdr:rowOff>112681</xdr:rowOff>
    </xdr:to>
    <xdr:sp macro="" textlink="">
      <xdr:nvSpPr>
        <xdr:cNvPr id="485" name="楕円 484"/>
        <xdr:cNvSpPr/>
      </xdr:nvSpPr>
      <xdr:spPr>
        <a:xfrm>
          <a:off x="9588500" y="162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129208</xdr:rowOff>
    </xdr:from>
    <xdr:ext cx="534377" cy="259045"/>
    <xdr:sp macro="" textlink="">
      <xdr:nvSpPr>
        <xdr:cNvPr id="486" name="テキスト ボックス 485"/>
        <xdr:cNvSpPr txBox="1"/>
      </xdr:nvSpPr>
      <xdr:spPr>
        <a:xfrm>
          <a:off x="9372111" y="160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112674</xdr:rowOff>
    </xdr:from>
    <xdr:to>
      <xdr:col>46</xdr:col>
      <xdr:colOff>38100</xdr:colOff>
      <xdr:row>96</xdr:row>
      <xdr:rowOff>42824</xdr:rowOff>
    </xdr:to>
    <xdr:sp macro="" textlink="">
      <xdr:nvSpPr>
        <xdr:cNvPr id="487" name="楕円 486"/>
        <xdr:cNvSpPr/>
      </xdr:nvSpPr>
      <xdr:spPr>
        <a:xfrm>
          <a:off x="8699500" y="1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59351</xdr:rowOff>
    </xdr:from>
    <xdr:ext cx="534377" cy="259045"/>
    <xdr:sp macro="" textlink="">
      <xdr:nvSpPr>
        <xdr:cNvPr id="488" name="テキスト ボックス 487"/>
        <xdr:cNvSpPr txBox="1"/>
      </xdr:nvSpPr>
      <xdr:spPr>
        <a:xfrm>
          <a:off x="8483111" y="161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109398</xdr:rowOff>
    </xdr:from>
    <xdr:to>
      <xdr:col>41</xdr:col>
      <xdr:colOff>101600</xdr:colOff>
      <xdr:row>96</xdr:row>
      <xdr:rowOff>39548</xdr:rowOff>
    </xdr:to>
    <xdr:sp macro="" textlink="">
      <xdr:nvSpPr>
        <xdr:cNvPr id="489" name="楕円 488"/>
        <xdr:cNvSpPr/>
      </xdr:nvSpPr>
      <xdr:spPr>
        <a:xfrm>
          <a:off x="7810500" y="163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56075</xdr:rowOff>
    </xdr:from>
    <xdr:ext cx="534377" cy="259045"/>
    <xdr:sp macro="" textlink="">
      <xdr:nvSpPr>
        <xdr:cNvPr id="490" name="テキスト ボックス 489"/>
        <xdr:cNvSpPr txBox="1"/>
      </xdr:nvSpPr>
      <xdr:spPr>
        <a:xfrm>
          <a:off x="7594111" y="161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64212</xdr:rowOff>
    </xdr:from>
    <xdr:to>
      <xdr:col>36</xdr:col>
      <xdr:colOff>165100</xdr:colOff>
      <xdr:row>95</xdr:row>
      <xdr:rowOff>165812</xdr:rowOff>
    </xdr:to>
    <xdr:sp macro="" textlink="">
      <xdr:nvSpPr>
        <xdr:cNvPr id="491" name="楕円 490"/>
        <xdr:cNvSpPr/>
      </xdr:nvSpPr>
      <xdr:spPr>
        <a:xfrm>
          <a:off x="6921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10889</xdr:rowOff>
    </xdr:from>
    <xdr:ext cx="534377" cy="259045"/>
    <xdr:sp macro="" textlink="">
      <xdr:nvSpPr>
        <xdr:cNvPr id="492" name="テキスト ボックス 491"/>
        <xdr:cNvSpPr txBox="1"/>
      </xdr:nvSpPr>
      <xdr:spPr>
        <a:xfrm>
          <a:off x="6705111" y="161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17" name="直線コネクタ 516"/>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18" name="消防費最小値テキスト"/>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19" name="直線コネクタ 518"/>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0" name="消防費最大値テキスト"/>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1" name="直線コネクタ 520"/>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78232</xdr:rowOff>
    </xdr:from>
    <xdr:to>
      <xdr:col>85</xdr:col>
      <xdr:colOff>127000</xdr:colOff>
      <xdr:row>34</xdr:row>
      <xdr:rowOff>34925</xdr:rowOff>
    </xdr:to>
    <xdr:cxnSp macro="">
      <xdr:nvCxnSpPr>
        <xdr:cNvPr id="522" name="直線コネクタ 521"/>
        <xdr:cNvCxnSpPr/>
      </xdr:nvCxnSpPr>
      <xdr:spPr>
        <a:xfrm flipV="1">
          <a:off x="15481300" y="5736082"/>
          <a:ext cx="838200" cy="1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39641</xdr:rowOff>
    </xdr:from>
    <xdr:ext cx="534377" cy="259045"/>
    <xdr:sp macro="" textlink="">
      <xdr:nvSpPr>
        <xdr:cNvPr id="523" name="消防費平均値テキスト"/>
        <xdr:cNvSpPr txBox="1"/>
      </xdr:nvSpPr>
      <xdr:spPr>
        <a:xfrm>
          <a:off x="16370300" y="604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4" name="フローチャート: 判断 523"/>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34925</xdr:rowOff>
    </xdr:from>
    <xdr:to>
      <xdr:col>81</xdr:col>
      <xdr:colOff>50800</xdr:colOff>
      <xdr:row>35</xdr:row>
      <xdr:rowOff>129794</xdr:rowOff>
    </xdr:to>
    <xdr:cxnSp macro="">
      <xdr:nvCxnSpPr>
        <xdr:cNvPr id="525" name="直線コネクタ 524"/>
        <xdr:cNvCxnSpPr/>
      </xdr:nvCxnSpPr>
      <xdr:spPr>
        <a:xfrm flipV="1">
          <a:off x="14592300" y="5864225"/>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6" name="フローチャート: 判断 525"/>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169816</xdr:rowOff>
    </xdr:from>
    <xdr:ext cx="534377" cy="259045"/>
    <xdr:sp macro="" textlink="">
      <xdr:nvSpPr>
        <xdr:cNvPr id="527" name="テキスト ボックス 526"/>
        <xdr:cNvSpPr txBox="1"/>
      </xdr:nvSpPr>
      <xdr:spPr>
        <a:xfrm>
          <a:off x="15214111" y="61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129794</xdr:rowOff>
    </xdr:from>
    <xdr:to>
      <xdr:col>76</xdr:col>
      <xdr:colOff>114300</xdr:colOff>
      <xdr:row>35</xdr:row>
      <xdr:rowOff>133731</xdr:rowOff>
    </xdr:to>
    <xdr:cxnSp macro="">
      <xdr:nvCxnSpPr>
        <xdr:cNvPr id="528" name="直線コネクタ 527"/>
        <xdr:cNvCxnSpPr/>
      </xdr:nvCxnSpPr>
      <xdr:spPr>
        <a:xfrm flipV="1">
          <a:off x="13703300" y="6130544"/>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29" name="フローチャート: 判断 528"/>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9034</xdr:rowOff>
    </xdr:from>
    <xdr:ext cx="534377" cy="259045"/>
    <xdr:sp macro="" textlink="">
      <xdr:nvSpPr>
        <xdr:cNvPr id="530" name="テキスト ボックス 529"/>
        <xdr:cNvSpPr txBox="1"/>
      </xdr:nvSpPr>
      <xdr:spPr>
        <a:xfrm>
          <a:off x="14325111" y="618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129286</xdr:rowOff>
    </xdr:from>
    <xdr:to>
      <xdr:col>71</xdr:col>
      <xdr:colOff>177800</xdr:colOff>
      <xdr:row>35</xdr:row>
      <xdr:rowOff>133731</xdr:rowOff>
    </xdr:to>
    <xdr:cxnSp macro="">
      <xdr:nvCxnSpPr>
        <xdr:cNvPr id="531" name="直線コネクタ 530"/>
        <xdr:cNvCxnSpPr/>
      </xdr:nvCxnSpPr>
      <xdr:spPr>
        <a:xfrm>
          <a:off x="12814300" y="5787136"/>
          <a:ext cx="889000" cy="3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2" name="フローチャート: 判断 531"/>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118635</xdr:rowOff>
    </xdr:from>
    <xdr:ext cx="534377" cy="259045"/>
    <xdr:sp macro="" textlink="">
      <xdr:nvSpPr>
        <xdr:cNvPr id="533" name="テキスト ボックス 532"/>
        <xdr:cNvSpPr txBox="1"/>
      </xdr:nvSpPr>
      <xdr:spPr>
        <a:xfrm>
          <a:off x="13436111" y="62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4" name="フローチャート: 判断 533"/>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32148</xdr:rowOff>
    </xdr:from>
    <xdr:ext cx="534377" cy="259045"/>
    <xdr:sp macro="" textlink="">
      <xdr:nvSpPr>
        <xdr:cNvPr id="535" name="テキスト ボックス 534"/>
        <xdr:cNvSpPr txBox="1"/>
      </xdr:nvSpPr>
      <xdr:spPr>
        <a:xfrm>
          <a:off x="12547111" y="63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27432</xdr:rowOff>
    </xdr:from>
    <xdr:to>
      <xdr:col>85</xdr:col>
      <xdr:colOff>177800</xdr:colOff>
      <xdr:row>33</xdr:row>
      <xdr:rowOff>129032</xdr:rowOff>
    </xdr:to>
    <xdr:sp macro="" textlink="">
      <xdr:nvSpPr>
        <xdr:cNvPr id="541" name="楕円 540"/>
        <xdr:cNvSpPr/>
      </xdr:nvSpPr>
      <xdr:spPr>
        <a:xfrm>
          <a:off x="16268700" y="5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50309</xdr:rowOff>
    </xdr:from>
    <xdr:ext cx="534377" cy="259045"/>
    <xdr:sp macro="" textlink="">
      <xdr:nvSpPr>
        <xdr:cNvPr id="542" name="消防費該当値テキスト"/>
        <xdr:cNvSpPr txBox="1"/>
      </xdr:nvSpPr>
      <xdr:spPr>
        <a:xfrm>
          <a:off x="16370300" y="553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155575</xdr:rowOff>
    </xdr:from>
    <xdr:to>
      <xdr:col>81</xdr:col>
      <xdr:colOff>101600</xdr:colOff>
      <xdr:row>34</xdr:row>
      <xdr:rowOff>85725</xdr:rowOff>
    </xdr:to>
    <xdr:sp macro="" textlink="">
      <xdr:nvSpPr>
        <xdr:cNvPr id="543" name="楕円 542"/>
        <xdr:cNvSpPr/>
      </xdr:nvSpPr>
      <xdr:spPr>
        <a:xfrm>
          <a:off x="1543050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102252</xdr:rowOff>
    </xdr:from>
    <xdr:ext cx="534377" cy="259045"/>
    <xdr:sp macro="" textlink="">
      <xdr:nvSpPr>
        <xdr:cNvPr id="544" name="テキスト ボックス 543"/>
        <xdr:cNvSpPr txBox="1"/>
      </xdr:nvSpPr>
      <xdr:spPr>
        <a:xfrm>
          <a:off x="15214111" y="55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78994</xdr:rowOff>
    </xdr:from>
    <xdr:to>
      <xdr:col>76</xdr:col>
      <xdr:colOff>165100</xdr:colOff>
      <xdr:row>36</xdr:row>
      <xdr:rowOff>9144</xdr:rowOff>
    </xdr:to>
    <xdr:sp macro="" textlink="">
      <xdr:nvSpPr>
        <xdr:cNvPr id="545" name="楕円 544"/>
        <xdr:cNvSpPr/>
      </xdr:nvSpPr>
      <xdr:spPr>
        <a:xfrm>
          <a:off x="14541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25671</xdr:rowOff>
    </xdr:from>
    <xdr:ext cx="534377" cy="259045"/>
    <xdr:sp macro="" textlink="">
      <xdr:nvSpPr>
        <xdr:cNvPr id="546" name="テキスト ボックス 545"/>
        <xdr:cNvSpPr txBox="1"/>
      </xdr:nvSpPr>
      <xdr:spPr>
        <a:xfrm>
          <a:off x="14325111" y="58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82931</xdr:rowOff>
    </xdr:from>
    <xdr:to>
      <xdr:col>72</xdr:col>
      <xdr:colOff>38100</xdr:colOff>
      <xdr:row>36</xdr:row>
      <xdr:rowOff>13081</xdr:rowOff>
    </xdr:to>
    <xdr:sp macro="" textlink="">
      <xdr:nvSpPr>
        <xdr:cNvPr id="547" name="楕円 546"/>
        <xdr:cNvSpPr/>
      </xdr:nvSpPr>
      <xdr:spPr>
        <a:xfrm>
          <a:off x="13652500" y="60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29608</xdr:rowOff>
    </xdr:from>
    <xdr:ext cx="534377" cy="259045"/>
    <xdr:sp macro="" textlink="">
      <xdr:nvSpPr>
        <xdr:cNvPr id="548" name="テキスト ボックス 547"/>
        <xdr:cNvSpPr txBox="1"/>
      </xdr:nvSpPr>
      <xdr:spPr>
        <a:xfrm>
          <a:off x="13436111" y="58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78486</xdr:rowOff>
    </xdr:from>
    <xdr:to>
      <xdr:col>67</xdr:col>
      <xdr:colOff>101600</xdr:colOff>
      <xdr:row>34</xdr:row>
      <xdr:rowOff>8636</xdr:rowOff>
    </xdr:to>
    <xdr:sp macro="" textlink="">
      <xdr:nvSpPr>
        <xdr:cNvPr id="549" name="楕円 548"/>
        <xdr:cNvSpPr/>
      </xdr:nvSpPr>
      <xdr:spPr>
        <a:xfrm>
          <a:off x="127635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25163</xdr:rowOff>
    </xdr:from>
    <xdr:ext cx="534377" cy="259045"/>
    <xdr:sp macro="" textlink="">
      <xdr:nvSpPr>
        <xdr:cNvPr id="550" name="テキスト ボックス 549"/>
        <xdr:cNvSpPr txBox="1"/>
      </xdr:nvSpPr>
      <xdr:spPr>
        <a:xfrm>
          <a:off x="12547111" y="55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71610</xdr:rowOff>
    </xdr:from>
    <xdr:to>
      <xdr:col>85</xdr:col>
      <xdr:colOff>126364</xdr:colOff>
      <xdr:row>59</xdr:row>
      <xdr:rowOff>48587</xdr:rowOff>
    </xdr:to>
    <xdr:cxnSp macro="">
      <xdr:nvCxnSpPr>
        <xdr:cNvPr id="577" name="直線コネクタ 576"/>
        <xdr:cNvCxnSpPr/>
      </xdr:nvCxnSpPr>
      <xdr:spPr>
        <a:xfrm flipV="1">
          <a:off x="16317595" y="9329910"/>
          <a:ext cx="1269" cy="83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52414</xdr:rowOff>
    </xdr:from>
    <xdr:ext cx="534377" cy="259045"/>
    <xdr:sp macro="" textlink="">
      <xdr:nvSpPr>
        <xdr:cNvPr id="578" name="教育費最小値テキスト"/>
        <xdr:cNvSpPr txBox="1"/>
      </xdr:nvSpPr>
      <xdr:spPr>
        <a:xfrm>
          <a:off x="16370300" y="1016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48587</xdr:rowOff>
    </xdr:from>
    <xdr:to>
      <xdr:col>86</xdr:col>
      <xdr:colOff>25400</xdr:colOff>
      <xdr:row>59</xdr:row>
      <xdr:rowOff>48587</xdr:rowOff>
    </xdr:to>
    <xdr:cxnSp macro="">
      <xdr:nvCxnSpPr>
        <xdr:cNvPr id="579" name="直線コネクタ 578"/>
        <xdr:cNvCxnSpPr/>
      </xdr:nvCxnSpPr>
      <xdr:spPr>
        <a:xfrm>
          <a:off x="16230600" y="1016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18287</xdr:rowOff>
    </xdr:from>
    <xdr:ext cx="534377" cy="259045"/>
    <xdr:sp macro="" textlink="">
      <xdr:nvSpPr>
        <xdr:cNvPr id="580" name="教育費最大値テキスト"/>
        <xdr:cNvSpPr txBox="1"/>
      </xdr:nvSpPr>
      <xdr:spPr>
        <a:xfrm>
          <a:off x="16370300" y="910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71610</xdr:rowOff>
    </xdr:from>
    <xdr:to>
      <xdr:col>86</xdr:col>
      <xdr:colOff>25400</xdr:colOff>
      <xdr:row>54</xdr:row>
      <xdr:rowOff>71610</xdr:rowOff>
    </xdr:to>
    <xdr:cxnSp macro="">
      <xdr:nvCxnSpPr>
        <xdr:cNvPr id="581" name="直線コネクタ 580"/>
        <xdr:cNvCxnSpPr/>
      </xdr:nvCxnSpPr>
      <xdr:spPr>
        <a:xfrm>
          <a:off x="16230600" y="932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59690</xdr:rowOff>
    </xdr:from>
    <xdr:to>
      <xdr:col>85</xdr:col>
      <xdr:colOff>127000</xdr:colOff>
      <xdr:row>55</xdr:row>
      <xdr:rowOff>132907</xdr:rowOff>
    </xdr:to>
    <xdr:cxnSp macro="">
      <xdr:nvCxnSpPr>
        <xdr:cNvPr id="582" name="直線コネクタ 581"/>
        <xdr:cNvCxnSpPr/>
      </xdr:nvCxnSpPr>
      <xdr:spPr>
        <a:xfrm>
          <a:off x="15481300" y="9489440"/>
          <a:ext cx="8382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76667</xdr:rowOff>
    </xdr:from>
    <xdr:ext cx="534377" cy="259045"/>
    <xdr:sp macro="" textlink="">
      <xdr:nvSpPr>
        <xdr:cNvPr id="583" name="教育費平均値テキスト"/>
        <xdr:cNvSpPr txBox="1"/>
      </xdr:nvSpPr>
      <xdr:spPr>
        <a:xfrm>
          <a:off x="16370300" y="967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98240</xdr:rowOff>
    </xdr:from>
    <xdr:to>
      <xdr:col>85</xdr:col>
      <xdr:colOff>177800</xdr:colOff>
      <xdr:row>57</xdr:row>
      <xdr:rowOff>28390</xdr:rowOff>
    </xdr:to>
    <xdr:sp macro="" textlink="">
      <xdr:nvSpPr>
        <xdr:cNvPr id="584" name="フローチャート: 判断 583"/>
        <xdr:cNvSpPr/>
      </xdr:nvSpPr>
      <xdr:spPr>
        <a:xfrm>
          <a:off x="16268700" y="96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149007</xdr:rowOff>
    </xdr:from>
    <xdr:to>
      <xdr:col>81</xdr:col>
      <xdr:colOff>50800</xdr:colOff>
      <xdr:row>55</xdr:row>
      <xdr:rowOff>59690</xdr:rowOff>
    </xdr:to>
    <xdr:cxnSp macro="">
      <xdr:nvCxnSpPr>
        <xdr:cNvPr id="585" name="直線コネクタ 584"/>
        <xdr:cNvCxnSpPr/>
      </xdr:nvCxnSpPr>
      <xdr:spPr>
        <a:xfrm>
          <a:off x="14592300" y="8721507"/>
          <a:ext cx="889000" cy="7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48601</xdr:rowOff>
    </xdr:from>
    <xdr:to>
      <xdr:col>81</xdr:col>
      <xdr:colOff>101600</xdr:colOff>
      <xdr:row>56</xdr:row>
      <xdr:rowOff>150201</xdr:rowOff>
    </xdr:to>
    <xdr:sp macro="" textlink="">
      <xdr:nvSpPr>
        <xdr:cNvPr id="586" name="フローチャート: 判断 585"/>
        <xdr:cNvSpPr/>
      </xdr:nvSpPr>
      <xdr:spPr>
        <a:xfrm>
          <a:off x="15430500" y="964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141328</xdr:rowOff>
    </xdr:from>
    <xdr:ext cx="534377" cy="259045"/>
    <xdr:sp macro="" textlink="">
      <xdr:nvSpPr>
        <xdr:cNvPr id="587" name="テキスト ボックス 586"/>
        <xdr:cNvSpPr txBox="1"/>
      </xdr:nvSpPr>
      <xdr:spPr>
        <a:xfrm>
          <a:off x="15214111" y="97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149007</xdr:rowOff>
    </xdr:from>
    <xdr:to>
      <xdr:col>76</xdr:col>
      <xdr:colOff>114300</xdr:colOff>
      <xdr:row>54</xdr:row>
      <xdr:rowOff>123306</xdr:rowOff>
    </xdr:to>
    <xdr:cxnSp macro="">
      <xdr:nvCxnSpPr>
        <xdr:cNvPr id="588" name="直線コネクタ 587"/>
        <xdr:cNvCxnSpPr/>
      </xdr:nvCxnSpPr>
      <xdr:spPr>
        <a:xfrm flipV="1">
          <a:off x="13703300" y="8721507"/>
          <a:ext cx="889000" cy="6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139943</xdr:rowOff>
    </xdr:from>
    <xdr:to>
      <xdr:col>76</xdr:col>
      <xdr:colOff>165100</xdr:colOff>
      <xdr:row>57</xdr:row>
      <xdr:rowOff>70093</xdr:rowOff>
    </xdr:to>
    <xdr:sp macro="" textlink="">
      <xdr:nvSpPr>
        <xdr:cNvPr id="589" name="フローチャート: 判断 588"/>
        <xdr:cNvSpPr/>
      </xdr:nvSpPr>
      <xdr:spPr>
        <a:xfrm>
          <a:off x="14541500" y="97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61220</xdr:rowOff>
    </xdr:from>
    <xdr:ext cx="534377" cy="259045"/>
    <xdr:sp macro="" textlink="">
      <xdr:nvSpPr>
        <xdr:cNvPr id="590" name="テキスト ボックス 589"/>
        <xdr:cNvSpPr txBox="1"/>
      </xdr:nvSpPr>
      <xdr:spPr>
        <a:xfrm>
          <a:off x="14325111" y="98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123306</xdr:rowOff>
    </xdr:from>
    <xdr:to>
      <xdr:col>71</xdr:col>
      <xdr:colOff>177800</xdr:colOff>
      <xdr:row>56</xdr:row>
      <xdr:rowOff>163181</xdr:rowOff>
    </xdr:to>
    <xdr:cxnSp macro="">
      <xdr:nvCxnSpPr>
        <xdr:cNvPr id="591" name="直線コネクタ 590"/>
        <xdr:cNvCxnSpPr/>
      </xdr:nvCxnSpPr>
      <xdr:spPr>
        <a:xfrm flipV="1">
          <a:off x="12814300" y="9381606"/>
          <a:ext cx="889000" cy="38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51670</xdr:rowOff>
    </xdr:from>
    <xdr:to>
      <xdr:col>72</xdr:col>
      <xdr:colOff>38100</xdr:colOff>
      <xdr:row>57</xdr:row>
      <xdr:rowOff>153270</xdr:rowOff>
    </xdr:to>
    <xdr:sp macro="" textlink="">
      <xdr:nvSpPr>
        <xdr:cNvPr id="592" name="フローチャート: 判断 591"/>
        <xdr:cNvSpPr/>
      </xdr:nvSpPr>
      <xdr:spPr>
        <a:xfrm>
          <a:off x="13652500" y="98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144397</xdr:rowOff>
    </xdr:from>
    <xdr:ext cx="534377" cy="259045"/>
    <xdr:sp macro="" textlink="">
      <xdr:nvSpPr>
        <xdr:cNvPr id="593" name="テキスト ボックス 592"/>
        <xdr:cNvSpPr txBox="1"/>
      </xdr:nvSpPr>
      <xdr:spPr>
        <a:xfrm>
          <a:off x="13436111" y="99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4" name="フローチャート: 判断 593"/>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141622</xdr:rowOff>
    </xdr:from>
    <xdr:ext cx="534377" cy="259045"/>
    <xdr:sp macro="" textlink="">
      <xdr:nvSpPr>
        <xdr:cNvPr id="595" name="テキスト ボックス 594"/>
        <xdr:cNvSpPr txBox="1"/>
      </xdr:nvSpPr>
      <xdr:spPr>
        <a:xfrm>
          <a:off x="12547111" y="99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82107</xdr:rowOff>
    </xdr:from>
    <xdr:to>
      <xdr:col>85</xdr:col>
      <xdr:colOff>177800</xdr:colOff>
      <xdr:row>56</xdr:row>
      <xdr:rowOff>12257</xdr:rowOff>
    </xdr:to>
    <xdr:sp macro="" textlink="">
      <xdr:nvSpPr>
        <xdr:cNvPr id="601" name="楕円 600"/>
        <xdr:cNvSpPr/>
      </xdr:nvSpPr>
      <xdr:spPr>
        <a:xfrm>
          <a:off x="16268700" y="95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104984</xdr:rowOff>
    </xdr:from>
    <xdr:ext cx="534377" cy="259045"/>
    <xdr:sp macro="" textlink="">
      <xdr:nvSpPr>
        <xdr:cNvPr id="602" name="教育費該当値テキスト"/>
        <xdr:cNvSpPr txBox="1"/>
      </xdr:nvSpPr>
      <xdr:spPr>
        <a:xfrm>
          <a:off x="16370300" y="93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8890</xdr:rowOff>
    </xdr:from>
    <xdr:to>
      <xdr:col>81</xdr:col>
      <xdr:colOff>101600</xdr:colOff>
      <xdr:row>55</xdr:row>
      <xdr:rowOff>110490</xdr:rowOff>
    </xdr:to>
    <xdr:sp macro="" textlink="">
      <xdr:nvSpPr>
        <xdr:cNvPr id="603" name="楕円 602"/>
        <xdr:cNvSpPr/>
      </xdr:nvSpPr>
      <xdr:spPr>
        <a:xfrm>
          <a:off x="15430500" y="94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127017</xdr:rowOff>
    </xdr:from>
    <xdr:ext cx="534377" cy="259045"/>
    <xdr:sp macro="" textlink="">
      <xdr:nvSpPr>
        <xdr:cNvPr id="604" name="テキスト ボックス 603"/>
        <xdr:cNvSpPr txBox="1"/>
      </xdr:nvSpPr>
      <xdr:spPr>
        <a:xfrm>
          <a:off x="15214111" y="92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98207</xdr:rowOff>
    </xdr:from>
    <xdr:to>
      <xdr:col>76</xdr:col>
      <xdr:colOff>165100</xdr:colOff>
      <xdr:row>51</xdr:row>
      <xdr:rowOff>28357</xdr:rowOff>
    </xdr:to>
    <xdr:sp macro="" textlink="">
      <xdr:nvSpPr>
        <xdr:cNvPr id="605" name="楕円 604"/>
        <xdr:cNvSpPr/>
      </xdr:nvSpPr>
      <xdr:spPr>
        <a:xfrm>
          <a:off x="14541500" y="867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44884</xdr:rowOff>
    </xdr:from>
    <xdr:ext cx="534377" cy="259045"/>
    <xdr:sp macro="" textlink="">
      <xdr:nvSpPr>
        <xdr:cNvPr id="606" name="テキスト ボックス 605"/>
        <xdr:cNvSpPr txBox="1"/>
      </xdr:nvSpPr>
      <xdr:spPr>
        <a:xfrm>
          <a:off x="14325111" y="844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72506</xdr:rowOff>
    </xdr:from>
    <xdr:to>
      <xdr:col>72</xdr:col>
      <xdr:colOff>38100</xdr:colOff>
      <xdr:row>55</xdr:row>
      <xdr:rowOff>2656</xdr:rowOff>
    </xdr:to>
    <xdr:sp macro="" textlink="">
      <xdr:nvSpPr>
        <xdr:cNvPr id="607" name="楕円 606"/>
        <xdr:cNvSpPr/>
      </xdr:nvSpPr>
      <xdr:spPr>
        <a:xfrm>
          <a:off x="13652500" y="93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19183</xdr:rowOff>
    </xdr:from>
    <xdr:ext cx="534377" cy="259045"/>
    <xdr:sp macro="" textlink="">
      <xdr:nvSpPr>
        <xdr:cNvPr id="608" name="テキスト ボックス 607"/>
        <xdr:cNvSpPr txBox="1"/>
      </xdr:nvSpPr>
      <xdr:spPr>
        <a:xfrm>
          <a:off x="13436111" y="910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112381</xdr:rowOff>
    </xdr:from>
    <xdr:to>
      <xdr:col>67</xdr:col>
      <xdr:colOff>101600</xdr:colOff>
      <xdr:row>57</xdr:row>
      <xdr:rowOff>42531</xdr:rowOff>
    </xdr:to>
    <xdr:sp macro="" textlink="">
      <xdr:nvSpPr>
        <xdr:cNvPr id="609" name="楕円 608"/>
        <xdr:cNvSpPr/>
      </xdr:nvSpPr>
      <xdr:spPr>
        <a:xfrm>
          <a:off x="12763500" y="97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59058</xdr:rowOff>
    </xdr:from>
    <xdr:ext cx="534377" cy="259045"/>
    <xdr:sp macro="" textlink="">
      <xdr:nvSpPr>
        <xdr:cNvPr id="610" name="テキスト ボックス 609"/>
        <xdr:cNvSpPr txBox="1"/>
      </xdr:nvSpPr>
      <xdr:spPr>
        <a:xfrm>
          <a:off x="12547111" y="94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32" name="直線コネクタ 631"/>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5" name="災害復旧費最大値テキスト"/>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6" name="直線コネクタ 635"/>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45289</xdr:rowOff>
    </xdr:from>
    <xdr:to>
      <xdr:col>85</xdr:col>
      <xdr:colOff>127000</xdr:colOff>
      <xdr:row>78</xdr:row>
      <xdr:rowOff>132842</xdr:rowOff>
    </xdr:to>
    <xdr:cxnSp macro="">
      <xdr:nvCxnSpPr>
        <xdr:cNvPr id="637" name="直線コネクタ 636"/>
        <xdr:cNvCxnSpPr/>
      </xdr:nvCxnSpPr>
      <xdr:spPr>
        <a:xfrm>
          <a:off x="15481300" y="13246939"/>
          <a:ext cx="838200" cy="25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8" name="災害復旧費平均値テキスト"/>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9" name="フローチャート: 判断 638"/>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45289</xdr:rowOff>
    </xdr:from>
    <xdr:to>
      <xdr:col>81</xdr:col>
      <xdr:colOff>50800</xdr:colOff>
      <xdr:row>78</xdr:row>
      <xdr:rowOff>16714</xdr:rowOff>
    </xdr:to>
    <xdr:cxnSp macro="">
      <xdr:nvCxnSpPr>
        <xdr:cNvPr id="640" name="直線コネクタ 639"/>
        <xdr:cNvCxnSpPr/>
      </xdr:nvCxnSpPr>
      <xdr:spPr>
        <a:xfrm flipV="1">
          <a:off x="14592300" y="132469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41" name="フローチャート: 判断 640"/>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25950</xdr:rowOff>
    </xdr:from>
    <xdr:ext cx="378565" cy="259045"/>
    <xdr:sp macro="" textlink="">
      <xdr:nvSpPr>
        <xdr:cNvPr id="642" name="テキスト ボックス 641"/>
        <xdr:cNvSpPr txBox="1"/>
      </xdr:nvSpPr>
      <xdr:spPr>
        <a:xfrm>
          <a:off x="15292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16714</xdr:rowOff>
    </xdr:from>
    <xdr:to>
      <xdr:col>76</xdr:col>
      <xdr:colOff>114300</xdr:colOff>
      <xdr:row>78</xdr:row>
      <xdr:rowOff>51918</xdr:rowOff>
    </xdr:to>
    <xdr:cxnSp macro="">
      <xdr:nvCxnSpPr>
        <xdr:cNvPr id="643" name="直線コネクタ 642"/>
        <xdr:cNvCxnSpPr/>
      </xdr:nvCxnSpPr>
      <xdr:spPr>
        <a:xfrm flipV="1">
          <a:off x="13703300" y="13389814"/>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4" name="フローチャート: 判断 643"/>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5" name="テキスト ボックス 644"/>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39573</xdr:rowOff>
    </xdr:from>
    <xdr:to>
      <xdr:col>71</xdr:col>
      <xdr:colOff>177800</xdr:colOff>
      <xdr:row>78</xdr:row>
      <xdr:rowOff>51918</xdr:rowOff>
    </xdr:to>
    <xdr:cxnSp macro="">
      <xdr:nvCxnSpPr>
        <xdr:cNvPr id="646" name="直線コネクタ 645"/>
        <xdr:cNvCxnSpPr/>
      </xdr:nvCxnSpPr>
      <xdr:spPr>
        <a:xfrm>
          <a:off x="12814300" y="1341267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7" name="フローチャート: 判断 646"/>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8" name="テキスト ボックス 647"/>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9" name="フローチャート: 判断 648"/>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121277</xdr:rowOff>
    </xdr:from>
    <xdr:ext cx="378565" cy="259045"/>
    <xdr:sp macro="" textlink="">
      <xdr:nvSpPr>
        <xdr:cNvPr id="650" name="テキスト ボックス 649"/>
        <xdr:cNvSpPr txBox="1"/>
      </xdr:nvSpPr>
      <xdr:spPr>
        <a:xfrm>
          <a:off x="12625017" y="134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82042</xdr:rowOff>
    </xdr:from>
    <xdr:to>
      <xdr:col>85</xdr:col>
      <xdr:colOff>177800</xdr:colOff>
      <xdr:row>79</xdr:row>
      <xdr:rowOff>12192</xdr:rowOff>
    </xdr:to>
    <xdr:sp macro="" textlink="">
      <xdr:nvSpPr>
        <xdr:cNvPr id="656" name="楕円 655"/>
        <xdr:cNvSpPr/>
      </xdr:nvSpPr>
      <xdr:spPr>
        <a:xfrm>
          <a:off x="162687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168419</xdr:rowOff>
    </xdr:from>
    <xdr:ext cx="313932" cy="259045"/>
    <xdr:sp macro="" textlink="">
      <xdr:nvSpPr>
        <xdr:cNvPr id="657" name="災害復旧費該当値テキスト"/>
        <xdr:cNvSpPr txBox="1"/>
      </xdr:nvSpPr>
      <xdr:spPr>
        <a:xfrm>
          <a:off x="16370300" y="13370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165939</xdr:rowOff>
    </xdr:from>
    <xdr:to>
      <xdr:col>81</xdr:col>
      <xdr:colOff>101600</xdr:colOff>
      <xdr:row>77</xdr:row>
      <xdr:rowOff>96089</xdr:rowOff>
    </xdr:to>
    <xdr:sp macro="" textlink="">
      <xdr:nvSpPr>
        <xdr:cNvPr id="658" name="楕円 657"/>
        <xdr:cNvSpPr/>
      </xdr:nvSpPr>
      <xdr:spPr>
        <a:xfrm>
          <a:off x="15430500" y="13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112616</xdr:rowOff>
    </xdr:from>
    <xdr:ext cx="469744" cy="259045"/>
    <xdr:sp macro="" textlink="">
      <xdr:nvSpPr>
        <xdr:cNvPr id="659" name="テキスト ボックス 658"/>
        <xdr:cNvSpPr txBox="1"/>
      </xdr:nvSpPr>
      <xdr:spPr>
        <a:xfrm>
          <a:off x="15246428" y="1297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137364</xdr:rowOff>
    </xdr:from>
    <xdr:to>
      <xdr:col>76</xdr:col>
      <xdr:colOff>165100</xdr:colOff>
      <xdr:row>78</xdr:row>
      <xdr:rowOff>67514</xdr:rowOff>
    </xdr:to>
    <xdr:sp macro="" textlink="">
      <xdr:nvSpPr>
        <xdr:cNvPr id="660" name="楕円 659"/>
        <xdr:cNvSpPr/>
      </xdr:nvSpPr>
      <xdr:spPr>
        <a:xfrm>
          <a:off x="14541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58641</xdr:rowOff>
    </xdr:from>
    <xdr:ext cx="378565" cy="259045"/>
    <xdr:sp macro="" textlink="">
      <xdr:nvSpPr>
        <xdr:cNvPr id="661" name="テキスト ボックス 660"/>
        <xdr:cNvSpPr txBox="1"/>
      </xdr:nvSpPr>
      <xdr:spPr>
        <a:xfrm>
          <a:off x="14403017" y="1343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1118</xdr:rowOff>
    </xdr:from>
    <xdr:to>
      <xdr:col>72</xdr:col>
      <xdr:colOff>38100</xdr:colOff>
      <xdr:row>78</xdr:row>
      <xdr:rowOff>102718</xdr:rowOff>
    </xdr:to>
    <xdr:sp macro="" textlink="">
      <xdr:nvSpPr>
        <xdr:cNvPr id="662" name="楕円 661"/>
        <xdr:cNvSpPr/>
      </xdr:nvSpPr>
      <xdr:spPr>
        <a:xfrm>
          <a:off x="13652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93845</xdr:rowOff>
    </xdr:from>
    <xdr:ext cx="378565" cy="259045"/>
    <xdr:sp macro="" textlink="">
      <xdr:nvSpPr>
        <xdr:cNvPr id="663" name="テキスト ボックス 662"/>
        <xdr:cNvSpPr txBox="1"/>
      </xdr:nvSpPr>
      <xdr:spPr>
        <a:xfrm>
          <a:off x="13514017" y="134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160223</xdr:rowOff>
    </xdr:from>
    <xdr:to>
      <xdr:col>67</xdr:col>
      <xdr:colOff>101600</xdr:colOff>
      <xdr:row>78</xdr:row>
      <xdr:rowOff>90373</xdr:rowOff>
    </xdr:to>
    <xdr:sp macro="" textlink="">
      <xdr:nvSpPr>
        <xdr:cNvPr id="664" name="楕円 663"/>
        <xdr:cNvSpPr/>
      </xdr:nvSpPr>
      <xdr:spPr>
        <a:xfrm>
          <a:off x="12763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106900</xdr:rowOff>
    </xdr:from>
    <xdr:ext cx="378565" cy="259045"/>
    <xdr:sp macro="" textlink="">
      <xdr:nvSpPr>
        <xdr:cNvPr id="665" name="テキスト ボックス 664"/>
        <xdr:cNvSpPr txBox="1"/>
      </xdr:nvSpPr>
      <xdr:spPr>
        <a:xfrm>
          <a:off x="12625017" y="1313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8" name="直線コネクタ 687"/>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9" name="公債費最小値テキスト"/>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90" name="直線コネクタ 689"/>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91" name="公債費最大値テキスト"/>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92" name="直線コネクタ 691"/>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96929</xdr:rowOff>
    </xdr:from>
    <xdr:to>
      <xdr:col>85</xdr:col>
      <xdr:colOff>127000</xdr:colOff>
      <xdr:row>98</xdr:row>
      <xdr:rowOff>120794</xdr:rowOff>
    </xdr:to>
    <xdr:cxnSp macro="">
      <xdr:nvCxnSpPr>
        <xdr:cNvPr id="693" name="直線コネクタ 692"/>
        <xdr:cNvCxnSpPr/>
      </xdr:nvCxnSpPr>
      <xdr:spPr>
        <a:xfrm>
          <a:off x="15481300" y="16899029"/>
          <a:ext cx="8382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53667</xdr:rowOff>
    </xdr:from>
    <xdr:ext cx="534377" cy="259045"/>
    <xdr:sp macro="" textlink="">
      <xdr:nvSpPr>
        <xdr:cNvPr id="694" name="公債費平均値テキスト"/>
        <xdr:cNvSpPr txBox="1"/>
      </xdr:nvSpPr>
      <xdr:spPr>
        <a:xfrm>
          <a:off x="16370300" y="16512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5" name="フローチャート: 判断 694"/>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49997</xdr:rowOff>
    </xdr:from>
    <xdr:to>
      <xdr:col>81</xdr:col>
      <xdr:colOff>50800</xdr:colOff>
      <xdr:row>98</xdr:row>
      <xdr:rowOff>96929</xdr:rowOff>
    </xdr:to>
    <xdr:cxnSp macro="">
      <xdr:nvCxnSpPr>
        <xdr:cNvPr id="696" name="直線コネクタ 695"/>
        <xdr:cNvCxnSpPr/>
      </xdr:nvCxnSpPr>
      <xdr:spPr>
        <a:xfrm>
          <a:off x="14592300" y="16852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7" name="フローチャート: 判断 696"/>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165719</xdr:rowOff>
    </xdr:from>
    <xdr:ext cx="534377" cy="259045"/>
    <xdr:sp macro="" textlink="">
      <xdr:nvSpPr>
        <xdr:cNvPr id="698" name="テキスト ボックス 697"/>
        <xdr:cNvSpPr txBox="1"/>
      </xdr:nvSpPr>
      <xdr:spPr>
        <a:xfrm>
          <a:off x="15214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14976</xdr:rowOff>
    </xdr:from>
    <xdr:to>
      <xdr:col>76</xdr:col>
      <xdr:colOff>114300</xdr:colOff>
      <xdr:row>98</xdr:row>
      <xdr:rowOff>49997</xdr:rowOff>
    </xdr:to>
    <xdr:cxnSp macro="">
      <xdr:nvCxnSpPr>
        <xdr:cNvPr id="699" name="直線コネクタ 698"/>
        <xdr:cNvCxnSpPr/>
      </xdr:nvCxnSpPr>
      <xdr:spPr>
        <a:xfrm>
          <a:off x="13703300" y="16817076"/>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700" name="フローチャート: 判断 699"/>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15003</xdr:rowOff>
    </xdr:from>
    <xdr:ext cx="534377" cy="259045"/>
    <xdr:sp macro="" textlink="">
      <xdr:nvSpPr>
        <xdr:cNvPr id="701" name="テキスト ボックス 700"/>
        <xdr:cNvSpPr txBox="1"/>
      </xdr:nvSpPr>
      <xdr:spPr>
        <a:xfrm>
          <a:off x="14325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108268</xdr:rowOff>
    </xdr:from>
    <xdr:to>
      <xdr:col>71</xdr:col>
      <xdr:colOff>177800</xdr:colOff>
      <xdr:row>98</xdr:row>
      <xdr:rowOff>14976</xdr:rowOff>
    </xdr:to>
    <xdr:cxnSp macro="">
      <xdr:nvCxnSpPr>
        <xdr:cNvPr id="702" name="直線コネクタ 701"/>
        <xdr:cNvCxnSpPr/>
      </xdr:nvCxnSpPr>
      <xdr:spPr>
        <a:xfrm>
          <a:off x="12814300" y="16738918"/>
          <a:ext cx="889000" cy="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703" name="フローチャート: 判断 702"/>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4" name="テキスト ボックス 703"/>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5" name="フローチャート: 判断 704"/>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6" name="テキスト ボックス 705"/>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69994</xdr:rowOff>
    </xdr:from>
    <xdr:to>
      <xdr:col>85</xdr:col>
      <xdr:colOff>177800</xdr:colOff>
      <xdr:row>99</xdr:row>
      <xdr:rowOff>144</xdr:rowOff>
    </xdr:to>
    <xdr:sp macro="" textlink="">
      <xdr:nvSpPr>
        <xdr:cNvPr id="712" name="楕円 711"/>
        <xdr:cNvSpPr/>
      </xdr:nvSpPr>
      <xdr:spPr>
        <a:xfrm>
          <a:off x="16268700" y="168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156371</xdr:rowOff>
    </xdr:from>
    <xdr:ext cx="534377" cy="259045"/>
    <xdr:sp macro="" textlink="">
      <xdr:nvSpPr>
        <xdr:cNvPr id="713" name="公債費該当値テキスト"/>
        <xdr:cNvSpPr txBox="1"/>
      </xdr:nvSpPr>
      <xdr:spPr>
        <a:xfrm>
          <a:off x="16370300" y="167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46129</xdr:rowOff>
    </xdr:from>
    <xdr:to>
      <xdr:col>81</xdr:col>
      <xdr:colOff>101600</xdr:colOff>
      <xdr:row>98</xdr:row>
      <xdr:rowOff>147729</xdr:rowOff>
    </xdr:to>
    <xdr:sp macro="" textlink="">
      <xdr:nvSpPr>
        <xdr:cNvPr id="714" name="楕円 713"/>
        <xdr:cNvSpPr/>
      </xdr:nvSpPr>
      <xdr:spPr>
        <a:xfrm>
          <a:off x="15430500" y="168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138856</xdr:rowOff>
    </xdr:from>
    <xdr:ext cx="534377" cy="259045"/>
    <xdr:sp macro="" textlink="">
      <xdr:nvSpPr>
        <xdr:cNvPr id="715" name="テキスト ボックス 714"/>
        <xdr:cNvSpPr txBox="1"/>
      </xdr:nvSpPr>
      <xdr:spPr>
        <a:xfrm>
          <a:off x="15214111" y="169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170647</xdr:rowOff>
    </xdr:from>
    <xdr:to>
      <xdr:col>76</xdr:col>
      <xdr:colOff>165100</xdr:colOff>
      <xdr:row>98</xdr:row>
      <xdr:rowOff>100797</xdr:rowOff>
    </xdr:to>
    <xdr:sp macro="" textlink="">
      <xdr:nvSpPr>
        <xdr:cNvPr id="716" name="楕円 715"/>
        <xdr:cNvSpPr/>
      </xdr:nvSpPr>
      <xdr:spPr>
        <a:xfrm>
          <a:off x="14541500" y="168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91924</xdr:rowOff>
    </xdr:from>
    <xdr:ext cx="534377" cy="259045"/>
    <xdr:sp macro="" textlink="">
      <xdr:nvSpPr>
        <xdr:cNvPr id="717" name="テキスト ボックス 716"/>
        <xdr:cNvSpPr txBox="1"/>
      </xdr:nvSpPr>
      <xdr:spPr>
        <a:xfrm>
          <a:off x="14325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135626</xdr:rowOff>
    </xdr:from>
    <xdr:to>
      <xdr:col>72</xdr:col>
      <xdr:colOff>38100</xdr:colOff>
      <xdr:row>98</xdr:row>
      <xdr:rowOff>65776</xdr:rowOff>
    </xdr:to>
    <xdr:sp macro="" textlink="">
      <xdr:nvSpPr>
        <xdr:cNvPr id="718" name="楕円 717"/>
        <xdr:cNvSpPr/>
      </xdr:nvSpPr>
      <xdr:spPr>
        <a:xfrm>
          <a:off x="13652500" y="1676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56903</xdr:rowOff>
    </xdr:from>
    <xdr:ext cx="534377" cy="259045"/>
    <xdr:sp macro="" textlink="">
      <xdr:nvSpPr>
        <xdr:cNvPr id="719" name="テキスト ボックス 718"/>
        <xdr:cNvSpPr txBox="1"/>
      </xdr:nvSpPr>
      <xdr:spPr>
        <a:xfrm>
          <a:off x="13436111" y="168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57468</xdr:rowOff>
    </xdr:from>
    <xdr:to>
      <xdr:col>67</xdr:col>
      <xdr:colOff>101600</xdr:colOff>
      <xdr:row>97</xdr:row>
      <xdr:rowOff>159068</xdr:rowOff>
    </xdr:to>
    <xdr:sp macro="" textlink="">
      <xdr:nvSpPr>
        <xdr:cNvPr id="720" name="楕円 719"/>
        <xdr:cNvSpPr/>
      </xdr:nvSpPr>
      <xdr:spPr>
        <a:xfrm>
          <a:off x="12763500" y="16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150195</xdr:rowOff>
    </xdr:from>
    <xdr:ext cx="534377" cy="259045"/>
    <xdr:sp macro="" textlink="">
      <xdr:nvSpPr>
        <xdr:cNvPr id="721" name="テキスト ボックス 720"/>
        <xdr:cNvSpPr txBox="1"/>
      </xdr:nvSpPr>
      <xdr:spPr>
        <a:xfrm>
          <a:off x="12547111" y="167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1" name="テキスト ボックス 740"/>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7" name="直線コネクタ 746"/>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50" name="諸支出金最大値テキスト"/>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51" name="直線コネクタ 750"/>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136270</xdr:rowOff>
    </xdr:from>
    <xdr:ext cx="313932" cy="259045"/>
    <xdr:sp macro="" textlink="">
      <xdr:nvSpPr>
        <xdr:cNvPr id="753" name="諸支出金平均値テキスト"/>
        <xdr:cNvSpPr txBox="1"/>
      </xdr:nvSpPr>
      <xdr:spPr>
        <a:xfrm>
          <a:off x="22212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4" name="フローチャート: 判断 753"/>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6" name="フローチャート: 判断 755"/>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40476</xdr:rowOff>
    </xdr:from>
    <xdr:ext cx="313932" cy="259045"/>
    <xdr:sp macro="" textlink="">
      <xdr:nvSpPr>
        <xdr:cNvPr id="757" name="テキスト ボックス 756"/>
        <xdr:cNvSpPr txBox="1"/>
      </xdr:nvSpPr>
      <xdr:spPr>
        <a:xfrm>
          <a:off x="21166333" y="6384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9" name="フローチャート: 判断 758"/>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82930</xdr:rowOff>
    </xdr:from>
    <xdr:ext cx="313932" cy="259045"/>
    <xdr:sp macro="" textlink="">
      <xdr:nvSpPr>
        <xdr:cNvPr id="760" name="テキスト ボックス 759"/>
        <xdr:cNvSpPr txBox="1"/>
      </xdr:nvSpPr>
      <xdr:spPr>
        <a:xfrm>
          <a:off x="20277333" y="642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62" name="フローチャート: 判断 761"/>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74766</xdr:rowOff>
    </xdr:from>
    <xdr:ext cx="313932" cy="259045"/>
    <xdr:sp macro="" textlink="">
      <xdr:nvSpPr>
        <xdr:cNvPr id="763" name="テキスト ボックス 762"/>
        <xdr:cNvSpPr txBox="1"/>
      </xdr:nvSpPr>
      <xdr:spPr>
        <a:xfrm>
          <a:off x="19388333" y="6418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4" name="フローチャート: 判断 763"/>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9451</xdr:rowOff>
    </xdr:from>
    <xdr:ext cx="313932" cy="259045"/>
    <xdr:sp macro="" textlink="">
      <xdr:nvSpPr>
        <xdr:cNvPr id="765" name="テキスト ボックス 764"/>
        <xdr:cNvSpPr txBox="1"/>
      </xdr:nvSpPr>
      <xdr:spPr>
        <a:xfrm>
          <a:off x="18499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住民一人当たりの総務費は</a:t>
          </a:r>
          <a:r>
            <a:rPr kumimoji="1" lang="en-US" altLang="ja-JP" sz="1100">
              <a:solidFill>
                <a:schemeClr val="dk1"/>
              </a:solidFill>
              <a:effectLst/>
              <a:latin typeface="+mn-lt"/>
              <a:ea typeface="+mn-ea"/>
              <a:cs typeface="+mn-cs"/>
            </a:rPr>
            <a:t>49,441</a:t>
          </a:r>
          <a:r>
            <a:rPr kumimoji="1" lang="ja-JP" altLang="ja-JP" sz="1100">
              <a:solidFill>
                <a:schemeClr val="dk1"/>
              </a:solidFill>
              <a:effectLst/>
              <a:latin typeface="+mn-lt"/>
              <a:ea typeface="+mn-ea"/>
              <a:cs typeface="+mn-cs"/>
            </a:rPr>
            <a:t>円となっており、類似団体平均を上回っています</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前年度決算と比較すると</a:t>
          </a:r>
          <a:r>
            <a:rPr kumimoji="1" lang="en-US" altLang="ja-JP" sz="1100">
              <a:solidFill>
                <a:schemeClr val="dk1"/>
              </a:solidFill>
              <a:effectLst/>
              <a:latin typeface="+mn-lt"/>
              <a:ea typeface="+mn-ea"/>
              <a:cs typeface="+mn-cs"/>
            </a:rPr>
            <a:t>65.3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ました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年度に実施し</a:t>
          </a:r>
          <a:r>
            <a:rPr kumimoji="1" lang="ja-JP" altLang="ja-JP" sz="1100">
              <a:solidFill>
                <a:schemeClr val="dk1"/>
              </a:solidFill>
              <a:effectLst/>
              <a:latin typeface="+mn-lt"/>
              <a:ea typeface="+mn-ea"/>
              <a:cs typeface="+mn-cs"/>
            </a:rPr>
            <a:t>た特別定額給付金</a:t>
          </a:r>
          <a:r>
            <a:rPr kumimoji="1" lang="ja-JP" altLang="en-US" sz="1100" b="0" i="0" baseline="0">
              <a:solidFill>
                <a:schemeClr val="dk1"/>
              </a:solidFill>
              <a:effectLst/>
              <a:latin typeface="+mn-lt"/>
              <a:ea typeface="+mn-ea"/>
              <a:cs typeface="+mn-cs"/>
            </a:rPr>
            <a:t>事業費の皆減</a:t>
          </a:r>
          <a:r>
            <a:rPr kumimoji="1" lang="ja-JP" altLang="ja-JP" sz="1100">
              <a:solidFill>
                <a:schemeClr val="dk1"/>
              </a:solidFill>
              <a:effectLst/>
              <a:latin typeface="+mn-lt"/>
              <a:ea typeface="+mn-ea"/>
              <a:cs typeface="+mn-cs"/>
            </a:rPr>
            <a:t>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住民一人当たりの民生費は</a:t>
          </a:r>
          <a:r>
            <a:rPr kumimoji="1" lang="en-US" altLang="ja-JP" sz="1100">
              <a:solidFill>
                <a:schemeClr val="dk1"/>
              </a:solidFill>
              <a:effectLst/>
              <a:latin typeface="+mn-lt"/>
              <a:ea typeface="+mn-ea"/>
              <a:cs typeface="+mn-cs"/>
            </a:rPr>
            <a:t>166,848</a:t>
          </a:r>
          <a:r>
            <a:rPr kumimoji="1" lang="ja-JP" altLang="ja-JP" sz="1100">
              <a:solidFill>
                <a:schemeClr val="dk1"/>
              </a:solidFill>
              <a:effectLst/>
              <a:latin typeface="+mn-lt"/>
              <a:ea typeface="+mn-ea"/>
              <a:cs typeface="+mn-cs"/>
            </a:rPr>
            <a:t>円となっており、全国平均、類似団体平均、県内平均を下回っています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子育て世帯への臨時特別給付金や住民税非課税世帯等に対する臨時特別給付金</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大幅な増とな</a:t>
          </a:r>
          <a:r>
            <a:rPr kumimoji="1" lang="ja-JP" altLang="en-US" sz="1100">
              <a:solidFill>
                <a:schemeClr val="dk1"/>
              </a:solidFill>
              <a:effectLst/>
              <a:latin typeface="+mn-lt"/>
              <a:ea typeface="+mn-ea"/>
              <a:cs typeface="+mn-cs"/>
            </a:rPr>
            <a:t>りました。</a:t>
          </a:r>
          <a:endParaRPr lang="ja-JP" altLang="ja-JP" sz="1400">
            <a:effectLst/>
          </a:endParaRPr>
        </a:p>
        <a:p>
          <a:r>
            <a:rPr kumimoji="1" lang="ja-JP" altLang="ja-JP" sz="1100">
              <a:solidFill>
                <a:schemeClr val="dk1"/>
              </a:solidFill>
              <a:effectLst/>
              <a:latin typeface="+mn-lt"/>
              <a:ea typeface="+mn-ea"/>
              <a:cs typeface="+mn-cs"/>
            </a:rPr>
            <a:t>住民一人当たりの衛生費は</a:t>
          </a:r>
          <a:r>
            <a:rPr kumimoji="1" lang="en-US" altLang="ja-JP" sz="1100">
              <a:solidFill>
                <a:schemeClr val="dk1"/>
              </a:solidFill>
              <a:effectLst/>
              <a:latin typeface="+mn-lt"/>
              <a:ea typeface="+mn-ea"/>
              <a:cs typeface="+mn-cs"/>
            </a:rPr>
            <a:t>47,336</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26.0</a:t>
          </a:r>
          <a:r>
            <a:rPr kumimoji="1" lang="ja-JP" altLang="ja-JP" sz="1100">
              <a:solidFill>
                <a:schemeClr val="dk1"/>
              </a:solidFill>
              <a:effectLst/>
              <a:latin typeface="+mn-lt"/>
              <a:ea typeface="+mn-ea"/>
              <a:cs typeface="+mn-cs"/>
            </a:rPr>
            <a:t>％増となり、類似団体平均を上回っています。これは、</a:t>
          </a:r>
          <a:r>
            <a:rPr kumimoji="1" lang="ja-JP" altLang="en-US" sz="1100">
              <a:solidFill>
                <a:schemeClr val="dk1"/>
              </a:solidFill>
              <a:effectLst/>
              <a:latin typeface="+mn-lt"/>
              <a:ea typeface="+mn-ea"/>
              <a:cs typeface="+mn-cs"/>
            </a:rPr>
            <a:t>新型コロナワクチンの接種に係る費用や新型コロナウイルス感染症にかかる検査費用など</a:t>
          </a:r>
          <a:r>
            <a:rPr kumimoji="1" lang="ja-JP" altLang="ja-JP" sz="1100">
              <a:solidFill>
                <a:schemeClr val="dk1"/>
              </a:solidFill>
              <a:effectLst/>
              <a:latin typeface="+mn-lt"/>
              <a:ea typeface="+mn-ea"/>
              <a:cs typeface="+mn-cs"/>
            </a:rPr>
            <a:t>が増加したことなどによるものです。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住民一人当たりの教育費は</a:t>
          </a:r>
          <a:r>
            <a:rPr kumimoji="1" lang="en-US" altLang="ja-JP" sz="1100">
              <a:solidFill>
                <a:schemeClr val="dk1"/>
              </a:solidFill>
              <a:effectLst/>
              <a:latin typeface="+mn-lt"/>
              <a:ea typeface="+mn-ea"/>
              <a:cs typeface="+mn-cs"/>
            </a:rPr>
            <a:t>49,958</a:t>
          </a:r>
          <a:r>
            <a:rPr kumimoji="1" lang="ja-JP" altLang="ja-JP" sz="1100">
              <a:solidFill>
                <a:schemeClr val="dk1"/>
              </a:solidFill>
              <a:effectLst/>
              <a:latin typeface="+mn-lt"/>
              <a:ea typeface="+mn-ea"/>
              <a:cs typeface="+mn-cs"/>
            </a:rPr>
            <a:t>円となっており、類似団体平均を上回っていますが、前年度決算と比較すると</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％減となりました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a:t>
          </a:r>
          <a:r>
            <a:rPr lang="ja-JP" altLang="ja-JP" sz="1100" b="0" i="0" baseline="0">
              <a:solidFill>
                <a:schemeClr val="dk1"/>
              </a:solidFill>
              <a:effectLst/>
              <a:latin typeface="+mn-lt"/>
              <a:ea typeface="+mn-ea"/>
              <a:cs typeface="+mn-cs"/>
            </a:rPr>
            <a:t>小・中学校の</a:t>
          </a:r>
          <a:r>
            <a:rPr lang="ja-JP" altLang="en-US" sz="1100" b="0" i="0" baseline="0">
              <a:solidFill>
                <a:schemeClr val="dk1"/>
              </a:solidFill>
              <a:effectLst/>
              <a:latin typeface="+mn-lt"/>
              <a:ea typeface="+mn-ea"/>
              <a:cs typeface="+mn-cs"/>
            </a:rPr>
            <a:t>大規模改修事業費などが増加した</a:t>
          </a:r>
          <a:r>
            <a:rPr lang="ja-JP" altLang="ja-JP" sz="1100" b="0" i="0" baseline="0">
              <a:solidFill>
                <a:schemeClr val="dk1"/>
              </a:solidFill>
              <a:effectLst/>
              <a:latin typeface="+mn-lt"/>
              <a:ea typeface="+mn-ea"/>
              <a:cs typeface="+mn-cs"/>
            </a:rPr>
            <a:t>ものの、</a:t>
          </a:r>
          <a:r>
            <a:rPr lang="ja-JP" altLang="en-US" sz="1100" b="0" i="0" baseline="0">
              <a:solidFill>
                <a:schemeClr val="dk1"/>
              </a:solidFill>
              <a:effectLst/>
              <a:latin typeface="+mn-lt"/>
              <a:ea typeface="+mn-ea"/>
              <a:cs typeface="+mn-cs"/>
            </a:rPr>
            <a:t>国体関連施設の整備完了に伴う中央緑地運動施設整備事業費</a:t>
          </a:r>
          <a:r>
            <a:rPr lang="ja-JP" altLang="ja-JP" sz="1100" b="0" i="0" baseline="0">
              <a:solidFill>
                <a:schemeClr val="dk1"/>
              </a:solidFill>
              <a:effectLst/>
              <a:latin typeface="+mn-lt"/>
              <a:ea typeface="+mn-ea"/>
              <a:cs typeface="+mn-cs"/>
            </a:rPr>
            <a:t>などが</a:t>
          </a:r>
          <a:r>
            <a:rPr lang="ja-JP" altLang="en-US" sz="1100" b="0" i="0" baseline="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住民一人当たりの公債費は</a:t>
          </a:r>
          <a:r>
            <a:rPr kumimoji="1" lang="en-US" altLang="ja-JP" sz="1100">
              <a:solidFill>
                <a:schemeClr val="dk1"/>
              </a:solidFill>
              <a:effectLst/>
              <a:latin typeface="+mn-lt"/>
              <a:ea typeface="+mn-ea"/>
              <a:cs typeface="+mn-cs"/>
            </a:rPr>
            <a:t>20,827</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市債発行の抑制に努めた結果、類似団体平均を下回</a:t>
          </a:r>
          <a:r>
            <a:rPr kumimoji="1" lang="ja-JP" altLang="en-US" sz="1100">
              <a:solidFill>
                <a:schemeClr val="dk1"/>
              </a:solidFill>
              <a:effectLst/>
              <a:latin typeface="+mn-lt"/>
              <a:ea typeface="+mn-ea"/>
              <a:cs typeface="+mn-cs"/>
            </a:rPr>
            <a:t>る状態が続いて</a:t>
          </a:r>
          <a:r>
            <a:rPr kumimoji="1" lang="ja-JP" altLang="ja-JP" sz="1100">
              <a:solidFill>
                <a:schemeClr val="dk1"/>
              </a:solidFill>
              <a:effectLst/>
              <a:latin typeface="+mn-lt"/>
              <a:ea typeface="+mn-ea"/>
              <a:cs typeface="+mn-cs"/>
            </a:rPr>
            <a:t>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lnSpc>
              <a:spcPts val="1500"/>
            </a:lnSpc>
          </a:pPr>
          <a:r>
            <a:rPr lang="ja-JP" altLang="ja-JP" sz="1000" b="0" i="0" baseline="0">
              <a:solidFill>
                <a:schemeClr val="dk1"/>
              </a:solidFill>
              <a:effectLst/>
              <a:latin typeface="+mn-lt"/>
              <a:ea typeface="+mn-ea"/>
              <a:cs typeface="+mn-cs"/>
            </a:rPr>
            <a:t>　財政調整基金残高については、前年度決算剰余金の</a:t>
          </a:r>
          <a:r>
            <a:rPr lang="en-US" altLang="ja-JP" sz="1000" b="0" i="0" baseline="0">
              <a:solidFill>
                <a:schemeClr val="dk1"/>
              </a:solidFill>
              <a:effectLst/>
              <a:latin typeface="+mn-lt"/>
              <a:ea typeface="+mn-ea"/>
              <a:cs typeface="+mn-cs"/>
            </a:rPr>
            <a:t>1/2</a:t>
          </a:r>
          <a:r>
            <a:rPr lang="ja-JP" altLang="ja-JP" sz="1000" b="0" i="0" baseline="0">
              <a:solidFill>
                <a:schemeClr val="dk1"/>
              </a:solidFill>
              <a:effectLst/>
              <a:latin typeface="+mn-lt"/>
              <a:ea typeface="+mn-ea"/>
              <a:cs typeface="+mn-cs"/>
            </a:rPr>
            <a:t>ルール分など</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億円を積み立て</a:t>
          </a:r>
          <a:r>
            <a:rPr lang="ja-JP" altLang="en-US" sz="1000" b="0" i="0" baseline="0">
              <a:solidFill>
                <a:schemeClr val="dk1"/>
              </a:solidFill>
              <a:effectLst/>
              <a:latin typeface="+mn-lt"/>
              <a:ea typeface="+mn-ea"/>
              <a:cs typeface="+mn-cs"/>
            </a:rPr>
            <a:t>た一方で</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33</a:t>
          </a:r>
          <a:r>
            <a:rPr lang="ja-JP" altLang="en-US" sz="1000" b="0" i="0" baseline="0">
              <a:solidFill>
                <a:schemeClr val="dk1"/>
              </a:solidFill>
              <a:effectLst/>
              <a:latin typeface="+mn-lt"/>
              <a:ea typeface="+mn-ea"/>
              <a:cs typeface="+mn-cs"/>
            </a:rPr>
            <a:t>億円の取り崩しを行ったため、</a:t>
          </a:r>
          <a:r>
            <a:rPr lang="ja-JP" altLang="ja-JP" sz="1000" b="0" i="0" baseline="0">
              <a:solidFill>
                <a:schemeClr val="dk1"/>
              </a:solidFill>
              <a:effectLst/>
              <a:latin typeface="+mn-lt"/>
              <a:ea typeface="+mn-ea"/>
              <a:cs typeface="+mn-cs"/>
            </a:rPr>
            <a:t>令和</a:t>
          </a:r>
          <a:r>
            <a:rPr lang="ja-JP" altLang="en-US" sz="1000" b="0" i="0" baseline="0">
              <a:solidFill>
                <a:schemeClr val="dk1"/>
              </a:solidFill>
              <a:effectLst/>
              <a:latin typeface="+mn-lt"/>
              <a:ea typeface="+mn-ea"/>
              <a:cs typeface="+mn-cs"/>
            </a:rPr>
            <a:t>３</a:t>
          </a:r>
          <a:r>
            <a:rPr lang="ja-JP" altLang="ja-JP" sz="1000" b="0" i="0" baseline="0">
              <a:solidFill>
                <a:schemeClr val="dk1"/>
              </a:solidFill>
              <a:effectLst/>
              <a:latin typeface="+mn-lt"/>
              <a:ea typeface="+mn-ea"/>
              <a:cs typeface="+mn-cs"/>
            </a:rPr>
            <a:t>年度末の残高は約</a:t>
          </a:r>
          <a:r>
            <a:rPr lang="en-US" altLang="ja-JP" sz="1000" b="0" i="0" baseline="0">
              <a:solidFill>
                <a:schemeClr val="dk1"/>
              </a:solidFill>
              <a:effectLst/>
              <a:latin typeface="+mn-lt"/>
              <a:ea typeface="+mn-ea"/>
              <a:cs typeface="+mn-cs"/>
            </a:rPr>
            <a:t>139</a:t>
          </a:r>
          <a:r>
            <a:rPr lang="ja-JP" altLang="ja-JP" sz="1000" b="0" i="0" baseline="0">
              <a:solidFill>
                <a:schemeClr val="dk1"/>
              </a:solidFill>
              <a:effectLst/>
              <a:latin typeface="+mn-lt"/>
              <a:ea typeface="+mn-ea"/>
              <a:cs typeface="+mn-cs"/>
            </a:rPr>
            <a:t>億円となっています。</a:t>
          </a:r>
          <a:endParaRPr lang="ja-JP" altLang="ja-JP" sz="1000">
            <a:effectLst/>
          </a:endParaRPr>
        </a:p>
        <a:p>
          <a:pPr eaLnBrk="1" fontAlgn="auto" latinLnBrk="0" hangingPunct="1">
            <a:lnSpc>
              <a:spcPts val="1500"/>
            </a:lnSpc>
          </a:pPr>
          <a:r>
            <a:rPr lang="ja-JP" altLang="ja-JP" sz="1000" b="0" i="0" baseline="0">
              <a:solidFill>
                <a:schemeClr val="dk1"/>
              </a:solidFill>
              <a:effectLst/>
              <a:latin typeface="+mn-lt"/>
              <a:ea typeface="+mn-ea"/>
              <a:cs typeface="+mn-cs"/>
            </a:rPr>
            <a:t>　実質収支額については、新型コロナウイルス感染症</a:t>
          </a:r>
          <a:r>
            <a:rPr lang="ja-JP" altLang="en-US" sz="1000" b="0" i="0" baseline="0">
              <a:solidFill>
                <a:schemeClr val="dk1"/>
              </a:solidFill>
              <a:effectLst/>
              <a:latin typeface="+mn-lt"/>
              <a:ea typeface="+mn-ea"/>
              <a:cs typeface="+mn-cs"/>
            </a:rPr>
            <a:t>の蔓延に伴う事業の中止等</a:t>
          </a:r>
          <a:r>
            <a:rPr lang="ja-JP" altLang="ja-JP" sz="1000" b="0" i="0" baseline="0">
              <a:solidFill>
                <a:schemeClr val="dk1"/>
              </a:solidFill>
              <a:effectLst/>
              <a:latin typeface="+mn-lt"/>
              <a:ea typeface="+mn-ea"/>
              <a:cs typeface="+mn-cs"/>
            </a:rPr>
            <a:t>の影響</a:t>
          </a:r>
          <a:r>
            <a:rPr lang="ja-JP" altLang="en-US" sz="1000" b="0" i="0" baseline="0">
              <a:solidFill>
                <a:schemeClr val="dk1"/>
              </a:solidFill>
              <a:effectLst/>
              <a:latin typeface="+mn-lt"/>
              <a:ea typeface="+mn-ea"/>
              <a:cs typeface="+mn-cs"/>
            </a:rPr>
            <a:t>から、</a:t>
          </a:r>
          <a:r>
            <a:rPr lang="ja-JP" altLang="ja-JP" sz="1000" b="0" i="0" baseline="0">
              <a:solidFill>
                <a:schemeClr val="dk1"/>
              </a:solidFill>
              <a:effectLst/>
              <a:latin typeface="+mn-lt"/>
              <a:ea typeface="+mn-ea"/>
              <a:cs typeface="+mn-cs"/>
            </a:rPr>
            <a:t>例年の規模を超える不用額が生じた</a:t>
          </a:r>
          <a:r>
            <a:rPr lang="ja-JP" altLang="en-US" sz="1000" b="0" i="0" baseline="0">
              <a:solidFill>
                <a:schemeClr val="dk1"/>
              </a:solidFill>
              <a:effectLst/>
              <a:latin typeface="+mn-lt"/>
              <a:ea typeface="+mn-ea"/>
              <a:cs typeface="+mn-cs"/>
            </a:rPr>
            <a:t>ため</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85</a:t>
          </a:r>
          <a:r>
            <a:rPr lang="ja-JP" altLang="ja-JP" sz="1000" b="0" i="0" baseline="0">
              <a:solidFill>
                <a:schemeClr val="dk1"/>
              </a:solidFill>
              <a:effectLst/>
              <a:latin typeface="+mn-lt"/>
              <a:ea typeface="+mn-ea"/>
              <a:cs typeface="+mn-cs"/>
            </a:rPr>
            <a:t>億円となりました。実質単年度収支については、</a:t>
          </a:r>
          <a:r>
            <a:rPr lang="en-US" altLang="ja-JP" sz="1000" b="0" i="0" baseline="0">
              <a:solidFill>
                <a:schemeClr val="dk1"/>
              </a:solidFill>
              <a:effectLst/>
              <a:latin typeface="+mn-lt"/>
              <a:ea typeface="+mn-ea"/>
              <a:cs typeface="+mn-cs"/>
            </a:rPr>
            <a:t>29</a:t>
          </a:r>
          <a:r>
            <a:rPr lang="ja-JP" altLang="ja-JP" sz="1000" b="0" i="0" baseline="0">
              <a:solidFill>
                <a:schemeClr val="dk1"/>
              </a:solidFill>
              <a:effectLst/>
              <a:latin typeface="+mn-lt"/>
              <a:ea typeface="+mn-ea"/>
              <a:cs typeface="+mn-cs"/>
            </a:rPr>
            <a:t>億円となり</a:t>
          </a:r>
          <a:r>
            <a:rPr lang="ja-JP" altLang="en-US" sz="1000" b="0" i="0" baseline="0">
              <a:solidFill>
                <a:schemeClr val="dk1"/>
              </a:solidFill>
              <a:effectLst/>
              <a:latin typeface="+mn-lt"/>
              <a:ea typeface="+mn-ea"/>
              <a:cs typeface="+mn-cs"/>
            </a:rPr>
            <a:t>ました</a:t>
          </a:r>
          <a:r>
            <a:rPr lang="ja-JP" altLang="ja-JP" sz="1000" b="0" i="0" baseline="0">
              <a:solidFill>
                <a:schemeClr val="dk1"/>
              </a:solidFill>
              <a:effectLst/>
              <a:latin typeface="+mn-lt"/>
              <a:ea typeface="+mn-ea"/>
              <a:cs typeface="+mn-cs"/>
            </a:rPr>
            <a:t>。　</a:t>
          </a:r>
          <a:endParaRPr lang="ja-JP" altLang="ja-JP" sz="1000">
            <a:effectLst/>
          </a:endParaRPr>
        </a:p>
        <a:p>
          <a:pPr eaLnBrk="1" fontAlgn="auto" latinLnBrk="0" hangingPunct="1">
            <a:lnSpc>
              <a:spcPts val="1500"/>
            </a:lnSpc>
          </a:pPr>
          <a:r>
            <a:rPr lang="ja-JP" altLang="ja-JP" sz="1000" b="0" i="0" baseline="0">
              <a:solidFill>
                <a:schemeClr val="dk1"/>
              </a:solidFill>
              <a:effectLst/>
              <a:latin typeface="+mn-lt"/>
              <a:ea typeface="+mn-ea"/>
              <a:cs typeface="+mn-cs"/>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連結実質赤字比率は、指標作成当初から「赤字なし」の状況が継続しています。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年度は、全ての会計において黒字となりました。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143738517</v>
      </c>
      <c r="BO4" s="410"/>
      <c r="BP4" s="410"/>
      <c r="BQ4" s="410"/>
      <c r="BR4" s="410"/>
      <c r="BS4" s="410"/>
      <c r="BT4" s="410"/>
      <c r="BU4" s="411"/>
      <c r="BV4" s="409">
        <v>160243643</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11</v>
      </c>
      <c r="CU4" s="416"/>
      <c r="CV4" s="416"/>
      <c r="CW4" s="416"/>
      <c r="CX4" s="416"/>
      <c r="CY4" s="416"/>
      <c r="CZ4" s="416"/>
      <c r="DA4" s="417"/>
      <c r="DB4" s="415">
        <v>5.6</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131958965</v>
      </c>
      <c r="BO5" s="447"/>
      <c r="BP5" s="447"/>
      <c r="BQ5" s="447"/>
      <c r="BR5" s="447"/>
      <c r="BS5" s="447"/>
      <c r="BT5" s="447"/>
      <c r="BU5" s="448"/>
      <c r="BV5" s="446">
        <v>152741905</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78.2</v>
      </c>
      <c r="CU5" s="444"/>
      <c r="CV5" s="444"/>
      <c r="CW5" s="444"/>
      <c r="CX5" s="444"/>
      <c r="CY5" s="444"/>
      <c r="CZ5" s="444"/>
      <c r="DA5" s="445"/>
      <c r="DB5" s="443">
        <v>78.099999999999994</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11779552</v>
      </c>
      <c r="BO6" s="447"/>
      <c r="BP6" s="447"/>
      <c r="BQ6" s="447"/>
      <c r="BR6" s="447"/>
      <c r="BS6" s="447"/>
      <c r="BT6" s="447"/>
      <c r="BU6" s="448"/>
      <c r="BV6" s="446">
        <v>7501738</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78.2</v>
      </c>
      <c r="CU6" s="484"/>
      <c r="CV6" s="484"/>
      <c r="CW6" s="484"/>
      <c r="CX6" s="484"/>
      <c r="CY6" s="484"/>
      <c r="CZ6" s="484"/>
      <c r="DA6" s="485"/>
      <c r="DB6" s="483">
        <v>78.099999999999994</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3305989</v>
      </c>
      <c r="BO7" s="447"/>
      <c r="BP7" s="447"/>
      <c r="BQ7" s="447"/>
      <c r="BR7" s="447"/>
      <c r="BS7" s="447"/>
      <c r="BT7" s="447"/>
      <c r="BU7" s="448"/>
      <c r="BV7" s="446">
        <v>2960464</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77203866</v>
      </c>
      <c r="CU7" s="447"/>
      <c r="CV7" s="447"/>
      <c r="CW7" s="447"/>
      <c r="CX7" s="447"/>
      <c r="CY7" s="447"/>
      <c r="CZ7" s="447"/>
      <c r="DA7" s="448"/>
      <c r="DB7" s="446">
        <v>80608655</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101</v>
      </c>
      <c r="AV8" s="479"/>
      <c r="AW8" s="479"/>
      <c r="AX8" s="479"/>
      <c r="AY8" s="480" t="s">
        <v>109</v>
      </c>
      <c r="AZ8" s="481"/>
      <c r="BA8" s="481"/>
      <c r="BB8" s="481"/>
      <c r="BC8" s="481"/>
      <c r="BD8" s="481"/>
      <c r="BE8" s="481"/>
      <c r="BF8" s="481"/>
      <c r="BG8" s="481"/>
      <c r="BH8" s="481"/>
      <c r="BI8" s="481"/>
      <c r="BJ8" s="481"/>
      <c r="BK8" s="481"/>
      <c r="BL8" s="481"/>
      <c r="BM8" s="482"/>
      <c r="BN8" s="446">
        <v>8473563</v>
      </c>
      <c r="BO8" s="447"/>
      <c r="BP8" s="447"/>
      <c r="BQ8" s="447"/>
      <c r="BR8" s="447"/>
      <c r="BS8" s="447"/>
      <c r="BT8" s="447"/>
      <c r="BU8" s="448"/>
      <c r="BV8" s="446">
        <v>4541274</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1.21</v>
      </c>
      <c r="CU8" s="487"/>
      <c r="CV8" s="487"/>
      <c r="CW8" s="487"/>
      <c r="CX8" s="487"/>
      <c r="CY8" s="487"/>
      <c r="CZ8" s="487"/>
      <c r="DA8" s="488"/>
      <c r="DB8" s="486">
        <v>1.21</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305424</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3932289</v>
      </c>
      <c r="BO9" s="447"/>
      <c r="BP9" s="447"/>
      <c r="BQ9" s="447"/>
      <c r="BR9" s="447"/>
      <c r="BS9" s="447"/>
      <c r="BT9" s="447"/>
      <c r="BU9" s="448"/>
      <c r="BV9" s="446">
        <v>1809621</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6.6</v>
      </c>
      <c r="CU9" s="444"/>
      <c r="CV9" s="444"/>
      <c r="CW9" s="444"/>
      <c r="CX9" s="444"/>
      <c r="CY9" s="444"/>
      <c r="CZ9" s="444"/>
      <c r="DA9" s="445"/>
      <c r="DB9" s="443">
        <v>7.4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311031</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93</v>
      </c>
      <c r="AV10" s="479"/>
      <c r="AW10" s="479"/>
      <c r="AX10" s="479"/>
      <c r="AY10" s="480" t="s">
        <v>120</v>
      </c>
      <c r="AZ10" s="481"/>
      <c r="BA10" s="481"/>
      <c r="BB10" s="481"/>
      <c r="BC10" s="481"/>
      <c r="BD10" s="481"/>
      <c r="BE10" s="481"/>
      <c r="BF10" s="481"/>
      <c r="BG10" s="481"/>
      <c r="BH10" s="481"/>
      <c r="BI10" s="481"/>
      <c r="BJ10" s="481"/>
      <c r="BK10" s="481"/>
      <c r="BL10" s="481"/>
      <c r="BM10" s="482"/>
      <c r="BN10" s="446">
        <v>2268659</v>
      </c>
      <c r="BO10" s="447"/>
      <c r="BP10" s="447"/>
      <c r="BQ10" s="447"/>
      <c r="BR10" s="447"/>
      <c r="BS10" s="447"/>
      <c r="BT10" s="447"/>
      <c r="BU10" s="448"/>
      <c r="BV10" s="446">
        <v>1664913</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93</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x14ac:dyDescent="0.2">
      <c r="A12" s="178"/>
      <c r="B12" s="506" t="s">
        <v>129</v>
      </c>
      <c r="C12" s="507"/>
      <c r="D12" s="507"/>
      <c r="E12" s="507"/>
      <c r="F12" s="507"/>
      <c r="G12" s="507"/>
      <c r="H12" s="507"/>
      <c r="I12" s="507"/>
      <c r="J12" s="507"/>
      <c r="K12" s="508"/>
      <c r="L12" s="515" t="s">
        <v>130</v>
      </c>
      <c r="M12" s="516"/>
      <c r="N12" s="516"/>
      <c r="O12" s="516"/>
      <c r="P12" s="516"/>
      <c r="Q12" s="517"/>
      <c r="R12" s="518">
        <v>309825</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3251558</v>
      </c>
      <c r="BO12" s="447"/>
      <c r="BP12" s="447"/>
      <c r="BQ12" s="447"/>
      <c r="BR12" s="447"/>
      <c r="BS12" s="447"/>
      <c r="BT12" s="447"/>
      <c r="BU12" s="448"/>
      <c r="BV12" s="446">
        <v>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139</v>
      </c>
      <c r="N13" s="538"/>
      <c r="O13" s="538"/>
      <c r="P13" s="538"/>
      <c r="Q13" s="539"/>
      <c r="R13" s="530">
        <v>299622</v>
      </c>
      <c r="S13" s="531"/>
      <c r="T13" s="531"/>
      <c r="U13" s="531"/>
      <c r="V13" s="532"/>
      <c r="W13" s="462" t="s">
        <v>140</v>
      </c>
      <c r="X13" s="463"/>
      <c r="Y13" s="463"/>
      <c r="Z13" s="463"/>
      <c r="AA13" s="463"/>
      <c r="AB13" s="453"/>
      <c r="AC13" s="497">
        <v>1748</v>
      </c>
      <c r="AD13" s="498"/>
      <c r="AE13" s="498"/>
      <c r="AF13" s="498"/>
      <c r="AG13" s="540"/>
      <c r="AH13" s="497">
        <v>2038</v>
      </c>
      <c r="AI13" s="498"/>
      <c r="AJ13" s="498"/>
      <c r="AK13" s="498"/>
      <c r="AL13" s="499"/>
      <c r="AM13" s="475" t="s">
        <v>141</v>
      </c>
      <c r="AN13" s="476"/>
      <c r="AO13" s="476"/>
      <c r="AP13" s="476"/>
      <c r="AQ13" s="476"/>
      <c r="AR13" s="476"/>
      <c r="AS13" s="476"/>
      <c r="AT13" s="477"/>
      <c r="AU13" s="478" t="s">
        <v>101</v>
      </c>
      <c r="AV13" s="479"/>
      <c r="AW13" s="479"/>
      <c r="AX13" s="479"/>
      <c r="AY13" s="480" t="s">
        <v>142</v>
      </c>
      <c r="AZ13" s="481"/>
      <c r="BA13" s="481"/>
      <c r="BB13" s="481"/>
      <c r="BC13" s="481"/>
      <c r="BD13" s="481"/>
      <c r="BE13" s="481"/>
      <c r="BF13" s="481"/>
      <c r="BG13" s="481"/>
      <c r="BH13" s="481"/>
      <c r="BI13" s="481"/>
      <c r="BJ13" s="481"/>
      <c r="BK13" s="481"/>
      <c r="BL13" s="481"/>
      <c r="BM13" s="482"/>
      <c r="BN13" s="446">
        <v>2949390</v>
      </c>
      <c r="BO13" s="447"/>
      <c r="BP13" s="447"/>
      <c r="BQ13" s="447"/>
      <c r="BR13" s="447"/>
      <c r="BS13" s="447"/>
      <c r="BT13" s="447"/>
      <c r="BU13" s="448"/>
      <c r="BV13" s="446">
        <v>3474534</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1.9</v>
      </c>
      <c r="CU13" s="444"/>
      <c r="CV13" s="444"/>
      <c r="CW13" s="444"/>
      <c r="CX13" s="444"/>
      <c r="CY13" s="444"/>
      <c r="CZ13" s="444"/>
      <c r="DA13" s="445"/>
      <c r="DB13" s="443">
        <v>2.5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311347</v>
      </c>
      <c r="S14" s="531"/>
      <c r="T14" s="531"/>
      <c r="U14" s="531"/>
      <c r="V14" s="532"/>
      <c r="W14" s="436"/>
      <c r="X14" s="437"/>
      <c r="Y14" s="437"/>
      <c r="Z14" s="437"/>
      <c r="AA14" s="437"/>
      <c r="AB14" s="426"/>
      <c r="AC14" s="533">
        <v>1.3</v>
      </c>
      <c r="AD14" s="534"/>
      <c r="AE14" s="534"/>
      <c r="AF14" s="534"/>
      <c r="AG14" s="535"/>
      <c r="AH14" s="533">
        <v>1.4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t="s">
        <v>137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300733</v>
      </c>
      <c r="S15" s="531"/>
      <c r="T15" s="531"/>
      <c r="U15" s="531"/>
      <c r="V15" s="532"/>
      <c r="W15" s="462" t="s">
        <v>147</v>
      </c>
      <c r="X15" s="463"/>
      <c r="Y15" s="463"/>
      <c r="Z15" s="463"/>
      <c r="AA15" s="463"/>
      <c r="AB15" s="453"/>
      <c r="AC15" s="497">
        <v>46286</v>
      </c>
      <c r="AD15" s="498"/>
      <c r="AE15" s="498"/>
      <c r="AF15" s="498"/>
      <c r="AG15" s="540"/>
      <c r="AH15" s="497">
        <v>49713</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59893392</v>
      </c>
      <c r="BO15" s="410"/>
      <c r="BP15" s="410"/>
      <c r="BQ15" s="410"/>
      <c r="BR15" s="410"/>
      <c r="BS15" s="410"/>
      <c r="BT15" s="410"/>
      <c r="BU15" s="411"/>
      <c r="BV15" s="409">
        <v>62293521</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34.4</v>
      </c>
      <c r="AD16" s="534"/>
      <c r="AE16" s="534"/>
      <c r="AF16" s="534"/>
      <c r="AG16" s="535"/>
      <c r="AH16" s="533">
        <v>35.1</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53987978</v>
      </c>
      <c r="BO16" s="447"/>
      <c r="BP16" s="447"/>
      <c r="BQ16" s="447"/>
      <c r="BR16" s="447"/>
      <c r="BS16" s="447"/>
      <c r="BT16" s="447"/>
      <c r="BU16" s="448"/>
      <c r="BV16" s="446">
        <v>53037971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86663</v>
      </c>
      <c r="AD17" s="498"/>
      <c r="AE17" s="498"/>
      <c r="AF17" s="498"/>
      <c r="AG17" s="540"/>
      <c r="AH17" s="497">
        <v>89791</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77203866</v>
      </c>
      <c r="BO17" s="447"/>
      <c r="BP17" s="447"/>
      <c r="BQ17" s="447"/>
      <c r="BR17" s="447"/>
      <c r="BS17" s="447"/>
      <c r="BT17" s="447"/>
      <c r="BU17" s="448"/>
      <c r="BV17" s="446">
        <v>80608655</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206.5</v>
      </c>
      <c r="M18" s="570"/>
      <c r="N18" s="570"/>
      <c r="O18" s="570"/>
      <c r="P18" s="570"/>
      <c r="Q18" s="570"/>
      <c r="R18" s="571"/>
      <c r="S18" s="571"/>
      <c r="T18" s="571"/>
      <c r="U18" s="571"/>
      <c r="V18" s="572"/>
      <c r="W18" s="464"/>
      <c r="X18" s="465"/>
      <c r="Y18" s="465"/>
      <c r="Z18" s="465"/>
      <c r="AA18" s="465"/>
      <c r="AB18" s="456"/>
      <c r="AC18" s="573">
        <v>64.3</v>
      </c>
      <c r="AD18" s="574"/>
      <c r="AE18" s="574"/>
      <c r="AF18" s="574"/>
      <c r="AG18" s="575"/>
      <c r="AH18" s="573">
        <v>63.4</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64210715</v>
      </c>
      <c r="BO18" s="447"/>
      <c r="BP18" s="447"/>
      <c r="BQ18" s="447"/>
      <c r="BR18" s="447"/>
      <c r="BS18" s="447"/>
      <c r="BT18" s="447"/>
      <c r="BU18" s="448"/>
      <c r="BV18" s="446">
        <v>63679338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1479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98402189</v>
      </c>
      <c r="BO19" s="447"/>
      <c r="BP19" s="447"/>
      <c r="BQ19" s="447"/>
      <c r="BR19" s="447"/>
      <c r="BS19" s="447"/>
      <c r="BT19" s="447"/>
      <c r="BU19" s="448"/>
      <c r="BV19" s="446">
        <v>91427687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133331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43632160</v>
      </c>
      <c r="BO22" s="410"/>
      <c r="BP22" s="410"/>
      <c r="BQ22" s="410"/>
      <c r="BR22" s="410"/>
      <c r="BS22" s="410"/>
      <c r="BT22" s="410"/>
      <c r="BU22" s="411"/>
      <c r="BV22" s="409">
        <v>48946928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39157511</v>
      </c>
      <c r="BO23" s="447"/>
      <c r="BP23" s="447"/>
      <c r="BQ23" s="447"/>
      <c r="BR23" s="447"/>
      <c r="BS23" s="447"/>
      <c r="BT23" s="447"/>
      <c r="BU23" s="448"/>
      <c r="BV23" s="446">
        <v>43209748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11200</v>
      </c>
      <c r="R24" s="498"/>
      <c r="S24" s="498"/>
      <c r="T24" s="498"/>
      <c r="U24" s="498"/>
      <c r="V24" s="540"/>
      <c r="W24" s="592"/>
      <c r="X24" s="593"/>
      <c r="Y24" s="594"/>
      <c r="Z24" s="496" t="s">
        <v>172</v>
      </c>
      <c r="AA24" s="476"/>
      <c r="AB24" s="476"/>
      <c r="AC24" s="476"/>
      <c r="AD24" s="476"/>
      <c r="AE24" s="476"/>
      <c r="AF24" s="476"/>
      <c r="AG24" s="477"/>
      <c r="AH24" s="497">
        <v>1900</v>
      </c>
      <c r="AI24" s="498"/>
      <c r="AJ24" s="498"/>
      <c r="AK24" s="498"/>
      <c r="AL24" s="540"/>
      <c r="AM24" s="497">
        <v>5758900</v>
      </c>
      <c r="AN24" s="498"/>
      <c r="AO24" s="498"/>
      <c r="AP24" s="498"/>
      <c r="AQ24" s="498"/>
      <c r="AR24" s="540"/>
      <c r="AS24" s="497">
        <v>3031</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30211419</v>
      </c>
      <c r="BO24" s="447"/>
      <c r="BP24" s="447"/>
      <c r="BQ24" s="447"/>
      <c r="BR24" s="447"/>
      <c r="BS24" s="447"/>
      <c r="BT24" s="447"/>
      <c r="BU24" s="448"/>
      <c r="BV24" s="446">
        <v>33417571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2</v>
      </c>
      <c r="M25" s="498"/>
      <c r="N25" s="498"/>
      <c r="O25" s="498"/>
      <c r="P25" s="540"/>
      <c r="Q25" s="497">
        <v>9110</v>
      </c>
      <c r="R25" s="498"/>
      <c r="S25" s="498"/>
      <c r="T25" s="498"/>
      <c r="U25" s="498"/>
      <c r="V25" s="540"/>
      <c r="W25" s="592"/>
      <c r="X25" s="593"/>
      <c r="Y25" s="594"/>
      <c r="Z25" s="496" t="s">
        <v>175</v>
      </c>
      <c r="AA25" s="476"/>
      <c r="AB25" s="476"/>
      <c r="AC25" s="476"/>
      <c r="AD25" s="476"/>
      <c r="AE25" s="476"/>
      <c r="AF25" s="476"/>
      <c r="AG25" s="477"/>
      <c r="AH25" s="497">
        <v>362</v>
      </c>
      <c r="AI25" s="498"/>
      <c r="AJ25" s="498"/>
      <c r="AK25" s="498"/>
      <c r="AL25" s="540"/>
      <c r="AM25" s="497">
        <v>1108082</v>
      </c>
      <c r="AN25" s="498"/>
      <c r="AO25" s="498"/>
      <c r="AP25" s="498"/>
      <c r="AQ25" s="498"/>
      <c r="AR25" s="540"/>
      <c r="AS25" s="497">
        <v>3061</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49319844</v>
      </c>
      <c r="BO25" s="410"/>
      <c r="BP25" s="410"/>
      <c r="BQ25" s="410"/>
      <c r="BR25" s="410"/>
      <c r="BS25" s="410"/>
      <c r="BT25" s="410"/>
      <c r="BU25" s="411"/>
      <c r="BV25" s="409">
        <v>46505821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7670</v>
      </c>
      <c r="R26" s="498"/>
      <c r="S26" s="498"/>
      <c r="T26" s="498"/>
      <c r="U26" s="498"/>
      <c r="V26" s="540"/>
      <c r="W26" s="592"/>
      <c r="X26" s="593"/>
      <c r="Y26" s="594"/>
      <c r="Z26" s="496" t="s">
        <v>178</v>
      </c>
      <c r="AA26" s="598"/>
      <c r="AB26" s="598"/>
      <c r="AC26" s="598"/>
      <c r="AD26" s="598"/>
      <c r="AE26" s="598"/>
      <c r="AF26" s="598"/>
      <c r="AG26" s="599"/>
      <c r="AH26" s="497">
        <v>133</v>
      </c>
      <c r="AI26" s="498"/>
      <c r="AJ26" s="498"/>
      <c r="AK26" s="498"/>
      <c r="AL26" s="540"/>
      <c r="AM26" s="497">
        <v>423472</v>
      </c>
      <c r="AN26" s="498"/>
      <c r="AO26" s="498"/>
      <c r="AP26" s="498"/>
      <c r="AQ26" s="498"/>
      <c r="AR26" s="540"/>
      <c r="AS26" s="497">
        <v>3184</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v>180000</v>
      </c>
      <c r="BO26" s="447"/>
      <c r="BP26" s="447"/>
      <c r="BQ26" s="447"/>
      <c r="BR26" s="447"/>
      <c r="BS26" s="447"/>
      <c r="BT26" s="447"/>
      <c r="BU26" s="448"/>
      <c r="BV26" s="446">
        <v>100000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6930</v>
      </c>
      <c r="R27" s="498"/>
      <c r="S27" s="498"/>
      <c r="T27" s="498"/>
      <c r="U27" s="498"/>
      <c r="V27" s="540"/>
      <c r="W27" s="592"/>
      <c r="X27" s="593"/>
      <c r="Y27" s="594"/>
      <c r="Z27" s="496" t="s">
        <v>181</v>
      </c>
      <c r="AA27" s="476"/>
      <c r="AB27" s="476"/>
      <c r="AC27" s="476"/>
      <c r="AD27" s="476"/>
      <c r="AE27" s="476"/>
      <c r="AF27" s="476"/>
      <c r="AG27" s="477"/>
      <c r="AH27" s="497">
        <v>117</v>
      </c>
      <c r="AI27" s="498"/>
      <c r="AJ27" s="498"/>
      <c r="AK27" s="498"/>
      <c r="AL27" s="540"/>
      <c r="AM27" s="497">
        <v>425040</v>
      </c>
      <c r="AN27" s="498"/>
      <c r="AO27" s="498"/>
      <c r="AP27" s="498"/>
      <c r="AQ27" s="498"/>
      <c r="AR27" s="540"/>
      <c r="AS27" s="497">
        <v>3633</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1151154</v>
      </c>
      <c r="BO27" s="566"/>
      <c r="BP27" s="566"/>
      <c r="BQ27" s="566"/>
      <c r="BR27" s="566"/>
      <c r="BS27" s="566"/>
      <c r="BT27" s="566"/>
      <c r="BU27" s="567"/>
      <c r="BV27" s="565">
        <v>1151154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6310</v>
      </c>
      <c r="R28" s="498"/>
      <c r="S28" s="498"/>
      <c r="T28" s="498"/>
      <c r="U28" s="498"/>
      <c r="V28" s="540"/>
      <c r="W28" s="592"/>
      <c r="X28" s="593"/>
      <c r="Y28" s="594"/>
      <c r="Z28" s="496" t="s">
        <v>184</v>
      </c>
      <c r="AA28" s="476"/>
      <c r="AB28" s="476"/>
      <c r="AC28" s="476"/>
      <c r="AD28" s="476"/>
      <c r="AE28" s="476"/>
      <c r="AF28" s="476"/>
      <c r="AG28" s="477"/>
      <c r="AH28" s="497" t="s">
        <v>137</v>
      </c>
      <c r="AI28" s="498"/>
      <c r="AJ28" s="498"/>
      <c r="AK28" s="498"/>
      <c r="AL28" s="540"/>
      <c r="AM28" s="497" t="s">
        <v>137</v>
      </c>
      <c r="AN28" s="498"/>
      <c r="AO28" s="498"/>
      <c r="AP28" s="498"/>
      <c r="AQ28" s="498"/>
      <c r="AR28" s="540"/>
      <c r="AS28" s="497" t="s">
        <v>137</v>
      </c>
      <c r="AT28" s="498"/>
      <c r="AU28" s="498"/>
      <c r="AV28" s="498"/>
      <c r="AW28" s="498"/>
      <c r="AX28" s="499"/>
      <c r="AY28" s="600" t="s">
        <v>185</v>
      </c>
      <c r="AZ28" s="601"/>
      <c r="BA28" s="601"/>
      <c r="BB28" s="602"/>
      <c r="BC28" s="406" t="s">
        <v>47</v>
      </c>
      <c r="BD28" s="407"/>
      <c r="BE28" s="407"/>
      <c r="BF28" s="407"/>
      <c r="BG28" s="407"/>
      <c r="BH28" s="407"/>
      <c r="BI28" s="407"/>
      <c r="BJ28" s="407"/>
      <c r="BK28" s="407"/>
      <c r="BL28" s="407"/>
      <c r="BM28" s="408"/>
      <c r="BN28" s="409">
        <v>13892449</v>
      </c>
      <c r="BO28" s="410"/>
      <c r="BP28" s="410"/>
      <c r="BQ28" s="410"/>
      <c r="BR28" s="410"/>
      <c r="BS28" s="410"/>
      <c r="BT28" s="410"/>
      <c r="BU28" s="411"/>
      <c r="BV28" s="409">
        <v>14875348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32</v>
      </c>
      <c r="M29" s="498"/>
      <c r="N29" s="498"/>
      <c r="O29" s="498"/>
      <c r="P29" s="540"/>
      <c r="Q29" s="497">
        <v>5910</v>
      </c>
      <c r="R29" s="498"/>
      <c r="S29" s="498"/>
      <c r="T29" s="498"/>
      <c r="U29" s="498"/>
      <c r="V29" s="540"/>
      <c r="W29" s="595"/>
      <c r="X29" s="596"/>
      <c r="Y29" s="597"/>
      <c r="Z29" s="496" t="s">
        <v>187</v>
      </c>
      <c r="AA29" s="476"/>
      <c r="AB29" s="476"/>
      <c r="AC29" s="476"/>
      <c r="AD29" s="476"/>
      <c r="AE29" s="476"/>
      <c r="AF29" s="476"/>
      <c r="AG29" s="477"/>
      <c r="AH29" s="497">
        <v>2017</v>
      </c>
      <c r="AI29" s="498"/>
      <c r="AJ29" s="498"/>
      <c r="AK29" s="498"/>
      <c r="AL29" s="540"/>
      <c r="AM29" s="497">
        <v>6183940</v>
      </c>
      <c r="AN29" s="498"/>
      <c r="AO29" s="498"/>
      <c r="AP29" s="498"/>
      <c r="AQ29" s="498"/>
      <c r="AR29" s="540"/>
      <c r="AS29" s="497">
        <v>3066</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314173</v>
      </c>
      <c r="BO29" s="447"/>
      <c r="BP29" s="447"/>
      <c r="BQ29" s="447"/>
      <c r="BR29" s="447"/>
      <c r="BS29" s="447"/>
      <c r="BT29" s="447"/>
      <c r="BU29" s="448"/>
      <c r="BV29" s="446">
        <v>313880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102.1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30592364</v>
      </c>
      <c r="BO30" s="566"/>
      <c r="BP30" s="566"/>
      <c r="BQ30" s="566"/>
      <c r="BR30" s="566"/>
      <c r="BS30" s="566"/>
      <c r="BT30" s="566"/>
      <c r="BU30" s="567"/>
      <c r="BV30" s="565">
        <v>28605706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198</v>
      </c>
      <c r="X33" s="435"/>
      <c r="Y33" s="435"/>
      <c r="Z33" s="435"/>
      <c r="AA33" s="435"/>
      <c r="AB33" s="435"/>
      <c r="AC33" s="435"/>
      <c r="AD33" s="435"/>
      <c r="AE33" s="435"/>
      <c r="AF33" s="435"/>
      <c r="AG33" s="435"/>
      <c r="AH33" s="435"/>
      <c r="AI33" s="435"/>
      <c r="AJ33" s="435"/>
      <c r="AK33" s="435"/>
      <c r="AL33" s="203"/>
      <c r="AM33" s="470" t="s">
        <v>196</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f>IF(BG34="","",MAX(C34:D43,U34:V43,AM34:AN43)+1)</f>
        <v>11</v>
      </c>
      <c r="BF34" s="636"/>
      <c r="BG34" s="637" t="str">
        <f>IF('各会計、関係団体の財政状況及び健全化判断比率'!B35="","",'各会計、関係団体の財政状況及び健全化判断比率'!B35)</f>
        <v>食肉センター食肉市場特別会計</v>
      </c>
      <c r="BH34" s="637"/>
      <c r="BI34" s="637"/>
      <c r="BJ34" s="637"/>
      <c r="BK34" s="637"/>
      <c r="BL34" s="637"/>
      <c r="BM34" s="637"/>
      <c r="BN34" s="637"/>
      <c r="BO34" s="637"/>
      <c r="BP34" s="637"/>
      <c r="BQ34" s="637"/>
      <c r="BR34" s="637"/>
      <c r="BS34" s="637"/>
      <c r="BT34" s="637"/>
      <c r="BU34" s="637"/>
      <c r="BV34" s="178"/>
      <c r="BW34" s="636">
        <f>IF(BY34="","",MAX(C34:D43,U34:V43,AM34:AN43,BE34:BF43)+1)</f>
        <v>13</v>
      </c>
      <c r="BX34" s="636"/>
      <c r="BY34" s="637" t="str">
        <f>IF('各会計、関係団体の財政状況及び健全化判断比率'!B68="","",'各会計、関係団体の財政状況及び健全化判断比率'!B68)</f>
        <v>四日市港管理組合（一般会計）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23</v>
      </c>
      <c r="CP34" s="636"/>
      <c r="CQ34" s="637" t="str">
        <f>IF('各会計、関係団体の財政状況及び健全化判断比率'!BS7="","",'各会計、関係団体の財政状況及び健全化判断比率'!BS7)</f>
        <v>四日市市生活環境公社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土地区画整理事業特別会計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9</v>
      </c>
      <c r="AN35" s="636"/>
      <c r="AO35" s="637" t="str">
        <f>IF('各会計、関係団体の財政状況及び健全化判断比率'!B33="","",'各会計、関係団体の財政状況及び健全化判断比率'!B33)</f>
        <v>下水道事業会計</v>
      </c>
      <c r="AP35" s="637"/>
      <c r="AQ35" s="637"/>
      <c r="AR35" s="637"/>
      <c r="AS35" s="637"/>
      <c r="AT35" s="637"/>
      <c r="AU35" s="637"/>
      <c r="AV35" s="637"/>
      <c r="AW35" s="637"/>
      <c r="AX35" s="637"/>
      <c r="AY35" s="637"/>
      <c r="AZ35" s="637"/>
      <c r="BA35" s="637"/>
      <c r="BB35" s="637"/>
      <c r="BC35" s="637"/>
      <c r="BD35" s="178"/>
      <c r="BE35" s="636">
        <f t="shared" ref="BE35:BE43" si="1">IF(BG35="","",BE34+1)</f>
        <v>12</v>
      </c>
      <c r="BF35" s="636"/>
      <c r="BG35" s="637" t="str">
        <f>IF('各会計、関係団体の財政状況及び健全化判断比率'!B36="","",'各会計、関係団体の財政状況及び健全化判断比率'!B36)</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14</v>
      </c>
      <c r="BX35" s="636"/>
      <c r="BY35" s="637" t="str">
        <f>IF('各会計、関係団体の財政状況及び健全化判断比率'!B69="","",'各会計、関係団体の財政状況及び健全化判断比率'!B69)</f>
        <v>　〃（港湾整備事業特別会計）</v>
      </c>
      <c r="BZ35" s="637"/>
      <c r="CA35" s="637"/>
      <c r="CB35" s="637"/>
      <c r="CC35" s="637"/>
      <c r="CD35" s="637"/>
      <c r="CE35" s="637"/>
      <c r="CF35" s="637"/>
      <c r="CG35" s="637"/>
      <c r="CH35" s="637"/>
      <c r="CI35" s="637"/>
      <c r="CJ35" s="637"/>
      <c r="CK35" s="637"/>
      <c r="CL35" s="637"/>
      <c r="CM35" s="637"/>
      <c r="CN35" s="178"/>
      <c r="CO35" s="636">
        <f t="shared" ref="CO35:CO43" si="3">IF(CQ35="","",CO34+1)</f>
        <v>24</v>
      </c>
      <c r="CP35" s="636"/>
      <c r="CQ35" s="637" t="str">
        <f>IF('各会計、関係団体の財政状況及び健全化判断比率'!BS8="","",'各会計、関係団体の財政状況及び健全化判断比率'!BS8)</f>
        <v>ディア四日市</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住宅新築資金等貸付事業特別会計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10</v>
      </c>
      <c r="AN36" s="636"/>
      <c r="AO36" s="637" t="str">
        <f>IF('各会計、関係団体の財政状況及び健全化判断比率'!B34="","",'各会計、関係団体の財政状況及び健全化判断比率'!B34)</f>
        <v>病院事業会計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15</v>
      </c>
      <c r="BX36" s="636"/>
      <c r="BY36" s="637" t="str">
        <f>IF('各会計、関係団体の財政状況及び健全化判断比率'!B70="","",'各会計、関係団体の財政状況及び健全化判断比率'!B70)</f>
        <v>朝明広域衛生組合</v>
      </c>
      <c r="BZ36" s="637"/>
      <c r="CA36" s="637"/>
      <c r="CB36" s="637"/>
      <c r="CC36" s="637"/>
      <c r="CD36" s="637"/>
      <c r="CE36" s="637"/>
      <c r="CF36" s="637"/>
      <c r="CG36" s="637"/>
      <c r="CH36" s="637"/>
      <c r="CI36" s="637"/>
      <c r="CJ36" s="637"/>
      <c r="CK36" s="637"/>
      <c r="CL36" s="637"/>
      <c r="CM36" s="637"/>
      <c r="CN36" s="178"/>
      <c r="CO36" s="636">
        <f t="shared" si="3"/>
        <v>25</v>
      </c>
      <c r="CP36" s="636"/>
      <c r="CQ36" s="637" t="str">
        <f>IF('各会計、関係団体の財政状況及び健全化判断比率'!BS9="","",'各会計、関係団体の財政状況及び健全化判断比率'!BS9)</f>
        <v>三重北勢地域地場産業振興センター</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競輪事業特別会計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16</v>
      </c>
      <c r="BX37" s="636"/>
      <c r="BY37" s="637" t="str">
        <f>IF('各会計、関係団体の財政状況及び健全化判断比率'!B71="","",'各会計、関係団体の財政状況及び健全化判断比率'!B71)</f>
        <v>三重県市町総合事務組合（一般会計）</v>
      </c>
      <c r="BZ37" s="637"/>
      <c r="CA37" s="637"/>
      <c r="CB37" s="637"/>
      <c r="CC37" s="637"/>
      <c r="CD37" s="637"/>
      <c r="CE37" s="637"/>
      <c r="CF37" s="637"/>
      <c r="CG37" s="637"/>
      <c r="CH37" s="637"/>
      <c r="CI37" s="637"/>
      <c r="CJ37" s="637"/>
      <c r="CK37" s="637"/>
      <c r="CL37" s="637"/>
      <c r="CM37" s="637"/>
      <c r="CN37" s="178"/>
      <c r="CO37" s="636">
        <f t="shared" si="3"/>
        <v>26</v>
      </c>
      <c r="CP37" s="636"/>
      <c r="CQ37" s="637" t="str">
        <f>IF('各会計、関係団体の財政状況及び健全化判断比率'!BS10="","",'各会計、関係団体の財政状況及び健全化判断比率'!BS10)</f>
        <v>四日市市文化まちづくり財団</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17</v>
      </c>
      <c r="BX38" s="636"/>
      <c r="BY38" s="637" t="str">
        <f>IF('各会計、関係団体の財政状況及び健全化判断比率'!B72="","",'各会計、関係団体の財政状況及び健全化判断比率'!B72)</f>
        <v>　〃（退職手当特別会計）</v>
      </c>
      <c r="BZ38" s="637"/>
      <c r="CA38" s="637"/>
      <c r="CB38" s="637"/>
      <c r="CC38" s="637"/>
      <c r="CD38" s="637"/>
      <c r="CE38" s="637"/>
      <c r="CF38" s="637"/>
      <c r="CG38" s="637"/>
      <c r="CH38" s="637"/>
      <c r="CI38" s="637"/>
      <c r="CJ38" s="637"/>
      <c r="CK38" s="637"/>
      <c r="CL38" s="637"/>
      <c r="CM38" s="637"/>
      <c r="CN38" s="178"/>
      <c r="CO38" s="636">
        <f t="shared" si="3"/>
        <v>27</v>
      </c>
      <c r="CP38" s="636"/>
      <c r="CQ38" s="637" t="str">
        <f>IF('各会計、関係団体の財政状況及び健全化判断比率'!BS11="","",'各会計、関係団体の財政状況及び健全化判断比率'!BS11)</f>
        <v>四日市あすなろう鉄道</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18</v>
      </c>
      <c r="BX39" s="636"/>
      <c r="BY39" s="637" t="str">
        <f>IF('各会計、関係団体の財政状況及び健全化判断比率'!B73="","",'各会計、関係団体の財政状況及び健全化判断比率'!B73)</f>
        <v>　〃（デジタル地図特別会計）</v>
      </c>
      <c r="BZ39" s="637"/>
      <c r="CA39" s="637"/>
      <c r="CB39" s="637"/>
      <c r="CC39" s="637"/>
      <c r="CD39" s="637"/>
      <c r="CE39" s="637"/>
      <c r="CF39" s="637"/>
      <c r="CG39" s="637"/>
      <c r="CH39" s="637"/>
      <c r="CI39" s="637"/>
      <c r="CJ39" s="637"/>
      <c r="CK39" s="637"/>
      <c r="CL39" s="637"/>
      <c r="CM39" s="637"/>
      <c r="CN39" s="178"/>
      <c r="CO39" s="636">
        <f t="shared" si="3"/>
        <v>28</v>
      </c>
      <c r="CP39" s="636"/>
      <c r="CQ39" s="637" t="str">
        <f>IF('各会計、関係団体の財政状況及び健全化判断比率'!BS12="","",'各会計、関係団体の財政状況及び健全化判断比率'!BS12)</f>
        <v>三重県四日市畜産公社</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19</v>
      </c>
      <c r="BX40" s="636"/>
      <c r="BY40" s="637" t="str">
        <f>IF('各会計、関係団体の財政状況及び健全化判断比率'!B74="","",'各会計、関係団体の財政状況及び健全化判断比率'!B74)</f>
        <v>　〃（共同研修特別会計）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20</v>
      </c>
      <c r="BX41" s="636"/>
      <c r="BY41" s="637" t="str">
        <f>IF('各会計、関係団体の財政状況及び健全化判断比率'!B75="","",'各会計、関係団体の財政状況及び健全化判断比率'!B75)</f>
        <v>　〃（物品特別会計）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21</v>
      </c>
      <c r="BX42" s="636"/>
      <c r="BY42" s="637" t="str">
        <f>IF('各会計、関係団体の財政状況及び健全化判断比率'!B76="","",'各会計、関係団体の財政状況及び健全化判断比率'!B76)</f>
        <v>　〃（消防救急無線特別会計）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22</v>
      </c>
      <c r="BX43" s="636"/>
      <c r="BY43" s="637" t="str">
        <f>IF('各会計、関係団体の財政状況及び健全化判断比率'!B77="","",'各会計、関係団体の財政状況及び健全化判断比率'!B77)</f>
        <v>　〃（公平委員会特別会計）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620</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23" t="s">
        <v>566</v>
      </c>
      <c r="D34" s="1223"/>
      <c r="E34" s="1224"/>
      <c r="F34" s="32">
        <v>16.97</v>
      </c>
      <c r="G34" s="33">
        <v>15.51</v>
      </c>
      <c r="H34" s="33">
        <v>13</v>
      </c>
      <c r="I34" s="33">
        <v>14.01</v>
      </c>
      <c r="J34" s="34">
        <v>14.26</v>
      </c>
      <c r="K34" s="22"/>
      <c r="L34" s="22"/>
      <c r="M34" s="22"/>
      <c r="N34" s="22"/>
      <c r="O34" s="22"/>
      <c r="P34" s="22"/>
    </row>
    <row r="35" spans="1:16" ht="39" customHeight="1" x14ac:dyDescent="0.2">
      <c r="A35" s="22"/>
      <c r="B35" s="35"/>
      <c r="C35" s="1217" t="s">
        <v>567</v>
      </c>
      <c r="D35" s="1218"/>
      <c r="E35" s="1219"/>
      <c r="F35" s="36">
        <v>3.34</v>
      </c>
      <c r="G35" s="37">
        <v>3.13</v>
      </c>
      <c r="H35" s="37">
        <v>2.96</v>
      </c>
      <c r="I35" s="37">
        <v>5.59</v>
      </c>
      <c r="J35" s="38">
        <v>10.96</v>
      </c>
      <c r="K35" s="22"/>
      <c r="L35" s="22"/>
      <c r="M35" s="22"/>
      <c r="N35" s="22"/>
      <c r="O35" s="22"/>
      <c r="P35" s="22"/>
    </row>
    <row r="36" spans="1:16" ht="39" customHeight="1" x14ac:dyDescent="0.2">
      <c r="A36" s="22"/>
      <c r="B36" s="35"/>
      <c r="C36" s="1217" t="s">
        <v>568</v>
      </c>
      <c r="D36" s="1218"/>
      <c r="E36" s="1219"/>
      <c r="F36" s="36">
        <v>5.65</v>
      </c>
      <c r="G36" s="37">
        <v>6.04</v>
      </c>
      <c r="H36" s="37">
        <v>5.17</v>
      </c>
      <c r="I36" s="37">
        <v>5.43</v>
      </c>
      <c r="J36" s="38">
        <v>3.89</v>
      </c>
      <c r="K36" s="22"/>
      <c r="L36" s="22"/>
      <c r="M36" s="22"/>
      <c r="N36" s="22"/>
      <c r="O36" s="22"/>
      <c r="P36" s="22"/>
    </row>
    <row r="37" spans="1:16" ht="39" customHeight="1" x14ac:dyDescent="0.2">
      <c r="A37" s="22"/>
      <c r="B37" s="35"/>
      <c r="C37" s="1217" t="s">
        <v>569</v>
      </c>
      <c r="D37" s="1218"/>
      <c r="E37" s="1219"/>
      <c r="F37" s="36">
        <v>4.32</v>
      </c>
      <c r="G37" s="37">
        <v>4.3899999999999997</v>
      </c>
      <c r="H37" s="37">
        <v>3.38</v>
      </c>
      <c r="I37" s="37">
        <v>3.43</v>
      </c>
      <c r="J37" s="38">
        <v>3.28</v>
      </c>
      <c r="K37" s="22"/>
      <c r="L37" s="22"/>
      <c r="M37" s="22"/>
      <c r="N37" s="22"/>
      <c r="O37" s="22"/>
      <c r="P37" s="22"/>
    </row>
    <row r="38" spans="1:16" ht="39" customHeight="1" x14ac:dyDescent="0.2">
      <c r="A38" s="22"/>
      <c r="B38" s="35"/>
      <c r="C38" s="1217" t="s">
        <v>570</v>
      </c>
      <c r="D38" s="1218"/>
      <c r="E38" s="1219"/>
      <c r="F38" s="36">
        <v>1.71</v>
      </c>
      <c r="G38" s="37">
        <v>1.43</v>
      </c>
      <c r="H38" s="37">
        <v>1.34</v>
      </c>
      <c r="I38" s="37">
        <v>1.94</v>
      </c>
      <c r="J38" s="38">
        <v>2.14</v>
      </c>
      <c r="K38" s="22"/>
      <c r="L38" s="22"/>
      <c r="M38" s="22"/>
      <c r="N38" s="22"/>
      <c r="O38" s="22"/>
      <c r="P38" s="22"/>
    </row>
    <row r="39" spans="1:16" ht="39" customHeight="1" x14ac:dyDescent="0.2">
      <c r="A39" s="22"/>
      <c r="B39" s="35"/>
      <c r="C39" s="1217" t="s">
        <v>571</v>
      </c>
      <c r="D39" s="1218"/>
      <c r="E39" s="1219"/>
      <c r="F39" s="36">
        <v>1.71</v>
      </c>
      <c r="G39" s="37">
        <v>1.9</v>
      </c>
      <c r="H39" s="37">
        <v>1.26</v>
      </c>
      <c r="I39" s="37">
        <v>1.41</v>
      </c>
      <c r="J39" s="38">
        <v>1.1399999999999999</v>
      </c>
      <c r="K39" s="22"/>
      <c r="L39" s="22"/>
      <c r="M39" s="22"/>
      <c r="N39" s="22"/>
      <c r="O39" s="22"/>
      <c r="P39" s="22"/>
    </row>
    <row r="40" spans="1:16" ht="39" customHeight="1" x14ac:dyDescent="0.2">
      <c r="A40" s="22"/>
      <c r="B40" s="35"/>
      <c r="C40" s="1217" t="s">
        <v>572</v>
      </c>
      <c r="D40" s="1218"/>
      <c r="E40" s="1219"/>
      <c r="F40" s="36">
        <v>2.78</v>
      </c>
      <c r="G40" s="37">
        <v>0.19</v>
      </c>
      <c r="H40" s="37">
        <v>0.19</v>
      </c>
      <c r="I40" s="37">
        <v>0.37</v>
      </c>
      <c r="J40" s="38">
        <v>0.56000000000000005</v>
      </c>
      <c r="K40" s="22"/>
      <c r="L40" s="22"/>
      <c r="M40" s="22"/>
      <c r="N40" s="22"/>
      <c r="O40" s="22"/>
      <c r="P40" s="22"/>
    </row>
    <row r="41" spans="1:16" ht="39" customHeight="1" x14ac:dyDescent="0.2">
      <c r="A41" s="22"/>
      <c r="B41" s="35"/>
      <c r="C41" s="1217" t="s">
        <v>573</v>
      </c>
      <c r="D41" s="1218"/>
      <c r="E41" s="1219"/>
      <c r="F41" s="36">
        <v>0.03</v>
      </c>
      <c r="G41" s="37">
        <v>0.03</v>
      </c>
      <c r="H41" s="37">
        <v>0.04</v>
      </c>
      <c r="I41" s="37">
        <v>0.05</v>
      </c>
      <c r="J41" s="38">
        <v>0.08</v>
      </c>
      <c r="K41" s="22"/>
      <c r="L41" s="22"/>
      <c r="M41" s="22"/>
      <c r="N41" s="22"/>
      <c r="O41" s="22"/>
      <c r="P41" s="22"/>
    </row>
    <row r="42" spans="1:16" ht="39" customHeight="1" x14ac:dyDescent="0.2">
      <c r="A42" s="22"/>
      <c r="B42" s="39"/>
      <c r="C42" s="1217" t="s">
        <v>574</v>
      </c>
      <c r="D42" s="1218"/>
      <c r="E42" s="1219"/>
      <c r="F42" s="36" t="s">
        <v>520</v>
      </c>
      <c r="G42" s="37" t="s">
        <v>520</v>
      </c>
      <c r="H42" s="37" t="s">
        <v>520</v>
      </c>
      <c r="I42" s="37" t="s">
        <v>520</v>
      </c>
      <c r="J42" s="38" t="s">
        <v>520</v>
      </c>
      <c r="K42" s="22"/>
      <c r="L42" s="22"/>
      <c r="M42" s="22"/>
      <c r="N42" s="22"/>
      <c r="O42" s="22"/>
      <c r="P42" s="22"/>
    </row>
    <row r="43" spans="1:16" ht="39" customHeight="1" thickBot="1" x14ac:dyDescent="0.25">
      <c r="A43" s="22"/>
      <c r="B43" s="40"/>
      <c r="C43" s="1220" t="s">
        <v>575</v>
      </c>
      <c r="D43" s="1221"/>
      <c r="E43" s="1222"/>
      <c r="F43" s="41">
        <v>0.23</v>
      </c>
      <c r="G43" s="42">
        <v>0.22</v>
      </c>
      <c r="H43" s="42">
        <v>0.05</v>
      </c>
      <c r="I43" s="42">
        <v>0.06</v>
      </c>
      <c r="J43" s="43">
        <v>0.04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Y9hMg3WvQhE2ymJ5NFTDsbaoBN4/+I6K8dSQwmWOIpGGCb1MpHTDmhNRvRiEKDXOA+N2yZpgkbA74uU98qlIg==" saltValue="jAWfgsH/5ImW4CW0/qk2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25" t="s">
        <v>10</v>
      </c>
      <c r="C45" s="1226"/>
      <c r="D45" s="58"/>
      <c r="E45" s="1231" t="s">
        <v>11</v>
      </c>
      <c r="F45" s="1231"/>
      <c r="G45" s="1231"/>
      <c r="H45" s="1231"/>
      <c r="I45" s="1231"/>
      <c r="J45" s="1232"/>
      <c r="K45" s="59">
        <v>9008</v>
      </c>
      <c r="L45" s="60">
        <v>7945</v>
      </c>
      <c r="M45" s="60">
        <v>7452</v>
      </c>
      <c r="N45" s="60">
        <v>6808</v>
      </c>
      <c r="O45" s="61">
        <v>6452</v>
      </c>
      <c r="P45" s="48"/>
      <c r="Q45" s="48"/>
      <c r="R45" s="48"/>
      <c r="S45" s="48"/>
      <c r="T45" s="48"/>
      <c r="U45" s="48"/>
    </row>
    <row r="46" spans="1:21" ht="30.75" customHeight="1" x14ac:dyDescent="0.2">
      <c r="A46" s="48"/>
      <c r="B46" s="1227"/>
      <c r="C46" s="1228"/>
      <c r="D46" s="62"/>
      <c r="E46" s="1233" t="s">
        <v>12</v>
      </c>
      <c r="F46" s="1233"/>
      <c r="G46" s="1233"/>
      <c r="H46" s="1233"/>
      <c r="I46" s="1233"/>
      <c r="J46" s="1234"/>
      <c r="K46" s="63" t="s">
        <v>520</v>
      </c>
      <c r="L46" s="64" t="s">
        <v>520</v>
      </c>
      <c r="M46" s="64" t="s">
        <v>520</v>
      </c>
      <c r="N46" s="64" t="s">
        <v>520</v>
      </c>
      <c r="O46" s="65" t="s">
        <v>520</v>
      </c>
      <c r="P46" s="48"/>
      <c r="Q46" s="48"/>
      <c r="R46" s="48"/>
      <c r="S46" s="48"/>
      <c r="T46" s="48"/>
      <c r="U46" s="48"/>
    </row>
    <row r="47" spans="1:21" ht="30.75" customHeight="1" x14ac:dyDescent="0.2">
      <c r="A47" s="48"/>
      <c r="B47" s="1227"/>
      <c r="C47" s="1228"/>
      <c r="D47" s="62"/>
      <c r="E47" s="1233" t="s">
        <v>13</v>
      </c>
      <c r="F47" s="1233"/>
      <c r="G47" s="1233"/>
      <c r="H47" s="1233"/>
      <c r="I47" s="1233"/>
      <c r="J47" s="1234"/>
      <c r="K47" s="63" t="s">
        <v>520</v>
      </c>
      <c r="L47" s="64" t="s">
        <v>520</v>
      </c>
      <c r="M47" s="64" t="s">
        <v>520</v>
      </c>
      <c r="N47" s="64" t="s">
        <v>520</v>
      </c>
      <c r="O47" s="65" t="s">
        <v>520</v>
      </c>
      <c r="P47" s="48"/>
      <c r="Q47" s="48"/>
      <c r="R47" s="48"/>
      <c r="S47" s="48"/>
      <c r="T47" s="48"/>
      <c r="U47" s="48"/>
    </row>
    <row r="48" spans="1:21" ht="30.75" customHeight="1" x14ac:dyDescent="0.2">
      <c r="A48" s="48"/>
      <c r="B48" s="1227"/>
      <c r="C48" s="1228"/>
      <c r="D48" s="62"/>
      <c r="E48" s="1233" t="s">
        <v>14</v>
      </c>
      <c r="F48" s="1233"/>
      <c r="G48" s="1233"/>
      <c r="H48" s="1233"/>
      <c r="I48" s="1233"/>
      <c r="J48" s="1234"/>
      <c r="K48" s="63">
        <v>6628</v>
      </c>
      <c r="L48" s="64">
        <v>5197</v>
      </c>
      <c r="M48" s="64">
        <v>4710</v>
      </c>
      <c r="N48" s="64">
        <v>4508</v>
      </c>
      <c r="O48" s="65">
        <v>4282</v>
      </c>
      <c r="P48" s="48"/>
      <c r="Q48" s="48"/>
      <c r="R48" s="48"/>
      <c r="S48" s="48"/>
      <c r="T48" s="48"/>
      <c r="U48" s="48"/>
    </row>
    <row r="49" spans="1:21" ht="30.75" customHeight="1" x14ac:dyDescent="0.2">
      <c r="A49" s="48"/>
      <c r="B49" s="1227"/>
      <c r="C49" s="1228"/>
      <c r="D49" s="62"/>
      <c r="E49" s="1233" t="s">
        <v>15</v>
      </c>
      <c r="F49" s="1233"/>
      <c r="G49" s="1233"/>
      <c r="H49" s="1233"/>
      <c r="I49" s="1233"/>
      <c r="J49" s="1234"/>
      <c r="K49" s="63">
        <v>768</v>
      </c>
      <c r="L49" s="64">
        <v>783</v>
      </c>
      <c r="M49" s="64">
        <v>803</v>
      </c>
      <c r="N49" s="64">
        <v>813</v>
      </c>
      <c r="O49" s="65">
        <v>824</v>
      </c>
      <c r="P49" s="48"/>
      <c r="Q49" s="48"/>
      <c r="R49" s="48"/>
      <c r="S49" s="48"/>
      <c r="T49" s="48"/>
      <c r="U49" s="48"/>
    </row>
    <row r="50" spans="1:21" ht="30.75" customHeight="1" x14ac:dyDescent="0.2">
      <c r="A50" s="48"/>
      <c r="B50" s="1227"/>
      <c r="C50" s="1228"/>
      <c r="D50" s="62"/>
      <c r="E50" s="1233" t="s">
        <v>16</v>
      </c>
      <c r="F50" s="1233"/>
      <c r="G50" s="1233"/>
      <c r="H50" s="1233"/>
      <c r="I50" s="1233"/>
      <c r="J50" s="1234"/>
      <c r="K50" s="63">
        <v>407</v>
      </c>
      <c r="L50" s="64">
        <v>353</v>
      </c>
      <c r="M50" s="64">
        <v>212</v>
      </c>
      <c r="N50" s="64">
        <v>287</v>
      </c>
      <c r="O50" s="65">
        <v>285</v>
      </c>
      <c r="P50" s="48"/>
      <c r="Q50" s="48"/>
      <c r="R50" s="48"/>
      <c r="S50" s="48"/>
      <c r="T50" s="48"/>
      <c r="U50" s="48"/>
    </row>
    <row r="51" spans="1:21" ht="30.75" customHeight="1" x14ac:dyDescent="0.2">
      <c r="A51" s="48"/>
      <c r="B51" s="1229"/>
      <c r="C51" s="1230"/>
      <c r="D51" s="66"/>
      <c r="E51" s="1233" t="s">
        <v>17</v>
      </c>
      <c r="F51" s="1233"/>
      <c r="G51" s="1233"/>
      <c r="H51" s="1233"/>
      <c r="I51" s="1233"/>
      <c r="J51" s="1234"/>
      <c r="K51" s="63" t="s">
        <v>520</v>
      </c>
      <c r="L51" s="64" t="s">
        <v>520</v>
      </c>
      <c r="M51" s="64" t="s">
        <v>520</v>
      </c>
      <c r="N51" s="64" t="s">
        <v>520</v>
      </c>
      <c r="O51" s="65" t="s">
        <v>520</v>
      </c>
      <c r="P51" s="48"/>
      <c r="Q51" s="48"/>
      <c r="R51" s="48"/>
      <c r="S51" s="48"/>
      <c r="T51" s="48"/>
      <c r="U51" s="48"/>
    </row>
    <row r="52" spans="1:21" ht="30.75" customHeight="1" x14ac:dyDescent="0.2">
      <c r="A52" s="48"/>
      <c r="B52" s="1235" t="s">
        <v>18</v>
      </c>
      <c r="C52" s="1236"/>
      <c r="D52" s="66"/>
      <c r="E52" s="1233" t="s">
        <v>19</v>
      </c>
      <c r="F52" s="1233"/>
      <c r="G52" s="1233"/>
      <c r="H52" s="1233"/>
      <c r="I52" s="1233"/>
      <c r="J52" s="1234"/>
      <c r="K52" s="63">
        <v>12469</v>
      </c>
      <c r="L52" s="64">
        <v>11825</v>
      </c>
      <c r="M52" s="64">
        <v>11598</v>
      </c>
      <c r="N52" s="64">
        <v>11015</v>
      </c>
      <c r="O52" s="65">
        <v>10492</v>
      </c>
      <c r="P52" s="48"/>
      <c r="Q52" s="48"/>
      <c r="R52" s="48"/>
      <c r="S52" s="48"/>
      <c r="T52" s="48"/>
      <c r="U52" s="48"/>
    </row>
    <row r="53" spans="1:21" ht="30.75" customHeight="1" thickBot="1" x14ac:dyDescent="0.25">
      <c r="A53" s="48"/>
      <c r="B53" s="1237" t="s">
        <v>20</v>
      </c>
      <c r="C53" s="1238"/>
      <c r="D53" s="67"/>
      <c r="E53" s="1239" t="s">
        <v>21</v>
      </c>
      <c r="F53" s="1239"/>
      <c r="G53" s="1239"/>
      <c r="H53" s="1239"/>
      <c r="I53" s="1239"/>
      <c r="J53" s="1240"/>
      <c r="K53" s="68">
        <v>4342</v>
      </c>
      <c r="L53" s="69">
        <v>2453</v>
      </c>
      <c r="M53" s="69">
        <v>1579</v>
      </c>
      <c r="N53" s="69">
        <v>1401</v>
      </c>
      <c r="O53" s="70">
        <v>1351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5">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2">
      <c r="B57" s="1241" t="s">
        <v>24</v>
      </c>
      <c r="C57" s="1242"/>
      <c r="D57" s="1245" t="s">
        <v>25</v>
      </c>
      <c r="E57" s="1246"/>
      <c r="F57" s="1246"/>
      <c r="G57" s="1246"/>
      <c r="H57" s="1246"/>
      <c r="I57" s="1246"/>
      <c r="J57" s="1247"/>
      <c r="K57" s="83"/>
      <c r="L57" s="84"/>
      <c r="M57" s="84"/>
      <c r="N57" s="84"/>
      <c r="O57" s="85"/>
    </row>
    <row r="58" spans="1:21" ht="31.5" customHeight="1" thickBot="1" x14ac:dyDescent="0.25">
      <c r="B58" s="1243"/>
      <c r="C58" s="1244"/>
      <c r="D58" s="1248" t="s">
        <v>26</v>
      </c>
      <c r="E58" s="1249"/>
      <c r="F58" s="1249"/>
      <c r="G58" s="1249"/>
      <c r="H58" s="1249"/>
      <c r="I58" s="1249"/>
      <c r="J58" s="1250"/>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3EzkEcHMSJsNJTv7INvEom2gJ6iK/A/6YN6LwMZn0Zw/gRYRWO4Ic/a3hq0620g6TN5pViT4By0c22zvxDTKw==" saltValue="qPSBnOyE75O882c2mB0Q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561</v>
      </c>
      <c r="J40" s="100" t="s">
        <v>562</v>
      </c>
      <c r="K40" s="100" t="s">
        <v>563</v>
      </c>
      <c r="L40" s="100" t="s">
        <v>564</v>
      </c>
      <c r="M40" s="101" t="s">
        <v>565</v>
      </c>
    </row>
    <row r="41" spans="2:13" ht="27.75" customHeight="1" x14ac:dyDescent="0.2">
      <c r="B41" s="1251" t="s">
        <v>29</v>
      </c>
      <c r="C41" s="1252"/>
      <c r="D41" s="102"/>
      <c r="E41" s="1257" t="s">
        <v>30</v>
      </c>
      <c r="F41" s="1257"/>
      <c r="G41" s="1257"/>
      <c r="H41" s="1258"/>
      <c r="I41" s="351">
        <v>61968</v>
      </c>
      <c r="J41" s="352">
        <v>56837</v>
      </c>
      <c r="K41" s="352">
        <v>53591</v>
      </c>
      <c r="L41" s="352">
        <v>48947</v>
      </c>
      <c r="M41" s="353">
        <v>43632</v>
      </c>
    </row>
    <row r="42" spans="2:13" ht="27.75" customHeight="1" x14ac:dyDescent="0.2">
      <c r="B42" s="1253"/>
      <c r="C42" s="1254"/>
      <c r="D42" s="103"/>
      <c r="E42" s="1259" t="s">
        <v>31</v>
      </c>
      <c r="F42" s="1259"/>
      <c r="G42" s="1259"/>
      <c r="H42" s="1260"/>
      <c r="I42" s="354">
        <v>1791</v>
      </c>
      <c r="J42" s="355">
        <v>1449</v>
      </c>
      <c r="K42" s="355">
        <v>2510</v>
      </c>
      <c r="L42" s="355">
        <v>2237</v>
      </c>
      <c r="M42" s="356">
        <v>1953</v>
      </c>
    </row>
    <row r="43" spans="2:13" ht="27.75" customHeight="1" x14ac:dyDescent="0.2">
      <c r="B43" s="1253"/>
      <c r="C43" s="1254"/>
      <c r="D43" s="103"/>
      <c r="E43" s="1259" t="s">
        <v>32</v>
      </c>
      <c r="F43" s="1259"/>
      <c r="G43" s="1259"/>
      <c r="H43" s="1260"/>
      <c r="I43" s="354">
        <v>70529</v>
      </c>
      <c r="J43" s="355">
        <v>65714</v>
      </c>
      <c r="K43" s="355">
        <v>58514</v>
      </c>
      <c r="L43" s="355">
        <v>51344</v>
      </c>
      <c r="M43" s="356">
        <v>48669</v>
      </c>
    </row>
    <row r="44" spans="2:13" ht="27.75" customHeight="1" x14ac:dyDescent="0.2">
      <c r="B44" s="1253"/>
      <c r="C44" s="1254"/>
      <c r="D44" s="103"/>
      <c r="E44" s="1259" t="s">
        <v>33</v>
      </c>
      <c r="F44" s="1259"/>
      <c r="G44" s="1259"/>
      <c r="H44" s="1260"/>
      <c r="I44" s="354">
        <v>8470</v>
      </c>
      <c r="J44" s="355">
        <v>8280</v>
      </c>
      <c r="K44" s="355">
        <v>7984</v>
      </c>
      <c r="L44" s="355">
        <v>7731</v>
      </c>
      <c r="M44" s="356">
        <v>7756</v>
      </c>
    </row>
    <row r="45" spans="2:13" ht="27.75" customHeight="1" x14ac:dyDescent="0.2">
      <c r="B45" s="1253"/>
      <c r="C45" s="1254"/>
      <c r="D45" s="103"/>
      <c r="E45" s="1259" t="s">
        <v>34</v>
      </c>
      <c r="F45" s="1259"/>
      <c r="G45" s="1259"/>
      <c r="H45" s="1260"/>
      <c r="I45" s="354">
        <v>13914</v>
      </c>
      <c r="J45" s="355">
        <v>13707</v>
      </c>
      <c r="K45" s="355">
        <v>13361</v>
      </c>
      <c r="L45" s="355">
        <v>13445</v>
      </c>
      <c r="M45" s="356">
        <v>13355</v>
      </c>
    </row>
    <row r="46" spans="2:13" ht="27.75" customHeight="1" x14ac:dyDescent="0.2">
      <c r="B46" s="1253"/>
      <c r="C46" s="1254"/>
      <c r="D46" s="104"/>
      <c r="E46" s="1259" t="s">
        <v>35</v>
      </c>
      <c r="F46" s="1259"/>
      <c r="G46" s="1259"/>
      <c r="H46" s="1260"/>
      <c r="I46" s="354">
        <v>10710</v>
      </c>
      <c r="J46" s="355">
        <v>6</v>
      </c>
      <c r="K46" s="355" t="s">
        <v>520</v>
      </c>
      <c r="L46" s="355" t="s">
        <v>520</v>
      </c>
      <c r="M46" s="356">
        <v>2</v>
      </c>
    </row>
    <row r="47" spans="2:13" ht="27.75" customHeight="1" x14ac:dyDescent="0.2">
      <c r="B47" s="1253"/>
      <c r="C47" s="1254"/>
      <c r="D47" s="105"/>
      <c r="E47" s="1261" t="s">
        <v>36</v>
      </c>
      <c r="F47" s="1262"/>
      <c r="G47" s="1262"/>
      <c r="H47" s="1263"/>
      <c r="I47" s="354" t="s">
        <v>520</v>
      </c>
      <c r="J47" s="355" t="s">
        <v>520</v>
      </c>
      <c r="K47" s="355" t="s">
        <v>520</v>
      </c>
      <c r="L47" s="355" t="s">
        <v>520</v>
      </c>
      <c r="M47" s="356" t="s">
        <v>520</v>
      </c>
    </row>
    <row r="48" spans="2:13" ht="27.75" customHeight="1" x14ac:dyDescent="0.2">
      <c r="B48" s="1253"/>
      <c r="C48" s="1254"/>
      <c r="D48" s="103"/>
      <c r="E48" s="1259" t="s">
        <v>37</v>
      </c>
      <c r="F48" s="1259"/>
      <c r="G48" s="1259"/>
      <c r="H48" s="1260"/>
      <c r="I48" s="354" t="s">
        <v>520</v>
      </c>
      <c r="J48" s="355" t="s">
        <v>520</v>
      </c>
      <c r="K48" s="355" t="s">
        <v>520</v>
      </c>
      <c r="L48" s="355" t="s">
        <v>520</v>
      </c>
      <c r="M48" s="356" t="s">
        <v>520</v>
      </c>
    </row>
    <row r="49" spans="2:13" ht="27.75" customHeight="1" x14ac:dyDescent="0.2">
      <c r="B49" s="1255"/>
      <c r="C49" s="1256"/>
      <c r="D49" s="103"/>
      <c r="E49" s="1259" t="s">
        <v>38</v>
      </c>
      <c r="F49" s="1259"/>
      <c r="G49" s="1259"/>
      <c r="H49" s="1260"/>
      <c r="I49" s="354" t="s">
        <v>520</v>
      </c>
      <c r="J49" s="355" t="s">
        <v>520</v>
      </c>
      <c r="K49" s="355" t="s">
        <v>520</v>
      </c>
      <c r="L49" s="355" t="s">
        <v>520</v>
      </c>
      <c r="M49" s="356" t="s">
        <v>520</v>
      </c>
    </row>
    <row r="50" spans="2:13" ht="27.75" customHeight="1" x14ac:dyDescent="0.2">
      <c r="B50" s="1264" t="s">
        <v>39</v>
      </c>
      <c r="C50" s="1265"/>
      <c r="D50" s="106"/>
      <c r="E50" s="1259" t="s">
        <v>40</v>
      </c>
      <c r="F50" s="1259"/>
      <c r="G50" s="1259"/>
      <c r="H50" s="1260"/>
      <c r="I50" s="354">
        <v>36301</v>
      </c>
      <c r="J50" s="355">
        <v>46778</v>
      </c>
      <c r="K50" s="355">
        <v>49244</v>
      </c>
      <c r="L50" s="355">
        <v>48143</v>
      </c>
      <c r="M50" s="356">
        <v>46962</v>
      </c>
    </row>
    <row r="51" spans="2:13" ht="27.75" customHeight="1" x14ac:dyDescent="0.2">
      <c r="B51" s="1253"/>
      <c r="C51" s="1254"/>
      <c r="D51" s="103"/>
      <c r="E51" s="1259" t="s">
        <v>41</v>
      </c>
      <c r="F51" s="1259"/>
      <c r="G51" s="1259"/>
      <c r="H51" s="1260"/>
      <c r="I51" s="354">
        <v>19520</v>
      </c>
      <c r="J51" s="355">
        <v>17655</v>
      </c>
      <c r="K51" s="355">
        <v>16201</v>
      </c>
      <c r="L51" s="355">
        <v>14760</v>
      </c>
      <c r="M51" s="356">
        <v>14494</v>
      </c>
    </row>
    <row r="52" spans="2:13" ht="27.75" customHeight="1" x14ac:dyDescent="0.2">
      <c r="B52" s="1255"/>
      <c r="C52" s="1256"/>
      <c r="D52" s="103"/>
      <c r="E52" s="1259" t="s">
        <v>42</v>
      </c>
      <c r="F52" s="1259"/>
      <c r="G52" s="1259"/>
      <c r="H52" s="1260"/>
      <c r="I52" s="354">
        <v>90511</v>
      </c>
      <c r="J52" s="355">
        <v>85075</v>
      </c>
      <c r="K52" s="355">
        <v>79629</v>
      </c>
      <c r="L52" s="355">
        <v>74326</v>
      </c>
      <c r="M52" s="356">
        <v>68559</v>
      </c>
    </row>
    <row r="53" spans="2:13" ht="27.75" customHeight="1" thickBot="1" x14ac:dyDescent="0.25">
      <c r="B53" s="1266" t="s">
        <v>43</v>
      </c>
      <c r="C53" s="1267"/>
      <c r="D53" s="107"/>
      <c r="E53" s="1268" t="s">
        <v>44</v>
      </c>
      <c r="F53" s="1268"/>
      <c r="G53" s="1268"/>
      <c r="H53" s="1269"/>
      <c r="I53" s="357">
        <v>21049</v>
      </c>
      <c r="J53" s="358">
        <v>-3514</v>
      </c>
      <c r="K53" s="358">
        <v>-9113</v>
      </c>
      <c r="L53" s="358">
        <v>-13526</v>
      </c>
      <c r="M53" s="359">
        <v>-14648</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AEP2hZTiPqW/I7sTVEDNPsds1hOeoYhvz8rCx9bkGdVThN3K0sgSvLahrRp34ETCukkMud1L/fRPKboEDyxq+w==" saltValue="O91n9aDyjJskVZZo5SO3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8" t="s">
        <v>47</v>
      </c>
      <c r="D55" s="1278"/>
      <c r="E55" s="1279"/>
      <c r="F55" s="119">
        <v>13210</v>
      </c>
      <c r="G55" s="119">
        <v>14875</v>
      </c>
      <c r="H55" s="120">
        <v>13892</v>
      </c>
    </row>
    <row r="56" spans="2:8" ht="52.5" customHeight="1" x14ac:dyDescent="0.2">
      <c r="B56" s="121"/>
      <c r="C56" s="1280" t="s">
        <v>48</v>
      </c>
      <c r="D56" s="1280"/>
      <c r="E56" s="1281"/>
      <c r="F56" s="122">
        <v>314</v>
      </c>
      <c r="G56" s="122">
        <v>314</v>
      </c>
      <c r="H56" s="123">
        <v>314</v>
      </c>
    </row>
    <row r="57" spans="2:8" ht="53.25" customHeight="1" x14ac:dyDescent="0.2">
      <c r="B57" s="121"/>
      <c r="C57" s="1282" t="s">
        <v>49</v>
      </c>
      <c r="D57" s="1282"/>
      <c r="E57" s="1283"/>
      <c r="F57" s="124">
        <v>27637</v>
      </c>
      <c r="G57" s="124">
        <v>28606</v>
      </c>
      <c r="H57" s="125">
        <v>30592</v>
      </c>
    </row>
    <row r="58" spans="2:8" ht="45.75" customHeight="1" x14ac:dyDescent="0.2">
      <c r="B58" s="126"/>
      <c r="C58" s="1270" t="s">
        <v>588</v>
      </c>
      <c r="D58" s="1271"/>
      <c r="E58" s="1272"/>
      <c r="F58" s="127">
        <v>8283</v>
      </c>
      <c r="G58" s="127">
        <v>9289</v>
      </c>
      <c r="H58" s="128">
        <v>10297</v>
      </c>
    </row>
    <row r="59" spans="2:8" ht="45.75" customHeight="1" x14ac:dyDescent="0.2">
      <c r="B59" s="126"/>
      <c r="C59" s="1270" t="s">
        <v>590</v>
      </c>
      <c r="D59" s="1271"/>
      <c r="E59" s="1272"/>
      <c r="F59" s="127">
        <v>8820</v>
      </c>
      <c r="G59" s="127">
        <v>8575</v>
      </c>
      <c r="H59" s="128">
        <v>8867</v>
      </c>
    </row>
    <row r="60" spans="2:8" ht="45.75" customHeight="1" x14ac:dyDescent="0.2">
      <c r="B60" s="126"/>
      <c r="C60" s="1270" t="s">
        <v>591</v>
      </c>
      <c r="D60" s="1271"/>
      <c r="E60" s="1272"/>
      <c r="F60" s="127">
        <v>3691</v>
      </c>
      <c r="G60" s="127">
        <v>4205</v>
      </c>
      <c r="H60" s="128">
        <v>4220</v>
      </c>
    </row>
    <row r="61" spans="2:8" ht="45.75" customHeight="1" x14ac:dyDescent="0.2">
      <c r="B61" s="126"/>
      <c r="C61" s="1270" t="s">
        <v>589</v>
      </c>
      <c r="D61" s="1271"/>
      <c r="E61" s="1272"/>
      <c r="F61" s="127">
        <v>2409</v>
      </c>
      <c r="G61" s="127">
        <v>2352</v>
      </c>
      <c r="H61" s="128">
        <v>2969</v>
      </c>
    </row>
    <row r="62" spans="2:8" ht="45.75" customHeight="1" thickBot="1" x14ac:dyDescent="0.25">
      <c r="B62" s="129"/>
      <c r="C62" s="1273" t="s">
        <v>592</v>
      </c>
      <c r="D62" s="1274"/>
      <c r="E62" s="1275"/>
      <c r="F62" s="130">
        <v>1160</v>
      </c>
      <c r="G62" s="130">
        <v>1161</v>
      </c>
      <c r="H62" s="131">
        <v>1162</v>
      </c>
    </row>
    <row r="63" spans="2:8" ht="52.5" customHeight="1" thickBot="1" x14ac:dyDescent="0.25">
      <c r="B63" s="132"/>
      <c r="C63" s="1276" t="s">
        <v>50</v>
      </c>
      <c r="D63" s="1276"/>
      <c r="E63" s="1277"/>
      <c r="F63" s="133">
        <v>41161</v>
      </c>
      <c r="G63" s="133">
        <v>43795</v>
      </c>
      <c r="H63" s="134">
        <v>44799</v>
      </c>
    </row>
    <row r="64" spans="2:8" ht="13.2" x14ac:dyDescent="0.2"/>
  </sheetData>
  <sheetProtection algorithmName="SHA-512" hashValue="e0GUxyxtnndbEGVSIIbty2VHA569ts1isqliCtOfaq81e0SxdBL/o+YQ3+S+qTBdksomLELTUpbbkxYfGnPFUQ==" saltValue="WgGilezkdmvdJCogGh38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621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622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5" t="s">
        <v>632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5"/>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5"/>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5"/>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5"/>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623</v>
      </c>
    </row>
    <row r="50" spans="1:109" ht="13.2" x14ac:dyDescent="0.2">
      <c r="B50" s="375"/>
      <c r="G50" s="1294"/>
      <c r="H50" s="1294"/>
      <c r="I50" s="1294"/>
      <c r="J50" s="1294"/>
      <c r="K50" s="385"/>
      <c r="L50" s="385"/>
      <c r="M50" s="386"/>
      <c r="N50" s="386"/>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98" t="s">
        <v>561</v>
      </c>
      <c r="BQ50" s="1298"/>
      <c r="BR50" s="1298"/>
      <c r="BS50" s="1298"/>
      <c r="BT50" s="1298"/>
      <c r="BU50" s="1298"/>
      <c r="BV50" s="1298"/>
      <c r="BW50" s="1298"/>
      <c r="BX50" s="1298" t="s">
        <v>562</v>
      </c>
      <c r="BY50" s="1298"/>
      <c r="BZ50" s="1298"/>
      <c r="CA50" s="1298"/>
      <c r="CB50" s="1298"/>
      <c r="CC50" s="1298"/>
      <c r="CD50" s="1298"/>
      <c r="CE50" s="1298"/>
      <c r="CF50" s="1298" t="s">
        <v>563</v>
      </c>
      <c r="CG50" s="1298"/>
      <c r="CH50" s="1298"/>
      <c r="CI50" s="1298"/>
      <c r="CJ50" s="1298"/>
      <c r="CK50" s="1298"/>
      <c r="CL50" s="1298"/>
      <c r="CM50" s="1298"/>
      <c r="CN50" s="1298" t="s">
        <v>564</v>
      </c>
      <c r="CO50" s="1298"/>
      <c r="CP50" s="1298"/>
      <c r="CQ50" s="1298"/>
      <c r="CR50" s="1298"/>
      <c r="CS50" s="1298"/>
      <c r="CT50" s="1298"/>
      <c r="CU50" s="1298"/>
      <c r="CV50" s="1298" t="s">
        <v>565</v>
      </c>
      <c r="CW50" s="1298"/>
      <c r="CX50" s="1298"/>
      <c r="CY50" s="1298"/>
      <c r="CZ50" s="1298"/>
      <c r="DA50" s="1298"/>
      <c r="DB50" s="1298"/>
      <c r="DC50" s="1298"/>
    </row>
    <row r="51" spans="1:109" ht="13.5" customHeight="1" x14ac:dyDescent="0.2">
      <c r="B51" s="375"/>
      <c r="G51" s="1299"/>
      <c r="H51" s="1299"/>
      <c r="I51" s="1302"/>
      <c r="J51" s="1302"/>
      <c r="K51" s="1300"/>
      <c r="L51" s="1300"/>
      <c r="M51" s="1300"/>
      <c r="N51" s="1300"/>
      <c r="AM51" s="384"/>
      <c r="AN51" s="1301" t="s">
        <v>624</v>
      </c>
      <c r="AO51" s="1301"/>
      <c r="AP51" s="1301"/>
      <c r="AQ51" s="1301"/>
      <c r="AR51" s="1301"/>
      <c r="AS51" s="1301"/>
      <c r="AT51" s="1301"/>
      <c r="AU51" s="1301"/>
      <c r="AV51" s="1301"/>
      <c r="AW51" s="1301"/>
      <c r="AX51" s="1301"/>
      <c r="AY51" s="1301"/>
      <c r="AZ51" s="1301"/>
      <c r="BA51" s="1301"/>
      <c r="BB51" s="1301" t="s">
        <v>625</v>
      </c>
      <c r="BC51" s="1301"/>
      <c r="BD51" s="1301"/>
      <c r="BE51" s="1301"/>
      <c r="BF51" s="1301"/>
      <c r="BG51" s="1301"/>
      <c r="BH51" s="1301"/>
      <c r="BI51" s="1301"/>
      <c r="BJ51" s="1301"/>
      <c r="BK51" s="1301"/>
      <c r="BL51" s="1301"/>
      <c r="BM51" s="1301"/>
      <c r="BN51" s="1301"/>
      <c r="BO51" s="1301"/>
      <c r="BP51" s="1284">
        <v>34.4</v>
      </c>
      <c r="BQ51" s="1284"/>
      <c r="BR51" s="1284"/>
      <c r="BS51" s="1284"/>
      <c r="BT51" s="1284"/>
      <c r="BU51" s="1284"/>
      <c r="BV51" s="1284"/>
      <c r="BW51" s="1284"/>
      <c r="BX51" s="1284"/>
      <c r="BY51" s="1284"/>
      <c r="BZ51" s="1284"/>
      <c r="CA51" s="1284"/>
      <c r="CB51" s="1284"/>
      <c r="CC51" s="1284"/>
      <c r="CD51" s="1284"/>
      <c r="CE51" s="1284"/>
      <c r="CF51" s="1284"/>
      <c r="CG51" s="1284"/>
      <c r="CH51" s="1284"/>
      <c r="CI51" s="1284"/>
      <c r="CJ51" s="1284"/>
      <c r="CK51" s="1284"/>
      <c r="CL51" s="1284"/>
      <c r="CM51" s="1284"/>
      <c r="CN51" s="1284"/>
      <c r="CO51" s="1284"/>
      <c r="CP51" s="1284"/>
      <c r="CQ51" s="1284"/>
      <c r="CR51" s="1284"/>
      <c r="CS51" s="1284"/>
      <c r="CT51" s="1284"/>
      <c r="CU51" s="1284"/>
      <c r="CV51" s="1284"/>
      <c r="CW51" s="1284"/>
      <c r="CX51" s="1284"/>
      <c r="CY51" s="1284"/>
      <c r="CZ51" s="1284"/>
      <c r="DA51" s="1284"/>
      <c r="DB51" s="1284"/>
      <c r="DC51" s="1284"/>
    </row>
    <row r="52" spans="1:109" ht="13.2" x14ac:dyDescent="0.2">
      <c r="B52" s="375"/>
      <c r="G52" s="1299"/>
      <c r="H52" s="1299"/>
      <c r="I52" s="1302"/>
      <c r="J52" s="1302"/>
      <c r="K52" s="1300"/>
      <c r="L52" s="1300"/>
      <c r="M52" s="1300"/>
      <c r="N52" s="1300"/>
      <c r="AM52" s="384"/>
      <c r="AN52" s="1301"/>
      <c r="AO52" s="1301"/>
      <c r="AP52" s="1301"/>
      <c r="AQ52" s="1301"/>
      <c r="AR52" s="1301"/>
      <c r="AS52" s="1301"/>
      <c r="AT52" s="1301"/>
      <c r="AU52" s="1301"/>
      <c r="AV52" s="1301"/>
      <c r="AW52" s="1301"/>
      <c r="AX52" s="1301"/>
      <c r="AY52" s="1301"/>
      <c r="AZ52" s="1301"/>
      <c r="BA52" s="1301"/>
      <c r="BB52" s="1301"/>
      <c r="BC52" s="1301"/>
      <c r="BD52" s="1301"/>
      <c r="BE52" s="1301"/>
      <c r="BF52" s="1301"/>
      <c r="BG52" s="1301"/>
      <c r="BH52" s="1301"/>
      <c r="BI52" s="1301"/>
      <c r="BJ52" s="1301"/>
      <c r="BK52" s="1301"/>
      <c r="BL52" s="1301"/>
      <c r="BM52" s="1301"/>
      <c r="BN52" s="1301"/>
      <c r="BO52" s="1301"/>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2" x14ac:dyDescent="0.2">
      <c r="A53" s="383"/>
      <c r="B53" s="375"/>
      <c r="G53" s="1299"/>
      <c r="H53" s="1299"/>
      <c r="I53" s="1294"/>
      <c r="J53" s="1294"/>
      <c r="K53" s="1300"/>
      <c r="L53" s="1300"/>
      <c r="M53" s="1300"/>
      <c r="N53" s="1300"/>
      <c r="AM53" s="384"/>
      <c r="AN53" s="1301"/>
      <c r="AO53" s="1301"/>
      <c r="AP53" s="1301"/>
      <c r="AQ53" s="1301"/>
      <c r="AR53" s="1301"/>
      <c r="AS53" s="1301"/>
      <c r="AT53" s="1301"/>
      <c r="AU53" s="1301"/>
      <c r="AV53" s="1301"/>
      <c r="AW53" s="1301"/>
      <c r="AX53" s="1301"/>
      <c r="AY53" s="1301"/>
      <c r="AZ53" s="1301"/>
      <c r="BA53" s="1301"/>
      <c r="BB53" s="1301" t="s">
        <v>626</v>
      </c>
      <c r="BC53" s="1301"/>
      <c r="BD53" s="1301"/>
      <c r="BE53" s="1301"/>
      <c r="BF53" s="1301"/>
      <c r="BG53" s="1301"/>
      <c r="BH53" s="1301"/>
      <c r="BI53" s="1301"/>
      <c r="BJ53" s="1301"/>
      <c r="BK53" s="1301"/>
      <c r="BL53" s="1301"/>
      <c r="BM53" s="1301"/>
      <c r="BN53" s="1301"/>
      <c r="BO53" s="1301"/>
      <c r="BP53" s="1284">
        <v>67.900000000000006</v>
      </c>
      <c r="BQ53" s="1284"/>
      <c r="BR53" s="1284"/>
      <c r="BS53" s="1284"/>
      <c r="BT53" s="1284"/>
      <c r="BU53" s="1284"/>
      <c r="BV53" s="1284"/>
      <c r="BW53" s="1284"/>
      <c r="BX53" s="1284">
        <v>68.2</v>
      </c>
      <c r="BY53" s="1284"/>
      <c r="BZ53" s="1284"/>
      <c r="CA53" s="1284"/>
      <c r="CB53" s="1284"/>
      <c r="CC53" s="1284"/>
      <c r="CD53" s="1284"/>
      <c r="CE53" s="1284"/>
      <c r="CF53" s="1284">
        <v>68</v>
      </c>
      <c r="CG53" s="1284"/>
      <c r="CH53" s="1284"/>
      <c r="CI53" s="1284"/>
      <c r="CJ53" s="1284"/>
      <c r="CK53" s="1284"/>
      <c r="CL53" s="1284"/>
      <c r="CM53" s="1284"/>
      <c r="CN53" s="1284">
        <v>66.400000000000006</v>
      </c>
      <c r="CO53" s="1284"/>
      <c r="CP53" s="1284"/>
      <c r="CQ53" s="1284"/>
      <c r="CR53" s="1284"/>
      <c r="CS53" s="1284"/>
      <c r="CT53" s="1284"/>
      <c r="CU53" s="1284"/>
      <c r="CV53" s="1284">
        <v>66.8</v>
      </c>
      <c r="CW53" s="1284"/>
      <c r="CX53" s="1284"/>
      <c r="CY53" s="1284"/>
      <c r="CZ53" s="1284"/>
      <c r="DA53" s="1284"/>
      <c r="DB53" s="1284"/>
      <c r="DC53" s="1284"/>
    </row>
    <row r="54" spans="1:109" ht="13.2" x14ac:dyDescent="0.2">
      <c r="A54" s="383"/>
      <c r="B54" s="375"/>
      <c r="G54" s="1299"/>
      <c r="H54" s="1299"/>
      <c r="I54" s="1294"/>
      <c r="J54" s="1294"/>
      <c r="K54" s="1300"/>
      <c r="L54" s="1300"/>
      <c r="M54" s="1300"/>
      <c r="N54" s="1300"/>
      <c r="AM54" s="384"/>
      <c r="AN54" s="1301"/>
      <c r="AO54" s="1301"/>
      <c r="AP54" s="1301"/>
      <c r="AQ54" s="1301"/>
      <c r="AR54" s="1301"/>
      <c r="AS54" s="1301"/>
      <c r="AT54" s="1301"/>
      <c r="AU54" s="1301"/>
      <c r="AV54" s="1301"/>
      <c r="AW54" s="1301"/>
      <c r="AX54" s="1301"/>
      <c r="AY54" s="1301"/>
      <c r="AZ54" s="1301"/>
      <c r="BA54" s="1301"/>
      <c r="BB54" s="1301"/>
      <c r="BC54" s="1301"/>
      <c r="BD54" s="1301"/>
      <c r="BE54" s="1301"/>
      <c r="BF54" s="1301"/>
      <c r="BG54" s="1301"/>
      <c r="BH54" s="1301"/>
      <c r="BI54" s="1301"/>
      <c r="BJ54" s="1301"/>
      <c r="BK54" s="1301"/>
      <c r="BL54" s="1301"/>
      <c r="BM54" s="1301"/>
      <c r="BN54" s="1301"/>
      <c r="BO54" s="1301"/>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2" x14ac:dyDescent="0.2">
      <c r="A55" s="383"/>
      <c r="B55" s="375"/>
      <c r="G55" s="1294"/>
      <c r="H55" s="1294"/>
      <c r="I55" s="1294"/>
      <c r="J55" s="1294"/>
      <c r="K55" s="1300"/>
      <c r="L55" s="1300"/>
      <c r="M55" s="1300"/>
      <c r="N55" s="1300"/>
      <c r="AN55" s="1298" t="s">
        <v>627</v>
      </c>
      <c r="AO55" s="1298"/>
      <c r="AP55" s="1298"/>
      <c r="AQ55" s="1298"/>
      <c r="AR55" s="1298"/>
      <c r="AS55" s="1298"/>
      <c r="AT55" s="1298"/>
      <c r="AU55" s="1298"/>
      <c r="AV55" s="1298"/>
      <c r="AW55" s="1298"/>
      <c r="AX55" s="1298"/>
      <c r="AY55" s="1298"/>
      <c r="AZ55" s="1298"/>
      <c r="BA55" s="1298"/>
      <c r="BB55" s="1301" t="s">
        <v>625</v>
      </c>
      <c r="BC55" s="1301"/>
      <c r="BD55" s="1301"/>
      <c r="BE55" s="1301"/>
      <c r="BF55" s="1301"/>
      <c r="BG55" s="1301"/>
      <c r="BH55" s="1301"/>
      <c r="BI55" s="1301"/>
      <c r="BJ55" s="1301"/>
      <c r="BK55" s="1301"/>
      <c r="BL55" s="1301"/>
      <c r="BM55" s="1301"/>
      <c r="BN55" s="1301"/>
      <c r="BO55" s="1301"/>
      <c r="BP55" s="1284">
        <v>30</v>
      </c>
      <c r="BQ55" s="1284"/>
      <c r="BR55" s="1284"/>
      <c r="BS55" s="1284"/>
      <c r="BT55" s="1284"/>
      <c r="BU55" s="1284"/>
      <c r="BV55" s="1284"/>
      <c r="BW55" s="1284"/>
      <c r="BX55" s="1284">
        <v>23.1</v>
      </c>
      <c r="BY55" s="1284"/>
      <c r="BZ55" s="1284"/>
      <c r="CA55" s="1284"/>
      <c r="CB55" s="1284"/>
      <c r="CC55" s="1284"/>
      <c r="CD55" s="1284"/>
      <c r="CE55" s="1284"/>
      <c r="CF55" s="1284">
        <v>19</v>
      </c>
      <c r="CG55" s="1284"/>
      <c r="CH55" s="1284"/>
      <c r="CI55" s="1284"/>
      <c r="CJ55" s="1284"/>
      <c r="CK55" s="1284"/>
      <c r="CL55" s="1284"/>
      <c r="CM55" s="1284"/>
      <c r="CN55" s="1284">
        <v>18</v>
      </c>
      <c r="CO55" s="1284"/>
      <c r="CP55" s="1284"/>
      <c r="CQ55" s="1284"/>
      <c r="CR55" s="1284"/>
      <c r="CS55" s="1284"/>
      <c r="CT55" s="1284"/>
      <c r="CU55" s="1284"/>
      <c r="CV55" s="1284">
        <v>13.1</v>
      </c>
      <c r="CW55" s="1284"/>
      <c r="CX55" s="1284"/>
      <c r="CY55" s="1284"/>
      <c r="CZ55" s="1284"/>
      <c r="DA55" s="1284"/>
      <c r="DB55" s="1284"/>
      <c r="DC55" s="1284"/>
    </row>
    <row r="56" spans="1:109" ht="13.2" x14ac:dyDescent="0.2">
      <c r="A56" s="383"/>
      <c r="B56" s="375"/>
      <c r="G56" s="1294"/>
      <c r="H56" s="1294"/>
      <c r="I56" s="1294"/>
      <c r="J56" s="1294"/>
      <c r="K56" s="1300"/>
      <c r="L56" s="1300"/>
      <c r="M56" s="1300"/>
      <c r="N56" s="1300"/>
      <c r="AN56" s="1298"/>
      <c r="AO56" s="1298"/>
      <c r="AP56" s="1298"/>
      <c r="AQ56" s="1298"/>
      <c r="AR56" s="1298"/>
      <c r="AS56" s="1298"/>
      <c r="AT56" s="1298"/>
      <c r="AU56" s="1298"/>
      <c r="AV56" s="1298"/>
      <c r="AW56" s="1298"/>
      <c r="AX56" s="1298"/>
      <c r="AY56" s="1298"/>
      <c r="AZ56" s="1298"/>
      <c r="BA56" s="1298"/>
      <c r="BB56" s="1301"/>
      <c r="BC56" s="1301"/>
      <c r="BD56" s="1301"/>
      <c r="BE56" s="1301"/>
      <c r="BF56" s="1301"/>
      <c r="BG56" s="1301"/>
      <c r="BH56" s="1301"/>
      <c r="BI56" s="1301"/>
      <c r="BJ56" s="1301"/>
      <c r="BK56" s="1301"/>
      <c r="BL56" s="1301"/>
      <c r="BM56" s="1301"/>
      <c r="BN56" s="1301"/>
      <c r="BO56" s="1301"/>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383" customFormat="1" ht="13.2" x14ac:dyDescent="0.2">
      <c r="B57" s="387"/>
      <c r="G57" s="1294"/>
      <c r="H57" s="1294"/>
      <c r="I57" s="1303"/>
      <c r="J57" s="1303"/>
      <c r="K57" s="1300"/>
      <c r="L57" s="1300"/>
      <c r="M57" s="1300"/>
      <c r="N57" s="1300"/>
      <c r="AM57" s="369"/>
      <c r="AN57" s="1298"/>
      <c r="AO57" s="1298"/>
      <c r="AP57" s="1298"/>
      <c r="AQ57" s="1298"/>
      <c r="AR57" s="1298"/>
      <c r="AS57" s="1298"/>
      <c r="AT57" s="1298"/>
      <c r="AU57" s="1298"/>
      <c r="AV57" s="1298"/>
      <c r="AW57" s="1298"/>
      <c r="AX57" s="1298"/>
      <c r="AY57" s="1298"/>
      <c r="AZ57" s="1298"/>
      <c r="BA57" s="1298"/>
      <c r="BB57" s="1301" t="s">
        <v>626</v>
      </c>
      <c r="BC57" s="1301"/>
      <c r="BD57" s="1301"/>
      <c r="BE57" s="1301"/>
      <c r="BF57" s="1301"/>
      <c r="BG57" s="1301"/>
      <c r="BH57" s="1301"/>
      <c r="BI57" s="1301"/>
      <c r="BJ57" s="1301"/>
      <c r="BK57" s="1301"/>
      <c r="BL57" s="1301"/>
      <c r="BM57" s="1301"/>
      <c r="BN57" s="1301"/>
      <c r="BO57" s="1301"/>
      <c r="BP57" s="1284">
        <v>58.3</v>
      </c>
      <c r="BQ57" s="1284"/>
      <c r="BR57" s="1284"/>
      <c r="BS57" s="1284"/>
      <c r="BT57" s="1284"/>
      <c r="BU57" s="1284"/>
      <c r="BV57" s="1284"/>
      <c r="BW57" s="1284"/>
      <c r="BX57" s="1284">
        <v>60.4</v>
      </c>
      <c r="BY57" s="1284"/>
      <c r="BZ57" s="1284"/>
      <c r="CA57" s="1284"/>
      <c r="CB57" s="1284"/>
      <c r="CC57" s="1284"/>
      <c r="CD57" s="1284"/>
      <c r="CE57" s="1284"/>
      <c r="CF57" s="1284">
        <v>60.9</v>
      </c>
      <c r="CG57" s="1284"/>
      <c r="CH57" s="1284"/>
      <c r="CI57" s="1284"/>
      <c r="CJ57" s="1284"/>
      <c r="CK57" s="1284"/>
      <c r="CL57" s="1284"/>
      <c r="CM57" s="1284"/>
      <c r="CN57" s="1284">
        <v>61.9</v>
      </c>
      <c r="CO57" s="1284"/>
      <c r="CP57" s="1284"/>
      <c r="CQ57" s="1284"/>
      <c r="CR57" s="1284"/>
      <c r="CS57" s="1284"/>
      <c r="CT57" s="1284"/>
      <c r="CU57" s="1284"/>
      <c r="CV57" s="1284">
        <v>62.5</v>
      </c>
      <c r="CW57" s="1284"/>
      <c r="CX57" s="1284"/>
      <c r="CY57" s="1284"/>
      <c r="CZ57" s="1284"/>
      <c r="DA57" s="1284"/>
      <c r="DB57" s="1284"/>
      <c r="DC57" s="1284"/>
      <c r="DD57" s="388"/>
      <c r="DE57" s="387"/>
    </row>
    <row r="58" spans="1:109" s="383" customFormat="1" ht="13.2" x14ac:dyDescent="0.2">
      <c r="A58" s="369"/>
      <c r="B58" s="387"/>
      <c r="G58" s="1294"/>
      <c r="H58" s="1294"/>
      <c r="I58" s="1303"/>
      <c r="J58" s="1303"/>
      <c r="K58" s="1300"/>
      <c r="L58" s="1300"/>
      <c r="M58" s="1300"/>
      <c r="N58" s="1300"/>
      <c r="AM58" s="369"/>
      <c r="AN58" s="1298"/>
      <c r="AO58" s="1298"/>
      <c r="AP58" s="1298"/>
      <c r="AQ58" s="1298"/>
      <c r="AR58" s="1298"/>
      <c r="AS58" s="1298"/>
      <c r="AT58" s="1298"/>
      <c r="AU58" s="1298"/>
      <c r="AV58" s="1298"/>
      <c r="AW58" s="1298"/>
      <c r="AX58" s="1298"/>
      <c r="AY58" s="1298"/>
      <c r="AZ58" s="1298"/>
      <c r="BA58" s="1298"/>
      <c r="BB58" s="1301"/>
      <c r="BC58" s="1301"/>
      <c r="BD58" s="1301"/>
      <c r="BE58" s="1301"/>
      <c r="BF58" s="1301"/>
      <c r="BG58" s="1301"/>
      <c r="BH58" s="1301"/>
      <c r="BI58" s="1301"/>
      <c r="BJ58" s="1301"/>
      <c r="BK58" s="1301"/>
      <c r="BL58" s="1301"/>
      <c r="BM58" s="1301"/>
      <c r="BN58" s="1301"/>
      <c r="BO58" s="1301"/>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628</v>
      </c>
    </row>
    <row r="64" spans="1:109" ht="13.2" x14ac:dyDescent="0.2">
      <c r="B64" s="375"/>
      <c r="G64" s="382"/>
      <c r="I64" s="395"/>
      <c r="J64" s="395"/>
      <c r="K64" s="395"/>
      <c r="L64" s="395"/>
      <c r="M64" s="395"/>
      <c r="N64" s="396"/>
      <c r="AM64" s="382"/>
      <c r="AN64" s="382" t="s">
        <v>622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5" t="s">
        <v>633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5"/>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5"/>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5"/>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5"/>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623</v>
      </c>
    </row>
    <row r="72" spans="2:107" ht="13.2" x14ac:dyDescent="0.2">
      <c r="B72" s="375"/>
      <c r="G72" s="1294"/>
      <c r="H72" s="1294"/>
      <c r="I72" s="1294"/>
      <c r="J72" s="1294"/>
      <c r="K72" s="385"/>
      <c r="L72" s="385"/>
      <c r="M72" s="386"/>
      <c r="N72" s="386"/>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98" t="s">
        <v>561</v>
      </c>
      <c r="BQ72" s="1298"/>
      <c r="BR72" s="1298"/>
      <c r="BS72" s="1298"/>
      <c r="BT72" s="1298"/>
      <c r="BU72" s="1298"/>
      <c r="BV72" s="1298"/>
      <c r="BW72" s="1298"/>
      <c r="BX72" s="1298" t="s">
        <v>562</v>
      </c>
      <c r="BY72" s="1298"/>
      <c r="BZ72" s="1298"/>
      <c r="CA72" s="1298"/>
      <c r="CB72" s="1298"/>
      <c r="CC72" s="1298"/>
      <c r="CD72" s="1298"/>
      <c r="CE72" s="1298"/>
      <c r="CF72" s="1298" t="s">
        <v>563</v>
      </c>
      <c r="CG72" s="1298"/>
      <c r="CH72" s="1298"/>
      <c r="CI72" s="1298"/>
      <c r="CJ72" s="1298"/>
      <c r="CK72" s="1298"/>
      <c r="CL72" s="1298"/>
      <c r="CM72" s="1298"/>
      <c r="CN72" s="1298" t="s">
        <v>564</v>
      </c>
      <c r="CO72" s="1298"/>
      <c r="CP72" s="1298"/>
      <c r="CQ72" s="1298"/>
      <c r="CR72" s="1298"/>
      <c r="CS72" s="1298"/>
      <c r="CT72" s="1298"/>
      <c r="CU72" s="1298"/>
      <c r="CV72" s="1298" t="s">
        <v>565</v>
      </c>
      <c r="CW72" s="1298"/>
      <c r="CX72" s="1298"/>
      <c r="CY72" s="1298"/>
      <c r="CZ72" s="1298"/>
      <c r="DA72" s="1298"/>
      <c r="DB72" s="1298"/>
      <c r="DC72" s="1298"/>
    </row>
    <row r="73" spans="2:107" ht="13.2" x14ac:dyDescent="0.2">
      <c r="B73" s="375"/>
      <c r="G73" s="1299"/>
      <c r="H73" s="1299"/>
      <c r="I73" s="1299"/>
      <c r="J73" s="1299"/>
      <c r="K73" s="1304"/>
      <c r="L73" s="1304"/>
      <c r="M73" s="1304"/>
      <c r="N73" s="1304"/>
      <c r="AM73" s="384"/>
      <c r="AN73" s="1301" t="s">
        <v>624</v>
      </c>
      <c r="AO73" s="1301"/>
      <c r="AP73" s="1301"/>
      <c r="AQ73" s="1301"/>
      <c r="AR73" s="1301"/>
      <c r="AS73" s="1301"/>
      <c r="AT73" s="1301"/>
      <c r="AU73" s="1301"/>
      <c r="AV73" s="1301"/>
      <c r="AW73" s="1301"/>
      <c r="AX73" s="1301"/>
      <c r="AY73" s="1301"/>
      <c r="AZ73" s="1301"/>
      <c r="BA73" s="1301"/>
      <c r="BB73" s="1301" t="s">
        <v>625</v>
      </c>
      <c r="BC73" s="1301"/>
      <c r="BD73" s="1301"/>
      <c r="BE73" s="1301"/>
      <c r="BF73" s="1301"/>
      <c r="BG73" s="1301"/>
      <c r="BH73" s="1301"/>
      <c r="BI73" s="1301"/>
      <c r="BJ73" s="1301"/>
      <c r="BK73" s="1301"/>
      <c r="BL73" s="1301"/>
      <c r="BM73" s="1301"/>
      <c r="BN73" s="1301"/>
      <c r="BO73" s="1301"/>
      <c r="BP73" s="1284">
        <v>34.4</v>
      </c>
      <c r="BQ73" s="1284"/>
      <c r="BR73" s="1284"/>
      <c r="BS73" s="1284"/>
      <c r="BT73" s="1284"/>
      <c r="BU73" s="1284"/>
      <c r="BV73" s="1284"/>
      <c r="BW73" s="1284"/>
      <c r="BX73" s="1284"/>
      <c r="BY73" s="1284"/>
      <c r="BZ73" s="1284"/>
      <c r="CA73" s="1284"/>
      <c r="CB73" s="1284"/>
      <c r="CC73" s="1284"/>
      <c r="CD73" s="1284"/>
      <c r="CE73" s="1284"/>
      <c r="CF73" s="1284"/>
      <c r="CG73" s="1284"/>
      <c r="CH73" s="1284"/>
      <c r="CI73" s="1284"/>
      <c r="CJ73" s="1284"/>
      <c r="CK73" s="1284"/>
      <c r="CL73" s="1284"/>
      <c r="CM73" s="1284"/>
      <c r="CN73" s="1284"/>
      <c r="CO73" s="1284"/>
      <c r="CP73" s="1284"/>
      <c r="CQ73" s="1284"/>
      <c r="CR73" s="1284"/>
      <c r="CS73" s="1284"/>
      <c r="CT73" s="1284"/>
      <c r="CU73" s="1284"/>
      <c r="CV73" s="1284"/>
      <c r="CW73" s="1284"/>
      <c r="CX73" s="1284"/>
      <c r="CY73" s="1284"/>
      <c r="CZ73" s="1284"/>
      <c r="DA73" s="1284"/>
      <c r="DB73" s="1284"/>
      <c r="DC73" s="1284"/>
    </row>
    <row r="74" spans="2:107" ht="13.2" x14ac:dyDescent="0.2">
      <c r="B74" s="375"/>
      <c r="G74" s="1299"/>
      <c r="H74" s="1299"/>
      <c r="I74" s="1299"/>
      <c r="J74" s="1299"/>
      <c r="K74" s="1304"/>
      <c r="L74" s="1304"/>
      <c r="M74" s="1304"/>
      <c r="N74" s="1304"/>
      <c r="AM74" s="384"/>
      <c r="AN74" s="1301"/>
      <c r="AO74" s="1301"/>
      <c r="AP74" s="1301"/>
      <c r="AQ74" s="1301"/>
      <c r="AR74" s="1301"/>
      <c r="AS74" s="1301"/>
      <c r="AT74" s="1301"/>
      <c r="AU74" s="1301"/>
      <c r="AV74" s="1301"/>
      <c r="AW74" s="1301"/>
      <c r="AX74" s="1301"/>
      <c r="AY74" s="1301"/>
      <c r="AZ74" s="1301"/>
      <c r="BA74" s="1301"/>
      <c r="BB74" s="1301"/>
      <c r="BC74" s="1301"/>
      <c r="BD74" s="1301"/>
      <c r="BE74" s="1301"/>
      <c r="BF74" s="1301"/>
      <c r="BG74" s="1301"/>
      <c r="BH74" s="1301"/>
      <c r="BI74" s="1301"/>
      <c r="BJ74" s="1301"/>
      <c r="BK74" s="1301"/>
      <c r="BL74" s="1301"/>
      <c r="BM74" s="1301"/>
      <c r="BN74" s="1301"/>
      <c r="BO74" s="1301"/>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2" x14ac:dyDescent="0.2">
      <c r="B75" s="375"/>
      <c r="G75" s="1299"/>
      <c r="H75" s="1299"/>
      <c r="I75" s="1294"/>
      <c r="J75" s="1294"/>
      <c r="K75" s="1300"/>
      <c r="L75" s="1300"/>
      <c r="M75" s="1300"/>
      <c r="N75" s="1300"/>
      <c r="AM75" s="384"/>
      <c r="AN75" s="1301"/>
      <c r="AO75" s="1301"/>
      <c r="AP75" s="1301"/>
      <c r="AQ75" s="1301"/>
      <c r="AR75" s="1301"/>
      <c r="AS75" s="1301"/>
      <c r="AT75" s="1301"/>
      <c r="AU75" s="1301"/>
      <c r="AV75" s="1301"/>
      <c r="AW75" s="1301"/>
      <c r="AX75" s="1301"/>
      <c r="AY75" s="1301"/>
      <c r="AZ75" s="1301"/>
      <c r="BA75" s="1301"/>
      <c r="BB75" s="1301" t="s">
        <v>629</v>
      </c>
      <c r="BC75" s="1301"/>
      <c r="BD75" s="1301"/>
      <c r="BE75" s="1301"/>
      <c r="BF75" s="1301"/>
      <c r="BG75" s="1301"/>
      <c r="BH75" s="1301"/>
      <c r="BI75" s="1301"/>
      <c r="BJ75" s="1301"/>
      <c r="BK75" s="1301"/>
      <c r="BL75" s="1301"/>
      <c r="BM75" s="1301"/>
      <c r="BN75" s="1301"/>
      <c r="BO75" s="1301"/>
      <c r="BP75" s="1284">
        <v>7.8</v>
      </c>
      <c r="BQ75" s="1284"/>
      <c r="BR75" s="1284"/>
      <c r="BS75" s="1284"/>
      <c r="BT75" s="1284"/>
      <c r="BU75" s="1284"/>
      <c r="BV75" s="1284"/>
      <c r="BW75" s="1284"/>
      <c r="BX75" s="1284">
        <v>6.2</v>
      </c>
      <c r="BY75" s="1284"/>
      <c r="BZ75" s="1284"/>
      <c r="CA75" s="1284"/>
      <c r="CB75" s="1284"/>
      <c r="CC75" s="1284"/>
      <c r="CD75" s="1284"/>
      <c r="CE75" s="1284"/>
      <c r="CF75" s="1284">
        <v>4.2</v>
      </c>
      <c r="CG75" s="1284"/>
      <c r="CH75" s="1284"/>
      <c r="CI75" s="1284"/>
      <c r="CJ75" s="1284"/>
      <c r="CK75" s="1284"/>
      <c r="CL75" s="1284"/>
      <c r="CM75" s="1284"/>
      <c r="CN75" s="1284">
        <v>2.5</v>
      </c>
      <c r="CO75" s="1284"/>
      <c r="CP75" s="1284"/>
      <c r="CQ75" s="1284"/>
      <c r="CR75" s="1284"/>
      <c r="CS75" s="1284"/>
      <c r="CT75" s="1284"/>
      <c r="CU75" s="1284"/>
      <c r="CV75" s="1284">
        <v>1.9</v>
      </c>
      <c r="CW75" s="1284"/>
      <c r="CX75" s="1284"/>
      <c r="CY75" s="1284"/>
      <c r="CZ75" s="1284"/>
      <c r="DA75" s="1284"/>
      <c r="DB75" s="1284"/>
      <c r="DC75" s="1284"/>
    </row>
    <row r="76" spans="2:107" ht="13.2" x14ac:dyDescent="0.2">
      <c r="B76" s="375"/>
      <c r="G76" s="1299"/>
      <c r="H76" s="1299"/>
      <c r="I76" s="1294"/>
      <c r="J76" s="1294"/>
      <c r="K76" s="1300"/>
      <c r="L76" s="1300"/>
      <c r="M76" s="1300"/>
      <c r="N76" s="1300"/>
      <c r="AM76" s="384"/>
      <c r="AN76" s="1301"/>
      <c r="AO76" s="1301"/>
      <c r="AP76" s="1301"/>
      <c r="AQ76" s="1301"/>
      <c r="AR76" s="1301"/>
      <c r="AS76" s="1301"/>
      <c r="AT76" s="1301"/>
      <c r="AU76" s="1301"/>
      <c r="AV76" s="1301"/>
      <c r="AW76" s="1301"/>
      <c r="AX76" s="1301"/>
      <c r="AY76" s="1301"/>
      <c r="AZ76" s="1301"/>
      <c r="BA76" s="1301"/>
      <c r="BB76" s="1301"/>
      <c r="BC76" s="1301"/>
      <c r="BD76" s="1301"/>
      <c r="BE76" s="1301"/>
      <c r="BF76" s="1301"/>
      <c r="BG76" s="1301"/>
      <c r="BH76" s="1301"/>
      <c r="BI76" s="1301"/>
      <c r="BJ76" s="1301"/>
      <c r="BK76" s="1301"/>
      <c r="BL76" s="1301"/>
      <c r="BM76" s="1301"/>
      <c r="BN76" s="1301"/>
      <c r="BO76" s="1301"/>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2" x14ac:dyDescent="0.2">
      <c r="B77" s="375"/>
      <c r="G77" s="1294"/>
      <c r="H77" s="1294"/>
      <c r="I77" s="1294"/>
      <c r="J77" s="1294"/>
      <c r="K77" s="1304"/>
      <c r="L77" s="1304"/>
      <c r="M77" s="1304"/>
      <c r="N77" s="1304"/>
      <c r="AN77" s="1298" t="s">
        <v>627</v>
      </c>
      <c r="AO77" s="1298"/>
      <c r="AP77" s="1298"/>
      <c r="AQ77" s="1298"/>
      <c r="AR77" s="1298"/>
      <c r="AS77" s="1298"/>
      <c r="AT77" s="1298"/>
      <c r="AU77" s="1298"/>
      <c r="AV77" s="1298"/>
      <c r="AW77" s="1298"/>
      <c r="AX77" s="1298"/>
      <c r="AY77" s="1298"/>
      <c r="AZ77" s="1298"/>
      <c r="BA77" s="1298"/>
      <c r="BB77" s="1301" t="s">
        <v>625</v>
      </c>
      <c r="BC77" s="1301"/>
      <c r="BD77" s="1301"/>
      <c r="BE77" s="1301"/>
      <c r="BF77" s="1301"/>
      <c r="BG77" s="1301"/>
      <c r="BH77" s="1301"/>
      <c r="BI77" s="1301"/>
      <c r="BJ77" s="1301"/>
      <c r="BK77" s="1301"/>
      <c r="BL77" s="1301"/>
      <c r="BM77" s="1301"/>
      <c r="BN77" s="1301"/>
      <c r="BO77" s="1301"/>
      <c r="BP77" s="1284">
        <v>30</v>
      </c>
      <c r="BQ77" s="1284"/>
      <c r="BR77" s="1284"/>
      <c r="BS77" s="1284"/>
      <c r="BT77" s="1284"/>
      <c r="BU77" s="1284"/>
      <c r="BV77" s="1284"/>
      <c r="BW77" s="1284"/>
      <c r="BX77" s="1284">
        <v>23.1</v>
      </c>
      <c r="BY77" s="1284"/>
      <c r="BZ77" s="1284"/>
      <c r="CA77" s="1284"/>
      <c r="CB77" s="1284"/>
      <c r="CC77" s="1284"/>
      <c r="CD77" s="1284"/>
      <c r="CE77" s="1284"/>
      <c r="CF77" s="1284">
        <v>19</v>
      </c>
      <c r="CG77" s="1284"/>
      <c r="CH77" s="1284"/>
      <c r="CI77" s="1284"/>
      <c r="CJ77" s="1284"/>
      <c r="CK77" s="1284"/>
      <c r="CL77" s="1284"/>
      <c r="CM77" s="1284"/>
      <c r="CN77" s="1284">
        <v>18</v>
      </c>
      <c r="CO77" s="1284"/>
      <c r="CP77" s="1284"/>
      <c r="CQ77" s="1284"/>
      <c r="CR77" s="1284"/>
      <c r="CS77" s="1284"/>
      <c r="CT77" s="1284"/>
      <c r="CU77" s="1284"/>
      <c r="CV77" s="1284">
        <v>13.1</v>
      </c>
      <c r="CW77" s="1284"/>
      <c r="CX77" s="1284"/>
      <c r="CY77" s="1284"/>
      <c r="CZ77" s="1284"/>
      <c r="DA77" s="1284"/>
      <c r="DB77" s="1284"/>
      <c r="DC77" s="1284"/>
    </row>
    <row r="78" spans="2:107" ht="13.2" x14ac:dyDescent="0.2">
      <c r="B78" s="375"/>
      <c r="G78" s="1294"/>
      <c r="H78" s="1294"/>
      <c r="I78" s="1294"/>
      <c r="J78" s="1294"/>
      <c r="K78" s="1304"/>
      <c r="L78" s="1304"/>
      <c r="M78" s="1304"/>
      <c r="N78" s="1304"/>
      <c r="AN78" s="1298"/>
      <c r="AO78" s="1298"/>
      <c r="AP78" s="1298"/>
      <c r="AQ78" s="1298"/>
      <c r="AR78" s="1298"/>
      <c r="AS78" s="1298"/>
      <c r="AT78" s="1298"/>
      <c r="AU78" s="1298"/>
      <c r="AV78" s="1298"/>
      <c r="AW78" s="1298"/>
      <c r="AX78" s="1298"/>
      <c r="AY78" s="1298"/>
      <c r="AZ78" s="1298"/>
      <c r="BA78" s="1298"/>
      <c r="BB78" s="1301"/>
      <c r="BC78" s="1301"/>
      <c r="BD78" s="1301"/>
      <c r="BE78" s="1301"/>
      <c r="BF78" s="1301"/>
      <c r="BG78" s="1301"/>
      <c r="BH78" s="1301"/>
      <c r="BI78" s="1301"/>
      <c r="BJ78" s="1301"/>
      <c r="BK78" s="1301"/>
      <c r="BL78" s="1301"/>
      <c r="BM78" s="1301"/>
      <c r="BN78" s="1301"/>
      <c r="BO78" s="1301"/>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2" x14ac:dyDescent="0.2">
      <c r="B79" s="375"/>
      <c r="G79" s="1294"/>
      <c r="H79" s="1294"/>
      <c r="I79" s="1303"/>
      <c r="J79" s="1303"/>
      <c r="K79" s="1305"/>
      <c r="L79" s="1305"/>
      <c r="M79" s="1305"/>
      <c r="N79" s="1305"/>
      <c r="AN79" s="1298"/>
      <c r="AO79" s="1298"/>
      <c r="AP79" s="1298"/>
      <c r="AQ79" s="1298"/>
      <c r="AR79" s="1298"/>
      <c r="AS79" s="1298"/>
      <c r="AT79" s="1298"/>
      <c r="AU79" s="1298"/>
      <c r="AV79" s="1298"/>
      <c r="AW79" s="1298"/>
      <c r="AX79" s="1298"/>
      <c r="AY79" s="1298"/>
      <c r="AZ79" s="1298"/>
      <c r="BA79" s="1298"/>
      <c r="BB79" s="1301" t="s">
        <v>630</v>
      </c>
      <c r="BC79" s="1301"/>
      <c r="BD79" s="1301"/>
      <c r="BE79" s="1301"/>
      <c r="BF79" s="1301"/>
      <c r="BG79" s="1301"/>
      <c r="BH79" s="1301"/>
      <c r="BI79" s="1301"/>
      <c r="BJ79" s="1301"/>
      <c r="BK79" s="1301"/>
      <c r="BL79" s="1301"/>
      <c r="BM79" s="1301"/>
      <c r="BN79" s="1301"/>
      <c r="BO79" s="1301"/>
      <c r="BP79" s="1284">
        <v>5</v>
      </c>
      <c r="BQ79" s="1284"/>
      <c r="BR79" s="1284"/>
      <c r="BS79" s="1284"/>
      <c r="BT79" s="1284"/>
      <c r="BU79" s="1284"/>
      <c r="BV79" s="1284"/>
      <c r="BW79" s="1284"/>
      <c r="BX79" s="1284">
        <v>4.2</v>
      </c>
      <c r="BY79" s="1284"/>
      <c r="BZ79" s="1284"/>
      <c r="CA79" s="1284"/>
      <c r="CB79" s="1284"/>
      <c r="CC79" s="1284"/>
      <c r="CD79" s="1284"/>
      <c r="CE79" s="1284"/>
      <c r="CF79" s="1284">
        <v>3.6</v>
      </c>
      <c r="CG79" s="1284"/>
      <c r="CH79" s="1284"/>
      <c r="CI79" s="1284"/>
      <c r="CJ79" s="1284"/>
      <c r="CK79" s="1284"/>
      <c r="CL79" s="1284"/>
      <c r="CM79" s="1284"/>
      <c r="CN79" s="1284">
        <v>3.5</v>
      </c>
      <c r="CO79" s="1284"/>
      <c r="CP79" s="1284"/>
      <c r="CQ79" s="1284"/>
      <c r="CR79" s="1284"/>
      <c r="CS79" s="1284"/>
      <c r="CT79" s="1284"/>
      <c r="CU79" s="1284"/>
      <c r="CV79" s="1284">
        <v>3.6</v>
      </c>
      <c r="CW79" s="1284"/>
      <c r="CX79" s="1284"/>
      <c r="CY79" s="1284"/>
      <c r="CZ79" s="1284"/>
      <c r="DA79" s="1284"/>
      <c r="DB79" s="1284"/>
      <c r="DC79" s="1284"/>
    </row>
    <row r="80" spans="2:107" ht="13.2" x14ac:dyDescent="0.2">
      <c r="B80" s="375"/>
      <c r="G80" s="1294"/>
      <c r="H80" s="1294"/>
      <c r="I80" s="1303"/>
      <c r="J80" s="1303"/>
      <c r="K80" s="1305"/>
      <c r="L80" s="1305"/>
      <c r="M80" s="1305"/>
      <c r="N80" s="1305"/>
      <c r="AN80" s="1298"/>
      <c r="AO80" s="1298"/>
      <c r="AP80" s="1298"/>
      <c r="AQ80" s="1298"/>
      <c r="AR80" s="1298"/>
      <c r="AS80" s="1298"/>
      <c r="AT80" s="1298"/>
      <c r="AU80" s="1298"/>
      <c r="AV80" s="1298"/>
      <c r="AW80" s="1298"/>
      <c r="AX80" s="1298"/>
      <c r="AY80" s="1298"/>
      <c r="AZ80" s="1298"/>
      <c r="BA80" s="1298"/>
      <c r="BB80" s="1301"/>
      <c r="BC80" s="1301"/>
      <c r="BD80" s="1301"/>
      <c r="BE80" s="1301"/>
      <c r="BF80" s="1301"/>
      <c r="BG80" s="1301"/>
      <c r="BH80" s="1301"/>
      <c r="BI80" s="1301"/>
      <c r="BJ80" s="1301"/>
      <c r="BK80" s="1301"/>
      <c r="BL80" s="1301"/>
      <c r="BM80" s="1301"/>
      <c r="BN80" s="1301"/>
      <c r="BO80" s="1301"/>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R359ipKnG8IE8AGarSSGbAxhv0pj2s6q4BZsSnR0OCj/dQPaRmQ/2HXKGg0ZzSfzuvwLffzvfuDb8C/DDCKKpA==" saltValue="1b81CaeIVN/1MgLLyjfT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631</v>
      </c>
    </row>
  </sheetData>
  <sheetProtection algorithmName="SHA-512" hashValue="Dd4q/EsQ8+FlKL/2fq/fZiVb2V+rOWkVFh1PXBm/DrS0h05dI6abAcb55KIby7O5ndJw4sv0mAIXoVZGOQuqjQ==" saltValue="fndt/6zqgEJfbYqrqL5Fy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8YR2b5R7I9t6UwrQJPY1NWAH9yXhgLb1dWN67Q2ywwv4B9+CewbkKYr84F9ojrVv6QnGcKtQiVLwgk4AwcYfqw==" saltValue="IM3UMDeQqvPP3Y2hSCBfF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558</v>
      </c>
      <c r="G2" s="148"/>
      <c r="H2" s="149"/>
    </row>
    <row r="3" spans="1:8" x14ac:dyDescent="0.2">
      <c r="A3" s="145" t="s">
        <v>551</v>
      </c>
      <c r="B3" s="150"/>
      <c r="C3" s="151"/>
      <c r="D3" s="152">
        <v>44510</v>
      </c>
      <c r="E3" s="153"/>
      <c r="F3" s="154">
        <v>45426</v>
      </c>
      <c r="G3" s="155"/>
      <c r="H3" s="156"/>
    </row>
    <row r="4" spans="1:8" x14ac:dyDescent="0.2">
      <c r="A4" s="157"/>
      <c r="B4" s="158"/>
      <c r="C4" s="159"/>
      <c r="D4" s="160">
        <v>22488</v>
      </c>
      <c r="E4" s="161"/>
      <c r="F4" s="162">
        <v>24508</v>
      </c>
      <c r="G4" s="163"/>
      <c r="H4" s="164"/>
    </row>
    <row r="5" spans="1:8" x14ac:dyDescent="0.2">
      <c r="A5" s="145" t="s">
        <v>553</v>
      </c>
      <c r="B5" s="150"/>
      <c r="C5" s="151"/>
      <c r="D5" s="152">
        <v>56640</v>
      </c>
      <c r="E5" s="153"/>
      <c r="F5" s="154">
        <v>45022</v>
      </c>
      <c r="G5" s="155"/>
      <c r="H5" s="156"/>
    </row>
    <row r="6" spans="1:8" x14ac:dyDescent="0.2">
      <c r="A6" s="157"/>
      <c r="B6" s="158"/>
      <c r="C6" s="159"/>
      <c r="D6" s="160">
        <v>30329</v>
      </c>
      <c r="E6" s="161"/>
      <c r="F6" s="162">
        <v>25247</v>
      </c>
      <c r="G6" s="163"/>
      <c r="H6" s="164"/>
    </row>
    <row r="7" spans="1:8" x14ac:dyDescent="0.2">
      <c r="A7" s="145" t="s">
        <v>554</v>
      </c>
      <c r="B7" s="150"/>
      <c r="C7" s="151"/>
      <c r="D7" s="152">
        <v>72638</v>
      </c>
      <c r="E7" s="153"/>
      <c r="F7" s="154">
        <v>46035</v>
      </c>
      <c r="G7" s="155"/>
      <c r="H7" s="156"/>
    </row>
    <row r="8" spans="1:8" x14ac:dyDescent="0.2">
      <c r="A8" s="157"/>
      <c r="B8" s="158"/>
      <c r="C8" s="159"/>
      <c r="D8" s="160">
        <v>39090</v>
      </c>
      <c r="E8" s="161"/>
      <c r="F8" s="162">
        <v>25158</v>
      </c>
      <c r="G8" s="163"/>
      <c r="H8" s="164"/>
    </row>
    <row r="9" spans="1:8" x14ac:dyDescent="0.2">
      <c r="A9" s="145" t="s">
        <v>555</v>
      </c>
      <c r="B9" s="150"/>
      <c r="C9" s="151"/>
      <c r="D9" s="152">
        <v>54621</v>
      </c>
      <c r="E9" s="153"/>
      <c r="F9" s="154">
        <v>43261</v>
      </c>
      <c r="G9" s="155"/>
      <c r="H9" s="156"/>
    </row>
    <row r="10" spans="1:8" x14ac:dyDescent="0.2">
      <c r="A10" s="157"/>
      <c r="B10" s="158"/>
      <c r="C10" s="159"/>
      <c r="D10" s="160">
        <v>35790</v>
      </c>
      <c r="E10" s="161"/>
      <c r="F10" s="162">
        <v>24721</v>
      </c>
      <c r="G10" s="163"/>
      <c r="H10" s="164"/>
    </row>
    <row r="11" spans="1:8" x14ac:dyDescent="0.2">
      <c r="A11" s="145" t="s">
        <v>556</v>
      </c>
      <c r="B11" s="150"/>
      <c r="C11" s="151"/>
      <c r="D11" s="152">
        <v>49426</v>
      </c>
      <c r="E11" s="153"/>
      <c r="F11" s="154">
        <v>40626</v>
      </c>
      <c r="G11" s="155"/>
      <c r="H11" s="156"/>
    </row>
    <row r="12" spans="1:8" x14ac:dyDescent="0.2">
      <c r="A12" s="157"/>
      <c r="B12" s="158"/>
      <c r="C12" s="165"/>
      <c r="D12" s="160">
        <v>31779</v>
      </c>
      <c r="E12" s="161"/>
      <c r="F12" s="162">
        <v>24279</v>
      </c>
      <c r="G12" s="163"/>
      <c r="H12" s="164"/>
    </row>
    <row r="13" spans="1:8" x14ac:dyDescent="0.2">
      <c r="A13" s="145"/>
      <c r="B13" s="150"/>
      <c r="C13" s="166"/>
      <c r="D13" s="167">
        <v>55567</v>
      </c>
      <c r="E13" s="168"/>
      <c r="F13" s="169">
        <v>44074</v>
      </c>
      <c r="G13" s="170"/>
      <c r="H13" s="156"/>
    </row>
    <row r="14" spans="1:8" x14ac:dyDescent="0.2">
      <c r="A14" s="157"/>
      <c r="B14" s="158"/>
      <c r="C14" s="159"/>
      <c r="D14" s="160">
        <v>31895</v>
      </c>
      <c r="E14" s="161"/>
      <c r="F14" s="162">
        <v>24783</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3.39</v>
      </c>
      <c r="C19" s="171">
        <f>ROUND(VALUE(SUBSTITUTE(実質収支比率等に係る経年分析!G$48,"▲","-")),2)</f>
        <v>3.18</v>
      </c>
      <c r="D19" s="171">
        <f>ROUND(VALUE(SUBSTITUTE(実質収支比率等に係る経年分析!H$48,"▲","-")),2)</f>
        <v>3</v>
      </c>
      <c r="E19" s="171">
        <f>ROUND(VALUE(SUBSTITUTE(実質収支比率等に係る経年分析!I$48,"▲","-")),2)</f>
        <v>5.63</v>
      </c>
      <c r="F19" s="171">
        <f>ROUND(VALUE(SUBSTITUTE(実質収支比率等に係る経年分析!J$48,"▲","-")),2)</f>
        <v>10.98</v>
      </c>
    </row>
    <row r="20" spans="1:11" x14ac:dyDescent="0.2">
      <c r="A20" s="171" t="s">
        <v>54</v>
      </c>
      <c r="B20" s="171">
        <f>ROUND(VALUE(SUBSTITUTE(実質収支比率等に係る経年分析!F$47,"▲","-")),2)</f>
        <v>14.42</v>
      </c>
      <c r="C20" s="171">
        <f>ROUND(VALUE(SUBSTITUTE(実質収支比率等に係る経年分析!G$47,"▲","-")),2)</f>
        <v>16.23</v>
      </c>
      <c r="D20" s="171">
        <f>ROUND(VALUE(SUBSTITUTE(実質収支比率等に係る経年分析!H$47,"▲","-")),2)</f>
        <v>14.51</v>
      </c>
      <c r="E20" s="171">
        <f>ROUND(VALUE(SUBSTITUTE(実質収支比率等に係る経年分析!I$47,"▲","-")),2)</f>
        <v>18.45</v>
      </c>
      <c r="F20" s="171">
        <f>ROUND(VALUE(SUBSTITUTE(実質収支比率等に係る経年分析!J$47,"▲","-")),2)</f>
        <v>17.989999999999998</v>
      </c>
    </row>
    <row r="21" spans="1:11" x14ac:dyDescent="0.2">
      <c r="A21" s="171" t="s">
        <v>55</v>
      </c>
      <c r="B21" s="171">
        <f>IF(ISNUMBER(VALUE(SUBSTITUTE(実質収支比率等に係る経年分析!F$49,"▲","-"))),ROUND(VALUE(SUBSTITUTE(実質収支比率等に係る経年分析!F$49,"▲","-")),2),NA())</f>
        <v>1.1100000000000001</v>
      </c>
      <c r="C21" s="171">
        <f>IF(ISNUMBER(VALUE(SUBSTITUTE(実質収支比率等に係る経年分析!G$49,"▲","-"))),ROUND(VALUE(SUBSTITUTE(実質収支比率等に係る経年分析!G$49,"▲","-")),2),NA())</f>
        <v>2.95</v>
      </c>
      <c r="D21" s="171">
        <f>IF(ISNUMBER(VALUE(SUBSTITUTE(実質収支比率等に係る経年分析!H$49,"▲","-"))),ROUND(VALUE(SUBSTITUTE(実質収支比率等に係る経年分析!H$49,"▲","-")),2),NA())</f>
        <v>1.0900000000000001</v>
      </c>
      <c r="E21" s="171">
        <f>IF(ISNUMBER(VALUE(SUBSTITUTE(実質収支比率等に係る経年分析!I$49,"▲","-"))),ROUND(VALUE(SUBSTITUTE(実質収支比率等に係る経年分析!I$49,"▲","-")),2),NA())</f>
        <v>4.3099999999999996</v>
      </c>
      <c r="F21" s="171">
        <f>IF(ISNUMBER(VALUE(SUBSTITUTE(実質収支比率等に係る経年分析!J$49,"▲","-"))),ROUND(VALUE(SUBSTITUTE(実質収支比率等に係る経年分析!J$49,"▲","-")),2),NA())</f>
        <v>3.82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0.06</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0.04</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0.08</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2.78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0.56000000000000005</v>
      </c>
    </row>
    <row r="31" spans="1:11" x14ac:dyDescent="0.2">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1.71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1.26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1.41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1.1399999999999999</v>
      </c>
    </row>
    <row r="32" spans="1:11" x14ac:dyDescent="0.2">
      <c r="A32" s="172" t="str">
        <f>IF(連結実質赤字比率に係る赤字・黒字の構成分析!C$38="",NA(),連結実質赤字比率に係る赤字・黒字の構成分析!C$38)</f>
        <v>競輪事業特別会計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1.94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2.14</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4.3899999999999997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3.38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3.43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3.28</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5.65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3.89</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10.96</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15.51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14.26</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12469</v>
      </c>
      <c r="E42" s="173"/>
      <c r="F42" s="173"/>
      <c r="G42" s="173">
        <f>'実質公債費比率（分子）の構造'!L$52</f>
        <v>11825</v>
      </c>
      <c r="H42" s="173"/>
      <c r="I42" s="173"/>
      <c r="J42" s="173">
        <f>'実質公債費比率（分子）の構造'!M$52</f>
        <v>11598</v>
      </c>
      <c r="K42" s="173"/>
      <c r="L42" s="173"/>
      <c r="M42" s="173">
        <f>'実質公債費比率（分子）の構造'!N$52</f>
        <v>11015</v>
      </c>
      <c r="N42" s="173"/>
      <c r="O42" s="173"/>
      <c r="P42" s="173">
        <f>'実質公債費比率（分子）の構造'!O$52</f>
        <v>10492</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407</v>
      </c>
      <c r="C44" s="173"/>
      <c r="D44" s="173"/>
      <c r="E44" s="173">
        <f>'実質公債費比率（分子）の構造'!L$50</f>
        <v>353</v>
      </c>
      <c r="F44" s="173"/>
      <c r="G44" s="173"/>
      <c r="H44" s="173">
        <f>'実質公債費比率（分子）の構造'!M$50</f>
        <v>212</v>
      </c>
      <c r="I44" s="173"/>
      <c r="J44" s="173"/>
      <c r="K44" s="173">
        <f>'実質公債費比率（分子）の構造'!N$50</f>
        <v>287</v>
      </c>
      <c r="L44" s="173"/>
      <c r="M44" s="173"/>
      <c r="N44" s="173">
        <f>'実質公債費比率（分子）の構造'!O$50</f>
        <v>285</v>
      </c>
      <c r="O44" s="173"/>
      <c r="P44" s="173"/>
    </row>
    <row r="45" spans="1:16" x14ac:dyDescent="0.2">
      <c r="A45" s="173" t="s">
        <v>65</v>
      </c>
      <c r="B45" s="173">
        <f>'実質公債費比率（分子）の構造'!K$49</f>
        <v>768</v>
      </c>
      <c r="C45" s="173"/>
      <c r="D45" s="173"/>
      <c r="E45" s="173">
        <f>'実質公債費比率（分子）の構造'!L$49</f>
        <v>783</v>
      </c>
      <c r="F45" s="173"/>
      <c r="G45" s="173"/>
      <c r="H45" s="173">
        <f>'実質公債費比率（分子）の構造'!M$49</f>
        <v>803</v>
      </c>
      <c r="I45" s="173"/>
      <c r="J45" s="173"/>
      <c r="K45" s="173">
        <f>'実質公債費比率（分子）の構造'!N$49</f>
        <v>813</v>
      </c>
      <c r="L45" s="173"/>
      <c r="M45" s="173"/>
      <c r="N45" s="173">
        <f>'実質公債費比率（分子）の構造'!O$49</f>
        <v>824</v>
      </c>
      <c r="O45" s="173"/>
      <c r="P45" s="173"/>
    </row>
    <row r="46" spans="1:16" x14ac:dyDescent="0.2">
      <c r="A46" s="173" t="s">
        <v>66</v>
      </c>
      <c r="B46" s="173">
        <f>'実質公債費比率（分子）の構造'!K$48</f>
        <v>6628</v>
      </c>
      <c r="C46" s="173"/>
      <c r="D46" s="173"/>
      <c r="E46" s="173">
        <f>'実質公債費比率（分子）の構造'!L$48</f>
        <v>5197</v>
      </c>
      <c r="F46" s="173"/>
      <c r="G46" s="173"/>
      <c r="H46" s="173">
        <f>'実質公債費比率（分子）の構造'!M$48</f>
        <v>4710</v>
      </c>
      <c r="I46" s="173"/>
      <c r="J46" s="173"/>
      <c r="K46" s="173">
        <f>'実質公債費比率（分子）の構造'!N$48</f>
        <v>4508</v>
      </c>
      <c r="L46" s="173"/>
      <c r="M46" s="173"/>
      <c r="N46" s="173">
        <f>'実質公債費比率（分子）の構造'!O$48</f>
        <v>4282</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9008</v>
      </c>
      <c r="C49" s="173"/>
      <c r="D49" s="173"/>
      <c r="E49" s="173">
        <f>'実質公債費比率（分子）の構造'!L$45</f>
        <v>7945</v>
      </c>
      <c r="F49" s="173"/>
      <c r="G49" s="173"/>
      <c r="H49" s="173">
        <f>'実質公債費比率（分子）の構造'!M$45</f>
        <v>7452</v>
      </c>
      <c r="I49" s="173"/>
      <c r="J49" s="173"/>
      <c r="K49" s="173">
        <f>'実質公債費比率（分子）の構造'!N$45</f>
        <v>6808</v>
      </c>
      <c r="L49" s="173"/>
      <c r="M49" s="173"/>
      <c r="N49" s="173">
        <f>'実質公債費比率（分子）の構造'!O$45</f>
        <v>6452</v>
      </c>
      <c r="O49" s="173"/>
      <c r="P49" s="173"/>
    </row>
    <row r="50" spans="1:16" x14ac:dyDescent="0.2">
      <c r="A50" s="173" t="s">
        <v>70</v>
      </c>
      <c r="B50" s="173" t="e">
        <f>NA()</f>
        <v>#N/A</v>
      </c>
      <c r="C50" s="173">
        <f>IF(ISNUMBER('実質公債費比率（分子）の構造'!K$53),'実質公債費比率（分子）の構造'!K$53,NA())</f>
        <v>4342</v>
      </c>
      <c r="D50" s="173" t="e">
        <f>NA()</f>
        <v>#N/A</v>
      </c>
      <c r="E50" s="173" t="e">
        <f>NA()</f>
        <v>#N/A</v>
      </c>
      <c r="F50" s="173">
        <f>IF(ISNUMBER('実質公債費比率（分子）の構造'!L$53),'実質公債費比率（分子）の構造'!L$53,NA())</f>
        <v>2453</v>
      </c>
      <c r="G50" s="173" t="e">
        <f>NA()</f>
        <v>#N/A</v>
      </c>
      <c r="H50" s="173" t="e">
        <f>NA()</f>
        <v>#N/A</v>
      </c>
      <c r="I50" s="173">
        <f>IF(ISNUMBER('実質公債費比率（分子）の構造'!M$53),'実質公債費比率（分子）の構造'!M$53,NA())</f>
        <v>1579</v>
      </c>
      <c r="J50" s="173" t="e">
        <f>NA()</f>
        <v>#N/A</v>
      </c>
      <c r="K50" s="173" t="e">
        <f>NA()</f>
        <v>#N/A</v>
      </c>
      <c r="L50" s="173">
        <f>IF(ISNUMBER('実質公債費比率（分子）の構造'!N$53),'実質公債費比率（分子）の構造'!N$53,NA())</f>
        <v>1401</v>
      </c>
      <c r="M50" s="173" t="e">
        <f>NA()</f>
        <v>#N/A</v>
      </c>
      <c r="N50" s="173" t="e">
        <f>NA()</f>
        <v>#N/A</v>
      </c>
      <c r="O50" s="173">
        <f>IF(ISNUMBER('実質公債費比率（分子）の構造'!O$53),'実質公債費比率（分子）の構造'!O$53,NA())</f>
        <v>1351</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90511</v>
      </c>
      <c r="E56" s="172"/>
      <c r="F56" s="172"/>
      <c r="G56" s="172">
        <f>'将来負担比率（分子）の構造'!J$52</f>
        <v>85075</v>
      </c>
      <c r="H56" s="172"/>
      <c r="I56" s="172"/>
      <c r="J56" s="172">
        <f>'将来負担比率（分子）の構造'!K$52</f>
        <v>79629</v>
      </c>
      <c r="K56" s="172"/>
      <c r="L56" s="172"/>
      <c r="M56" s="172">
        <f>'将来負担比率（分子）の構造'!L$52</f>
        <v>74326</v>
      </c>
      <c r="N56" s="172"/>
      <c r="O56" s="172"/>
      <c r="P56" s="172">
        <f>'将来負担比率（分子）の構造'!M$52</f>
        <v>68559</v>
      </c>
    </row>
    <row r="57" spans="1:16" x14ac:dyDescent="0.2">
      <c r="A57" s="172" t="s">
        <v>41</v>
      </c>
      <c r="B57" s="172"/>
      <c r="C57" s="172"/>
      <c r="D57" s="172">
        <f>'将来負担比率（分子）の構造'!I$51</f>
        <v>19520</v>
      </c>
      <c r="E57" s="172"/>
      <c r="F57" s="172"/>
      <c r="G57" s="172">
        <f>'将来負担比率（分子）の構造'!J$51</f>
        <v>17655</v>
      </c>
      <c r="H57" s="172"/>
      <c r="I57" s="172"/>
      <c r="J57" s="172">
        <f>'将来負担比率（分子）の構造'!K$51</f>
        <v>16201</v>
      </c>
      <c r="K57" s="172"/>
      <c r="L57" s="172"/>
      <c r="M57" s="172">
        <f>'将来負担比率（分子）の構造'!L$51</f>
        <v>14760</v>
      </c>
      <c r="N57" s="172"/>
      <c r="O57" s="172"/>
      <c r="P57" s="172">
        <f>'将来負担比率（分子）の構造'!M$51</f>
        <v>14494</v>
      </c>
    </row>
    <row r="58" spans="1:16" x14ac:dyDescent="0.2">
      <c r="A58" s="172" t="s">
        <v>40</v>
      </c>
      <c r="B58" s="172"/>
      <c r="C58" s="172"/>
      <c r="D58" s="172">
        <f>'将来負担比率（分子）の構造'!I$50</f>
        <v>36301</v>
      </c>
      <c r="E58" s="172"/>
      <c r="F58" s="172"/>
      <c r="G58" s="172">
        <f>'将来負担比率（分子）の構造'!J$50</f>
        <v>46778</v>
      </c>
      <c r="H58" s="172"/>
      <c r="I58" s="172"/>
      <c r="J58" s="172">
        <f>'将来負担比率（分子）の構造'!K$50</f>
        <v>49244</v>
      </c>
      <c r="K58" s="172"/>
      <c r="L58" s="172"/>
      <c r="M58" s="172">
        <f>'将来負担比率（分子）の構造'!L$50</f>
        <v>48143</v>
      </c>
      <c r="N58" s="172"/>
      <c r="O58" s="172"/>
      <c r="P58" s="172">
        <f>'将来負担比率（分子）の構造'!M$50</f>
        <v>46962</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10710</v>
      </c>
      <c r="C61" s="172"/>
      <c r="D61" s="172"/>
      <c r="E61" s="172">
        <f>'将来負担比率（分子）の構造'!J$46</f>
        <v>6</v>
      </c>
      <c r="F61" s="172"/>
      <c r="G61" s="172"/>
      <c r="H61" s="172" t="str">
        <f>'将来負担比率（分子）の構造'!K$46</f>
        <v>-</v>
      </c>
      <c r="I61" s="172"/>
      <c r="J61" s="172"/>
      <c r="K61" s="172" t="str">
        <f>'将来負担比率（分子）の構造'!L$46</f>
        <v>-</v>
      </c>
      <c r="L61" s="172"/>
      <c r="M61" s="172"/>
      <c r="N61" s="172">
        <f>'将来負担比率（分子）の構造'!M$46</f>
        <v>2</v>
      </c>
      <c r="O61" s="172"/>
      <c r="P61" s="172"/>
    </row>
    <row r="62" spans="1:16" x14ac:dyDescent="0.2">
      <c r="A62" s="172" t="s">
        <v>34</v>
      </c>
      <c r="B62" s="172">
        <f>'将来負担比率（分子）の構造'!I$45</f>
        <v>13914</v>
      </c>
      <c r="C62" s="172"/>
      <c r="D62" s="172"/>
      <c r="E62" s="172">
        <f>'将来負担比率（分子）の構造'!J$45</f>
        <v>13707</v>
      </c>
      <c r="F62" s="172"/>
      <c r="G62" s="172"/>
      <c r="H62" s="172">
        <f>'将来負担比率（分子）の構造'!K$45</f>
        <v>13361</v>
      </c>
      <c r="I62" s="172"/>
      <c r="J62" s="172"/>
      <c r="K62" s="172">
        <f>'将来負担比率（分子）の構造'!L$45</f>
        <v>13445</v>
      </c>
      <c r="L62" s="172"/>
      <c r="M62" s="172"/>
      <c r="N62" s="172">
        <f>'将来負担比率（分子）の構造'!M$45</f>
        <v>13355</v>
      </c>
      <c r="O62" s="172"/>
      <c r="P62" s="172"/>
    </row>
    <row r="63" spans="1:16" x14ac:dyDescent="0.2">
      <c r="A63" s="172" t="s">
        <v>33</v>
      </c>
      <c r="B63" s="172">
        <f>'将来負担比率（分子）の構造'!I$44</f>
        <v>8470</v>
      </c>
      <c r="C63" s="172"/>
      <c r="D63" s="172"/>
      <c r="E63" s="172">
        <f>'将来負担比率（分子）の構造'!J$44</f>
        <v>8280</v>
      </c>
      <c r="F63" s="172"/>
      <c r="G63" s="172"/>
      <c r="H63" s="172">
        <f>'将来負担比率（分子）の構造'!K$44</f>
        <v>7984</v>
      </c>
      <c r="I63" s="172"/>
      <c r="J63" s="172"/>
      <c r="K63" s="172">
        <f>'将来負担比率（分子）の構造'!L$44</f>
        <v>7731</v>
      </c>
      <c r="L63" s="172"/>
      <c r="M63" s="172"/>
      <c r="N63" s="172">
        <f>'将来負担比率（分子）の構造'!M$44</f>
        <v>7756</v>
      </c>
      <c r="O63" s="172"/>
      <c r="P63" s="172"/>
    </row>
    <row r="64" spans="1:16" x14ac:dyDescent="0.2">
      <c r="A64" s="172" t="s">
        <v>32</v>
      </c>
      <c r="B64" s="172">
        <f>'将来負担比率（分子）の構造'!I$43</f>
        <v>70529</v>
      </c>
      <c r="C64" s="172"/>
      <c r="D64" s="172"/>
      <c r="E64" s="172">
        <f>'将来負担比率（分子）の構造'!J$43</f>
        <v>65714</v>
      </c>
      <c r="F64" s="172"/>
      <c r="G64" s="172"/>
      <c r="H64" s="172">
        <f>'将来負担比率（分子）の構造'!K$43</f>
        <v>58514</v>
      </c>
      <c r="I64" s="172"/>
      <c r="J64" s="172"/>
      <c r="K64" s="172">
        <f>'将来負担比率（分子）の構造'!L$43</f>
        <v>51344</v>
      </c>
      <c r="L64" s="172"/>
      <c r="M64" s="172"/>
      <c r="N64" s="172">
        <f>'将来負担比率（分子）の構造'!M$43</f>
        <v>48669</v>
      </c>
      <c r="O64" s="172"/>
      <c r="P64" s="172"/>
    </row>
    <row r="65" spans="1:16" x14ac:dyDescent="0.2">
      <c r="A65" s="172" t="s">
        <v>31</v>
      </c>
      <c r="B65" s="172">
        <f>'将来負担比率（分子）の構造'!I$42</f>
        <v>1791</v>
      </c>
      <c r="C65" s="172"/>
      <c r="D65" s="172"/>
      <c r="E65" s="172">
        <f>'将来負担比率（分子）の構造'!J$42</f>
        <v>1449</v>
      </c>
      <c r="F65" s="172"/>
      <c r="G65" s="172"/>
      <c r="H65" s="172">
        <f>'将来負担比率（分子）の構造'!K$42</f>
        <v>2510</v>
      </c>
      <c r="I65" s="172"/>
      <c r="J65" s="172"/>
      <c r="K65" s="172">
        <f>'将来負担比率（分子）の構造'!L$42</f>
        <v>2237</v>
      </c>
      <c r="L65" s="172"/>
      <c r="M65" s="172"/>
      <c r="N65" s="172">
        <f>'将来負担比率（分子）の構造'!M$42</f>
        <v>1953</v>
      </c>
      <c r="O65" s="172"/>
      <c r="P65" s="172"/>
    </row>
    <row r="66" spans="1:16" x14ac:dyDescent="0.2">
      <c r="A66" s="172" t="s">
        <v>30</v>
      </c>
      <c r="B66" s="172">
        <f>'将来負担比率（分子）の構造'!I$41</f>
        <v>61968</v>
      </c>
      <c r="C66" s="172"/>
      <c r="D66" s="172"/>
      <c r="E66" s="172">
        <f>'将来負担比率（分子）の構造'!J$41</f>
        <v>56837</v>
      </c>
      <c r="F66" s="172"/>
      <c r="G66" s="172"/>
      <c r="H66" s="172">
        <f>'将来負担比率（分子）の構造'!K$41</f>
        <v>53591</v>
      </c>
      <c r="I66" s="172"/>
      <c r="J66" s="172"/>
      <c r="K66" s="172">
        <f>'将来負担比率（分子）の構造'!L$41</f>
        <v>48947</v>
      </c>
      <c r="L66" s="172"/>
      <c r="M66" s="172"/>
      <c r="N66" s="172">
        <f>'将来負担比率（分子）の構造'!M$41</f>
        <v>43632</v>
      </c>
      <c r="O66" s="172"/>
      <c r="P66" s="172"/>
    </row>
    <row r="67" spans="1:16" x14ac:dyDescent="0.2">
      <c r="A67" s="172" t="s">
        <v>74</v>
      </c>
      <c r="B67" s="172" t="e">
        <f>NA()</f>
        <v>#N/A</v>
      </c>
      <c r="C67" s="172">
        <f>IF(ISNUMBER('将来負担比率（分子）の構造'!I$53), IF('将来負担比率（分子）の構造'!I$53 &lt; 0, 0, '将来負担比率（分子）の構造'!I$53), NA())</f>
        <v>21049</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13210</v>
      </c>
      <c r="C72" s="176">
        <f>基金残高に係る経年分析!G55</f>
        <v>14875</v>
      </c>
      <c r="D72" s="176">
        <f>基金残高に係る経年分析!H55</f>
        <v>13892</v>
      </c>
    </row>
    <row r="73" spans="1:16" x14ac:dyDescent="0.2">
      <c r="A73" s="175" t="s">
        <v>77</v>
      </c>
      <c r="B73" s="176">
        <f>基金残高に係る経年分析!F56</f>
        <v>314</v>
      </c>
      <c r="C73" s="176">
        <f>基金残高に係る経年分析!G56</f>
        <v>314</v>
      </c>
      <c r="D73" s="176">
        <f>基金残高に係る経年分析!H56</f>
        <v>314</v>
      </c>
    </row>
    <row r="74" spans="1:16" x14ac:dyDescent="0.2">
      <c r="A74" s="175" t="s">
        <v>78</v>
      </c>
      <c r="B74" s="176">
        <f>基金残高に係る経年分析!F57</f>
        <v>27637</v>
      </c>
      <c r="C74" s="176">
        <f>基金残高に係る経年分析!G57</f>
        <v>28606</v>
      </c>
      <c r="D74" s="176">
        <f>基金残高に係る経年分析!H57</f>
        <v>30592</v>
      </c>
    </row>
  </sheetData>
  <sheetProtection algorithmName="SHA-512" hashValue="fHJjuRtffxJuwX2MtPqUweSmgjGwdvccr9hpWKctAEdpI5uUI9cZjYbE4WOwYO8wRa5LgDAVZj+Cpn7iuPCfJA==" saltValue="LwWtVLF9p8CPCDy8gret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225</v>
      </c>
      <c r="C5" s="652"/>
      <c r="D5" s="652"/>
      <c r="E5" s="652"/>
      <c r="F5" s="652"/>
      <c r="G5" s="652"/>
      <c r="H5" s="652"/>
      <c r="I5" s="652"/>
      <c r="J5" s="652"/>
      <c r="K5" s="652"/>
      <c r="L5" s="652"/>
      <c r="M5" s="652"/>
      <c r="N5" s="652"/>
      <c r="O5" s="652"/>
      <c r="P5" s="652"/>
      <c r="Q5" s="653"/>
      <c r="R5" s="654">
        <v>72288634</v>
      </c>
      <c r="S5" s="655"/>
      <c r="T5" s="655"/>
      <c r="U5" s="655"/>
      <c r="V5" s="655"/>
      <c r="W5" s="655"/>
      <c r="X5" s="655"/>
      <c r="Y5" s="656"/>
      <c r="Z5" s="657">
        <v>50.3</v>
      </c>
      <c r="AA5" s="657"/>
      <c r="AB5" s="657"/>
      <c r="AC5" s="657"/>
      <c r="AD5" s="658">
        <v>69686570</v>
      </c>
      <c r="AE5" s="658"/>
      <c r="AF5" s="658"/>
      <c r="AG5" s="658"/>
      <c r="AH5" s="658"/>
      <c r="AI5" s="658"/>
      <c r="AJ5" s="658"/>
      <c r="AK5" s="658"/>
      <c r="AL5" s="659">
        <v>84.8</v>
      </c>
      <c r="AM5" s="660"/>
      <c r="AN5" s="660"/>
      <c r="AO5" s="661"/>
      <c r="AP5" s="651" t="s">
        <v>226</v>
      </c>
      <c r="AQ5" s="652"/>
      <c r="AR5" s="652"/>
      <c r="AS5" s="652"/>
      <c r="AT5" s="652"/>
      <c r="AU5" s="652"/>
      <c r="AV5" s="652"/>
      <c r="AW5" s="652"/>
      <c r="AX5" s="652"/>
      <c r="AY5" s="652"/>
      <c r="AZ5" s="652"/>
      <c r="BA5" s="652"/>
      <c r="BB5" s="652"/>
      <c r="BC5" s="652"/>
      <c r="BD5" s="652"/>
      <c r="BE5" s="652"/>
      <c r="BF5" s="653"/>
      <c r="BG5" s="665">
        <v>65930854</v>
      </c>
      <c r="BH5" s="666"/>
      <c r="BI5" s="666"/>
      <c r="BJ5" s="666"/>
      <c r="BK5" s="666"/>
      <c r="BL5" s="666"/>
      <c r="BM5" s="666"/>
      <c r="BN5" s="667"/>
      <c r="BO5" s="668">
        <v>91.2</v>
      </c>
      <c r="BP5" s="668"/>
      <c r="BQ5" s="668"/>
      <c r="BR5" s="668"/>
      <c r="BS5" s="669">
        <v>642142</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x14ac:dyDescent="0.2">
      <c r="B6" s="662" t="s">
        <v>230</v>
      </c>
      <c r="C6" s="663"/>
      <c r="D6" s="663"/>
      <c r="E6" s="663"/>
      <c r="F6" s="663"/>
      <c r="G6" s="663"/>
      <c r="H6" s="663"/>
      <c r="I6" s="663"/>
      <c r="J6" s="663"/>
      <c r="K6" s="663"/>
      <c r="L6" s="663"/>
      <c r="M6" s="663"/>
      <c r="N6" s="663"/>
      <c r="O6" s="663"/>
      <c r="P6" s="663"/>
      <c r="Q6" s="664"/>
      <c r="R6" s="665">
        <v>1280395</v>
      </c>
      <c r="S6" s="666"/>
      <c r="T6" s="666"/>
      <c r="U6" s="666"/>
      <c r="V6" s="666"/>
      <c r="W6" s="666"/>
      <c r="X6" s="666"/>
      <c r="Y6" s="667"/>
      <c r="Z6" s="668">
        <v>0.9</v>
      </c>
      <c r="AA6" s="668"/>
      <c r="AB6" s="668"/>
      <c r="AC6" s="668"/>
      <c r="AD6" s="669">
        <v>1280395</v>
      </c>
      <c r="AE6" s="669"/>
      <c r="AF6" s="669"/>
      <c r="AG6" s="669"/>
      <c r="AH6" s="669"/>
      <c r="AI6" s="669"/>
      <c r="AJ6" s="669"/>
      <c r="AK6" s="669"/>
      <c r="AL6" s="670">
        <v>1.6</v>
      </c>
      <c r="AM6" s="671"/>
      <c r="AN6" s="671"/>
      <c r="AO6" s="672"/>
      <c r="AP6" s="662" t="s">
        <v>231</v>
      </c>
      <c r="AQ6" s="663"/>
      <c r="AR6" s="663"/>
      <c r="AS6" s="663"/>
      <c r="AT6" s="663"/>
      <c r="AU6" s="663"/>
      <c r="AV6" s="663"/>
      <c r="AW6" s="663"/>
      <c r="AX6" s="663"/>
      <c r="AY6" s="663"/>
      <c r="AZ6" s="663"/>
      <c r="BA6" s="663"/>
      <c r="BB6" s="663"/>
      <c r="BC6" s="663"/>
      <c r="BD6" s="663"/>
      <c r="BE6" s="663"/>
      <c r="BF6" s="664"/>
      <c r="BG6" s="665">
        <v>65930854</v>
      </c>
      <c r="BH6" s="666"/>
      <c r="BI6" s="666"/>
      <c r="BJ6" s="666"/>
      <c r="BK6" s="666"/>
      <c r="BL6" s="666"/>
      <c r="BM6" s="666"/>
      <c r="BN6" s="667"/>
      <c r="BO6" s="668">
        <v>91.2</v>
      </c>
      <c r="BP6" s="668"/>
      <c r="BQ6" s="668"/>
      <c r="BR6" s="668"/>
      <c r="BS6" s="669">
        <v>642142</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613764</v>
      </c>
      <c r="CS6" s="666"/>
      <c r="CT6" s="666"/>
      <c r="CU6" s="666"/>
      <c r="CV6" s="666"/>
      <c r="CW6" s="666"/>
      <c r="CX6" s="666"/>
      <c r="CY6" s="667"/>
      <c r="CZ6" s="659">
        <v>0.5</v>
      </c>
      <c r="DA6" s="660"/>
      <c r="DB6" s="660"/>
      <c r="DC6" s="679"/>
      <c r="DD6" s="674" t="s">
        <v>127</v>
      </c>
      <c r="DE6" s="666"/>
      <c r="DF6" s="666"/>
      <c r="DG6" s="666"/>
      <c r="DH6" s="666"/>
      <c r="DI6" s="666"/>
      <c r="DJ6" s="666"/>
      <c r="DK6" s="666"/>
      <c r="DL6" s="666"/>
      <c r="DM6" s="666"/>
      <c r="DN6" s="666"/>
      <c r="DO6" s="666"/>
      <c r="DP6" s="667"/>
      <c r="DQ6" s="674">
        <v>613667</v>
      </c>
      <c r="DR6" s="666"/>
      <c r="DS6" s="666"/>
      <c r="DT6" s="666"/>
      <c r="DU6" s="666"/>
      <c r="DV6" s="666"/>
      <c r="DW6" s="666"/>
      <c r="DX6" s="666"/>
      <c r="DY6" s="666"/>
      <c r="DZ6" s="666"/>
      <c r="EA6" s="666"/>
      <c r="EB6" s="666"/>
      <c r="EC6" s="675"/>
    </row>
    <row r="7" spans="2:143" ht="11.25" customHeight="1" x14ac:dyDescent="0.2">
      <c r="B7" s="662" t="s">
        <v>234</v>
      </c>
      <c r="C7" s="663"/>
      <c r="D7" s="663"/>
      <c r="E7" s="663"/>
      <c r="F7" s="663"/>
      <c r="G7" s="663"/>
      <c r="H7" s="663"/>
      <c r="I7" s="663"/>
      <c r="J7" s="663"/>
      <c r="K7" s="663"/>
      <c r="L7" s="663"/>
      <c r="M7" s="663"/>
      <c r="N7" s="663"/>
      <c r="O7" s="663"/>
      <c r="P7" s="663"/>
      <c r="Q7" s="664"/>
      <c r="R7" s="665">
        <v>40507</v>
      </c>
      <c r="S7" s="666"/>
      <c r="T7" s="666"/>
      <c r="U7" s="666"/>
      <c r="V7" s="666"/>
      <c r="W7" s="666"/>
      <c r="X7" s="666"/>
      <c r="Y7" s="667"/>
      <c r="Z7" s="668">
        <v>0</v>
      </c>
      <c r="AA7" s="668"/>
      <c r="AB7" s="668"/>
      <c r="AC7" s="668"/>
      <c r="AD7" s="669">
        <v>40507</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25188775</v>
      </c>
      <c r="BH7" s="666"/>
      <c r="BI7" s="666"/>
      <c r="BJ7" s="666"/>
      <c r="BK7" s="666"/>
      <c r="BL7" s="666"/>
      <c r="BM7" s="666"/>
      <c r="BN7" s="667"/>
      <c r="BO7" s="668">
        <v>34.799999999999997</v>
      </c>
      <c r="BP7" s="668"/>
      <c r="BQ7" s="668"/>
      <c r="BR7" s="668"/>
      <c r="BS7" s="669">
        <v>642142</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15318069</v>
      </c>
      <c r="CS7" s="666"/>
      <c r="CT7" s="666"/>
      <c r="CU7" s="666"/>
      <c r="CV7" s="666"/>
      <c r="CW7" s="666"/>
      <c r="CX7" s="666"/>
      <c r="CY7" s="667"/>
      <c r="CZ7" s="668">
        <v>11.6</v>
      </c>
      <c r="DA7" s="668"/>
      <c r="DB7" s="668"/>
      <c r="DC7" s="668"/>
      <c r="DD7" s="674">
        <v>737533</v>
      </c>
      <c r="DE7" s="666"/>
      <c r="DF7" s="666"/>
      <c r="DG7" s="666"/>
      <c r="DH7" s="666"/>
      <c r="DI7" s="666"/>
      <c r="DJ7" s="666"/>
      <c r="DK7" s="666"/>
      <c r="DL7" s="666"/>
      <c r="DM7" s="666"/>
      <c r="DN7" s="666"/>
      <c r="DO7" s="666"/>
      <c r="DP7" s="667"/>
      <c r="DQ7" s="674">
        <v>13922600</v>
      </c>
      <c r="DR7" s="666"/>
      <c r="DS7" s="666"/>
      <c r="DT7" s="666"/>
      <c r="DU7" s="666"/>
      <c r="DV7" s="666"/>
      <c r="DW7" s="666"/>
      <c r="DX7" s="666"/>
      <c r="DY7" s="666"/>
      <c r="DZ7" s="666"/>
      <c r="EA7" s="666"/>
      <c r="EB7" s="666"/>
      <c r="EC7" s="675"/>
    </row>
    <row r="8" spans="2:143" ht="11.25" customHeight="1" x14ac:dyDescent="0.2">
      <c r="B8" s="662" t="s">
        <v>237</v>
      </c>
      <c r="C8" s="663"/>
      <c r="D8" s="663"/>
      <c r="E8" s="663"/>
      <c r="F8" s="663"/>
      <c r="G8" s="663"/>
      <c r="H8" s="663"/>
      <c r="I8" s="663"/>
      <c r="J8" s="663"/>
      <c r="K8" s="663"/>
      <c r="L8" s="663"/>
      <c r="M8" s="663"/>
      <c r="N8" s="663"/>
      <c r="O8" s="663"/>
      <c r="P8" s="663"/>
      <c r="Q8" s="664"/>
      <c r="R8" s="665">
        <v>401241</v>
      </c>
      <c r="S8" s="666"/>
      <c r="T8" s="666"/>
      <c r="U8" s="666"/>
      <c r="V8" s="666"/>
      <c r="W8" s="666"/>
      <c r="X8" s="666"/>
      <c r="Y8" s="667"/>
      <c r="Z8" s="668">
        <v>0.3</v>
      </c>
      <c r="AA8" s="668"/>
      <c r="AB8" s="668"/>
      <c r="AC8" s="668"/>
      <c r="AD8" s="669">
        <v>401241</v>
      </c>
      <c r="AE8" s="669"/>
      <c r="AF8" s="669"/>
      <c r="AG8" s="669"/>
      <c r="AH8" s="669"/>
      <c r="AI8" s="669"/>
      <c r="AJ8" s="669"/>
      <c r="AK8" s="669"/>
      <c r="AL8" s="670">
        <v>0.5</v>
      </c>
      <c r="AM8" s="671"/>
      <c r="AN8" s="671"/>
      <c r="AO8" s="672"/>
      <c r="AP8" s="662" t="s">
        <v>238</v>
      </c>
      <c r="AQ8" s="663"/>
      <c r="AR8" s="663"/>
      <c r="AS8" s="663"/>
      <c r="AT8" s="663"/>
      <c r="AU8" s="663"/>
      <c r="AV8" s="663"/>
      <c r="AW8" s="663"/>
      <c r="AX8" s="663"/>
      <c r="AY8" s="663"/>
      <c r="AZ8" s="663"/>
      <c r="BA8" s="663"/>
      <c r="BB8" s="663"/>
      <c r="BC8" s="663"/>
      <c r="BD8" s="663"/>
      <c r="BE8" s="663"/>
      <c r="BF8" s="664"/>
      <c r="BG8" s="665">
        <v>573029</v>
      </c>
      <c r="BH8" s="666"/>
      <c r="BI8" s="666"/>
      <c r="BJ8" s="666"/>
      <c r="BK8" s="666"/>
      <c r="BL8" s="666"/>
      <c r="BM8" s="666"/>
      <c r="BN8" s="667"/>
      <c r="BO8" s="668">
        <v>0.8</v>
      </c>
      <c r="BP8" s="668"/>
      <c r="BQ8" s="668"/>
      <c r="BR8" s="668"/>
      <c r="BS8" s="669" t="s">
        <v>127</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51693658</v>
      </c>
      <c r="CS8" s="666"/>
      <c r="CT8" s="666"/>
      <c r="CU8" s="666"/>
      <c r="CV8" s="666"/>
      <c r="CW8" s="666"/>
      <c r="CX8" s="666"/>
      <c r="CY8" s="667"/>
      <c r="CZ8" s="668">
        <v>39.200000000000003</v>
      </c>
      <c r="DA8" s="668"/>
      <c r="DB8" s="668"/>
      <c r="DC8" s="668"/>
      <c r="DD8" s="674">
        <v>814411</v>
      </c>
      <c r="DE8" s="666"/>
      <c r="DF8" s="666"/>
      <c r="DG8" s="666"/>
      <c r="DH8" s="666"/>
      <c r="DI8" s="666"/>
      <c r="DJ8" s="666"/>
      <c r="DK8" s="666"/>
      <c r="DL8" s="666"/>
      <c r="DM8" s="666"/>
      <c r="DN8" s="666"/>
      <c r="DO8" s="666"/>
      <c r="DP8" s="667"/>
      <c r="DQ8" s="674">
        <v>22412566</v>
      </c>
      <c r="DR8" s="666"/>
      <c r="DS8" s="666"/>
      <c r="DT8" s="666"/>
      <c r="DU8" s="666"/>
      <c r="DV8" s="666"/>
      <c r="DW8" s="666"/>
      <c r="DX8" s="666"/>
      <c r="DY8" s="666"/>
      <c r="DZ8" s="666"/>
      <c r="EA8" s="666"/>
      <c r="EB8" s="666"/>
      <c r="EC8" s="675"/>
    </row>
    <row r="9" spans="2:143" ht="11.25" customHeight="1" x14ac:dyDescent="0.2">
      <c r="B9" s="662" t="s">
        <v>240</v>
      </c>
      <c r="C9" s="663"/>
      <c r="D9" s="663"/>
      <c r="E9" s="663"/>
      <c r="F9" s="663"/>
      <c r="G9" s="663"/>
      <c r="H9" s="663"/>
      <c r="I9" s="663"/>
      <c r="J9" s="663"/>
      <c r="K9" s="663"/>
      <c r="L9" s="663"/>
      <c r="M9" s="663"/>
      <c r="N9" s="663"/>
      <c r="O9" s="663"/>
      <c r="P9" s="663"/>
      <c r="Q9" s="664"/>
      <c r="R9" s="665">
        <v>436855</v>
      </c>
      <c r="S9" s="666"/>
      <c r="T9" s="666"/>
      <c r="U9" s="666"/>
      <c r="V9" s="666"/>
      <c r="W9" s="666"/>
      <c r="X9" s="666"/>
      <c r="Y9" s="667"/>
      <c r="Z9" s="668">
        <v>0.3</v>
      </c>
      <c r="AA9" s="668"/>
      <c r="AB9" s="668"/>
      <c r="AC9" s="668"/>
      <c r="AD9" s="669">
        <v>436855</v>
      </c>
      <c r="AE9" s="669"/>
      <c r="AF9" s="669"/>
      <c r="AG9" s="669"/>
      <c r="AH9" s="669"/>
      <c r="AI9" s="669"/>
      <c r="AJ9" s="669"/>
      <c r="AK9" s="669"/>
      <c r="AL9" s="670">
        <v>0.5</v>
      </c>
      <c r="AM9" s="671"/>
      <c r="AN9" s="671"/>
      <c r="AO9" s="672"/>
      <c r="AP9" s="662" t="s">
        <v>241</v>
      </c>
      <c r="AQ9" s="663"/>
      <c r="AR9" s="663"/>
      <c r="AS9" s="663"/>
      <c r="AT9" s="663"/>
      <c r="AU9" s="663"/>
      <c r="AV9" s="663"/>
      <c r="AW9" s="663"/>
      <c r="AX9" s="663"/>
      <c r="AY9" s="663"/>
      <c r="AZ9" s="663"/>
      <c r="BA9" s="663"/>
      <c r="BB9" s="663"/>
      <c r="BC9" s="663"/>
      <c r="BD9" s="663"/>
      <c r="BE9" s="663"/>
      <c r="BF9" s="664"/>
      <c r="BG9" s="665">
        <v>19597592</v>
      </c>
      <c r="BH9" s="666"/>
      <c r="BI9" s="666"/>
      <c r="BJ9" s="666"/>
      <c r="BK9" s="666"/>
      <c r="BL9" s="666"/>
      <c r="BM9" s="666"/>
      <c r="BN9" s="667"/>
      <c r="BO9" s="668">
        <v>27.1</v>
      </c>
      <c r="BP9" s="668"/>
      <c r="BQ9" s="668"/>
      <c r="BR9" s="668"/>
      <c r="BS9" s="669" t="s">
        <v>127</v>
      </c>
      <c r="BT9" s="669"/>
      <c r="BU9" s="669"/>
      <c r="BV9" s="669"/>
      <c r="BW9" s="669"/>
      <c r="BX9" s="669"/>
      <c r="BY9" s="669"/>
      <c r="BZ9" s="669"/>
      <c r="CA9" s="669"/>
      <c r="CB9" s="673"/>
      <c r="CD9" s="680" t="s">
        <v>242</v>
      </c>
      <c r="CE9" s="681"/>
      <c r="CF9" s="681"/>
      <c r="CG9" s="681"/>
      <c r="CH9" s="681"/>
      <c r="CI9" s="681"/>
      <c r="CJ9" s="681"/>
      <c r="CK9" s="681"/>
      <c r="CL9" s="681"/>
      <c r="CM9" s="681"/>
      <c r="CN9" s="681"/>
      <c r="CO9" s="681"/>
      <c r="CP9" s="681"/>
      <c r="CQ9" s="682"/>
      <c r="CR9" s="665">
        <v>14665749</v>
      </c>
      <c r="CS9" s="666"/>
      <c r="CT9" s="666"/>
      <c r="CU9" s="666"/>
      <c r="CV9" s="666"/>
      <c r="CW9" s="666"/>
      <c r="CX9" s="666"/>
      <c r="CY9" s="667"/>
      <c r="CZ9" s="668">
        <v>11.1</v>
      </c>
      <c r="DA9" s="668"/>
      <c r="DB9" s="668"/>
      <c r="DC9" s="668"/>
      <c r="DD9" s="674">
        <v>644673</v>
      </c>
      <c r="DE9" s="666"/>
      <c r="DF9" s="666"/>
      <c r="DG9" s="666"/>
      <c r="DH9" s="666"/>
      <c r="DI9" s="666"/>
      <c r="DJ9" s="666"/>
      <c r="DK9" s="666"/>
      <c r="DL9" s="666"/>
      <c r="DM9" s="666"/>
      <c r="DN9" s="666"/>
      <c r="DO9" s="666"/>
      <c r="DP9" s="667"/>
      <c r="DQ9" s="674">
        <v>8506371</v>
      </c>
      <c r="DR9" s="666"/>
      <c r="DS9" s="666"/>
      <c r="DT9" s="666"/>
      <c r="DU9" s="666"/>
      <c r="DV9" s="666"/>
      <c r="DW9" s="666"/>
      <c r="DX9" s="666"/>
      <c r="DY9" s="666"/>
      <c r="DZ9" s="666"/>
      <c r="EA9" s="666"/>
      <c r="EB9" s="666"/>
      <c r="EC9" s="675"/>
    </row>
    <row r="10" spans="2:143" ht="11.25" customHeight="1" x14ac:dyDescent="0.2">
      <c r="B10" s="662" t="s">
        <v>243</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244</v>
      </c>
      <c r="AQ10" s="663"/>
      <c r="AR10" s="663"/>
      <c r="AS10" s="663"/>
      <c r="AT10" s="663"/>
      <c r="AU10" s="663"/>
      <c r="AV10" s="663"/>
      <c r="AW10" s="663"/>
      <c r="AX10" s="663"/>
      <c r="AY10" s="663"/>
      <c r="AZ10" s="663"/>
      <c r="BA10" s="663"/>
      <c r="BB10" s="663"/>
      <c r="BC10" s="663"/>
      <c r="BD10" s="663"/>
      <c r="BE10" s="663"/>
      <c r="BF10" s="664"/>
      <c r="BG10" s="665">
        <v>1134302</v>
      </c>
      <c r="BH10" s="666"/>
      <c r="BI10" s="666"/>
      <c r="BJ10" s="666"/>
      <c r="BK10" s="666"/>
      <c r="BL10" s="666"/>
      <c r="BM10" s="666"/>
      <c r="BN10" s="667"/>
      <c r="BO10" s="668">
        <v>1.6</v>
      </c>
      <c r="BP10" s="668"/>
      <c r="BQ10" s="668"/>
      <c r="BR10" s="668"/>
      <c r="BS10" s="669" t="s">
        <v>127</v>
      </c>
      <c r="BT10" s="669"/>
      <c r="BU10" s="669"/>
      <c r="BV10" s="669"/>
      <c r="BW10" s="669"/>
      <c r="BX10" s="669"/>
      <c r="BY10" s="669"/>
      <c r="BZ10" s="669"/>
      <c r="CA10" s="669"/>
      <c r="CB10" s="673"/>
      <c r="CD10" s="680" t="s">
        <v>245</v>
      </c>
      <c r="CE10" s="681"/>
      <c r="CF10" s="681"/>
      <c r="CG10" s="681"/>
      <c r="CH10" s="681"/>
      <c r="CI10" s="681"/>
      <c r="CJ10" s="681"/>
      <c r="CK10" s="681"/>
      <c r="CL10" s="681"/>
      <c r="CM10" s="681"/>
      <c r="CN10" s="681"/>
      <c r="CO10" s="681"/>
      <c r="CP10" s="681"/>
      <c r="CQ10" s="682"/>
      <c r="CR10" s="665">
        <v>153790</v>
      </c>
      <c r="CS10" s="666"/>
      <c r="CT10" s="666"/>
      <c r="CU10" s="666"/>
      <c r="CV10" s="666"/>
      <c r="CW10" s="666"/>
      <c r="CX10" s="666"/>
      <c r="CY10" s="667"/>
      <c r="CZ10" s="668">
        <v>0.1</v>
      </c>
      <c r="DA10" s="668"/>
      <c r="DB10" s="668"/>
      <c r="DC10" s="668"/>
      <c r="DD10" s="674">
        <v>80140</v>
      </c>
      <c r="DE10" s="666"/>
      <c r="DF10" s="666"/>
      <c r="DG10" s="666"/>
      <c r="DH10" s="666"/>
      <c r="DI10" s="666"/>
      <c r="DJ10" s="666"/>
      <c r="DK10" s="666"/>
      <c r="DL10" s="666"/>
      <c r="DM10" s="666"/>
      <c r="DN10" s="666"/>
      <c r="DO10" s="666"/>
      <c r="DP10" s="667"/>
      <c r="DQ10" s="674">
        <v>153357</v>
      </c>
      <c r="DR10" s="666"/>
      <c r="DS10" s="666"/>
      <c r="DT10" s="666"/>
      <c r="DU10" s="666"/>
      <c r="DV10" s="666"/>
      <c r="DW10" s="666"/>
      <c r="DX10" s="666"/>
      <c r="DY10" s="666"/>
      <c r="DZ10" s="666"/>
      <c r="EA10" s="666"/>
      <c r="EB10" s="666"/>
      <c r="EC10" s="675"/>
    </row>
    <row r="11" spans="2:143" ht="11.25" customHeight="1" x14ac:dyDescent="0.2">
      <c r="B11" s="662" t="s">
        <v>246</v>
      </c>
      <c r="C11" s="663"/>
      <c r="D11" s="663"/>
      <c r="E11" s="663"/>
      <c r="F11" s="663"/>
      <c r="G11" s="663"/>
      <c r="H11" s="663"/>
      <c r="I11" s="663"/>
      <c r="J11" s="663"/>
      <c r="K11" s="663"/>
      <c r="L11" s="663"/>
      <c r="M11" s="663"/>
      <c r="N11" s="663"/>
      <c r="O11" s="663"/>
      <c r="P11" s="663"/>
      <c r="Q11" s="664"/>
      <c r="R11" s="665">
        <v>7675135</v>
      </c>
      <c r="S11" s="666"/>
      <c r="T11" s="666"/>
      <c r="U11" s="666"/>
      <c r="V11" s="666"/>
      <c r="W11" s="666"/>
      <c r="X11" s="666"/>
      <c r="Y11" s="667"/>
      <c r="Z11" s="670">
        <v>5.3</v>
      </c>
      <c r="AA11" s="671"/>
      <c r="AB11" s="671"/>
      <c r="AC11" s="683"/>
      <c r="AD11" s="674">
        <v>7675135</v>
      </c>
      <c r="AE11" s="666"/>
      <c r="AF11" s="666"/>
      <c r="AG11" s="666"/>
      <c r="AH11" s="666"/>
      <c r="AI11" s="666"/>
      <c r="AJ11" s="666"/>
      <c r="AK11" s="667"/>
      <c r="AL11" s="670">
        <v>9.3000000000000007</v>
      </c>
      <c r="AM11" s="671"/>
      <c r="AN11" s="671"/>
      <c r="AO11" s="672"/>
      <c r="AP11" s="662" t="s">
        <v>247</v>
      </c>
      <c r="AQ11" s="663"/>
      <c r="AR11" s="663"/>
      <c r="AS11" s="663"/>
      <c r="AT11" s="663"/>
      <c r="AU11" s="663"/>
      <c r="AV11" s="663"/>
      <c r="AW11" s="663"/>
      <c r="AX11" s="663"/>
      <c r="AY11" s="663"/>
      <c r="AZ11" s="663"/>
      <c r="BA11" s="663"/>
      <c r="BB11" s="663"/>
      <c r="BC11" s="663"/>
      <c r="BD11" s="663"/>
      <c r="BE11" s="663"/>
      <c r="BF11" s="664"/>
      <c r="BG11" s="665">
        <v>3883852</v>
      </c>
      <c r="BH11" s="666"/>
      <c r="BI11" s="666"/>
      <c r="BJ11" s="666"/>
      <c r="BK11" s="666"/>
      <c r="BL11" s="666"/>
      <c r="BM11" s="666"/>
      <c r="BN11" s="667"/>
      <c r="BO11" s="668">
        <v>5.4</v>
      </c>
      <c r="BP11" s="668"/>
      <c r="BQ11" s="668"/>
      <c r="BR11" s="668"/>
      <c r="BS11" s="669">
        <v>642142</v>
      </c>
      <c r="BT11" s="669"/>
      <c r="BU11" s="669"/>
      <c r="BV11" s="669"/>
      <c r="BW11" s="669"/>
      <c r="BX11" s="669"/>
      <c r="BY11" s="669"/>
      <c r="BZ11" s="669"/>
      <c r="CA11" s="669"/>
      <c r="CB11" s="673"/>
      <c r="CD11" s="680" t="s">
        <v>248</v>
      </c>
      <c r="CE11" s="681"/>
      <c r="CF11" s="681"/>
      <c r="CG11" s="681"/>
      <c r="CH11" s="681"/>
      <c r="CI11" s="681"/>
      <c r="CJ11" s="681"/>
      <c r="CK11" s="681"/>
      <c r="CL11" s="681"/>
      <c r="CM11" s="681"/>
      <c r="CN11" s="681"/>
      <c r="CO11" s="681"/>
      <c r="CP11" s="681"/>
      <c r="CQ11" s="682"/>
      <c r="CR11" s="665">
        <v>1794945</v>
      </c>
      <c r="CS11" s="666"/>
      <c r="CT11" s="666"/>
      <c r="CU11" s="666"/>
      <c r="CV11" s="666"/>
      <c r="CW11" s="666"/>
      <c r="CX11" s="666"/>
      <c r="CY11" s="667"/>
      <c r="CZ11" s="668">
        <v>1.4</v>
      </c>
      <c r="DA11" s="668"/>
      <c r="DB11" s="668"/>
      <c r="DC11" s="668"/>
      <c r="DD11" s="674">
        <v>812656</v>
      </c>
      <c r="DE11" s="666"/>
      <c r="DF11" s="666"/>
      <c r="DG11" s="666"/>
      <c r="DH11" s="666"/>
      <c r="DI11" s="666"/>
      <c r="DJ11" s="666"/>
      <c r="DK11" s="666"/>
      <c r="DL11" s="666"/>
      <c r="DM11" s="666"/>
      <c r="DN11" s="666"/>
      <c r="DO11" s="666"/>
      <c r="DP11" s="667"/>
      <c r="DQ11" s="674">
        <v>1352181</v>
      </c>
      <c r="DR11" s="666"/>
      <c r="DS11" s="666"/>
      <c r="DT11" s="666"/>
      <c r="DU11" s="666"/>
      <c r="DV11" s="666"/>
      <c r="DW11" s="666"/>
      <c r="DX11" s="666"/>
      <c r="DY11" s="666"/>
      <c r="DZ11" s="666"/>
      <c r="EA11" s="666"/>
      <c r="EB11" s="666"/>
      <c r="EC11" s="675"/>
    </row>
    <row r="12" spans="2:143" ht="11.25" customHeight="1" x14ac:dyDescent="0.2">
      <c r="B12" s="662" t="s">
        <v>249</v>
      </c>
      <c r="C12" s="663"/>
      <c r="D12" s="663"/>
      <c r="E12" s="663"/>
      <c r="F12" s="663"/>
      <c r="G12" s="663"/>
      <c r="H12" s="663"/>
      <c r="I12" s="663"/>
      <c r="J12" s="663"/>
      <c r="K12" s="663"/>
      <c r="L12" s="663"/>
      <c r="M12" s="663"/>
      <c r="N12" s="663"/>
      <c r="O12" s="663"/>
      <c r="P12" s="663"/>
      <c r="Q12" s="664"/>
      <c r="R12" s="665">
        <v>86542</v>
      </c>
      <c r="S12" s="666"/>
      <c r="T12" s="666"/>
      <c r="U12" s="666"/>
      <c r="V12" s="666"/>
      <c r="W12" s="666"/>
      <c r="X12" s="666"/>
      <c r="Y12" s="667"/>
      <c r="Z12" s="668">
        <v>0.1</v>
      </c>
      <c r="AA12" s="668"/>
      <c r="AB12" s="668"/>
      <c r="AC12" s="668"/>
      <c r="AD12" s="669">
        <v>86542</v>
      </c>
      <c r="AE12" s="669"/>
      <c r="AF12" s="669"/>
      <c r="AG12" s="669"/>
      <c r="AH12" s="669"/>
      <c r="AI12" s="669"/>
      <c r="AJ12" s="669"/>
      <c r="AK12" s="669"/>
      <c r="AL12" s="670">
        <v>0.1</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37623097</v>
      </c>
      <c r="BH12" s="666"/>
      <c r="BI12" s="666"/>
      <c r="BJ12" s="666"/>
      <c r="BK12" s="666"/>
      <c r="BL12" s="666"/>
      <c r="BM12" s="666"/>
      <c r="BN12" s="667"/>
      <c r="BO12" s="668">
        <v>52</v>
      </c>
      <c r="BP12" s="668"/>
      <c r="BQ12" s="668"/>
      <c r="BR12" s="668"/>
      <c r="BS12" s="669" t="s">
        <v>127</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3882541</v>
      </c>
      <c r="CS12" s="666"/>
      <c r="CT12" s="666"/>
      <c r="CU12" s="666"/>
      <c r="CV12" s="666"/>
      <c r="CW12" s="666"/>
      <c r="CX12" s="666"/>
      <c r="CY12" s="667"/>
      <c r="CZ12" s="668">
        <v>2.9</v>
      </c>
      <c r="DA12" s="668"/>
      <c r="DB12" s="668"/>
      <c r="DC12" s="668"/>
      <c r="DD12" s="674">
        <v>335565</v>
      </c>
      <c r="DE12" s="666"/>
      <c r="DF12" s="666"/>
      <c r="DG12" s="666"/>
      <c r="DH12" s="666"/>
      <c r="DI12" s="666"/>
      <c r="DJ12" s="666"/>
      <c r="DK12" s="666"/>
      <c r="DL12" s="666"/>
      <c r="DM12" s="666"/>
      <c r="DN12" s="666"/>
      <c r="DO12" s="666"/>
      <c r="DP12" s="667"/>
      <c r="DQ12" s="674">
        <v>1860388</v>
      </c>
      <c r="DR12" s="666"/>
      <c r="DS12" s="666"/>
      <c r="DT12" s="666"/>
      <c r="DU12" s="666"/>
      <c r="DV12" s="666"/>
      <c r="DW12" s="666"/>
      <c r="DX12" s="666"/>
      <c r="DY12" s="666"/>
      <c r="DZ12" s="666"/>
      <c r="EA12" s="666"/>
      <c r="EB12" s="666"/>
      <c r="EC12" s="675"/>
    </row>
    <row r="13" spans="2:143" ht="11.25" customHeight="1" x14ac:dyDescent="0.2">
      <c r="B13" s="662" t="s">
        <v>252</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37599687</v>
      </c>
      <c r="BH13" s="666"/>
      <c r="BI13" s="666"/>
      <c r="BJ13" s="666"/>
      <c r="BK13" s="666"/>
      <c r="BL13" s="666"/>
      <c r="BM13" s="666"/>
      <c r="BN13" s="667"/>
      <c r="BO13" s="668">
        <v>52</v>
      </c>
      <c r="BP13" s="668"/>
      <c r="BQ13" s="668"/>
      <c r="BR13" s="668"/>
      <c r="BS13" s="669" t="s">
        <v>127</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16680824</v>
      </c>
      <c r="CS13" s="666"/>
      <c r="CT13" s="666"/>
      <c r="CU13" s="666"/>
      <c r="CV13" s="666"/>
      <c r="CW13" s="666"/>
      <c r="CX13" s="666"/>
      <c r="CY13" s="667"/>
      <c r="CZ13" s="668">
        <v>12.6</v>
      </c>
      <c r="DA13" s="668"/>
      <c r="DB13" s="668"/>
      <c r="DC13" s="668"/>
      <c r="DD13" s="674">
        <v>5732540</v>
      </c>
      <c r="DE13" s="666"/>
      <c r="DF13" s="666"/>
      <c r="DG13" s="666"/>
      <c r="DH13" s="666"/>
      <c r="DI13" s="666"/>
      <c r="DJ13" s="666"/>
      <c r="DK13" s="666"/>
      <c r="DL13" s="666"/>
      <c r="DM13" s="666"/>
      <c r="DN13" s="666"/>
      <c r="DO13" s="666"/>
      <c r="DP13" s="667"/>
      <c r="DQ13" s="674">
        <v>13582475</v>
      </c>
      <c r="DR13" s="666"/>
      <c r="DS13" s="666"/>
      <c r="DT13" s="666"/>
      <c r="DU13" s="666"/>
      <c r="DV13" s="666"/>
      <c r="DW13" s="666"/>
      <c r="DX13" s="666"/>
      <c r="DY13" s="666"/>
      <c r="DZ13" s="666"/>
      <c r="EA13" s="666"/>
      <c r="EB13" s="666"/>
      <c r="EC13" s="675"/>
    </row>
    <row r="14" spans="2:143" ht="11.25" customHeight="1" x14ac:dyDescent="0.2">
      <c r="B14" s="662" t="s">
        <v>255</v>
      </c>
      <c r="C14" s="663"/>
      <c r="D14" s="663"/>
      <c r="E14" s="663"/>
      <c r="F14" s="663"/>
      <c r="G14" s="663"/>
      <c r="H14" s="663"/>
      <c r="I14" s="663"/>
      <c r="J14" s="663"/>
      <c r="K14" s="663"/>
      <c r="L14" s="663"/>
      <c r="M14" s="663"/>
      <c r="N14" s="663"/>
      <c r="O14" s="663"/>
      <c r="P14" s="663"/>
      <c r="Q14" s="664"/>
      <c r="R14" s="665">
        <v>15</v>
      </c>
      <c r="S14" s="666"/>
      <c r="T14" s="666"/>
      <c r="U14" s="666"/>
      <c r="V14" s="666"/>
      <c r="W14" s="666"/>
      <c r="X14" s="666"/>
      <c r="Y14" s="667"/>
      <c r="Z14" s="668">
        <v>0</v>
      </c>
      <c r="AA14" s="668"/>
      <c r="AB14" s="668"/>
      <c r="AC14" s="668"/>
      <c r="AD14" s="669">
        <v>15</v>
      </c>
      <c r="AE14" s="669"/>
      <c r="AF14" s="669"/>
      <c r="AG14" s="669"/>
      <c r="AH14" s="669"/>
      <c r="AI14" s="669"/>
      <c r="AJ14" s="669"/>
      <c r="AK14" s="669"/>
      <c r="AL14" s="670">
        <v>0</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874797</v>
      </c>
      <c r="BH14" s="666"/>
      <c r="BI14" s="666"/>
      <c r="BJ14" s="666"/>
      <c r="BK14" s="666"/>
      <c r="BL14" s="666"/>
      <c r="BM14" s="666"/>
      <c r="BN14" s="667"/>
      <c r="BO14" s="668">
        <v>1.2</v>
      </c>
      <c r="BP14" s="668"/>
      <c r="BQ14" s="668"/>
      <c r="BR14" s="668"/>
      <c r="BS14" s="669" t="s">
        <v>127</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5215508</v>
      </c>
      <c r="CS14" s="666"/>
      <c r="CT14" s="666"/>
      <c r="CU14" s="666"/>
      <c r="CV14" s="666"/>
      <c r="CW14" s="666"/>
      <c r="CX14" s="666"/>
      <c r="CY14" s="667"/>
      <c r="CZ14" s="668">
        <v>4</v>
      </c>
      <c r="DA14" s="668"/>
      <c r="DB14" s="668"/>
      <c r="DC14" s="668"/>
      <c r="DD14" s="674">
        <v>995525</v>
      </c>
      <c r="DE14" s="666"/>
      <c r="DF14" s="666"/>
      <c r="DG14" s="666"/>
      <c r="DH14" s="666"/>
      <c r="DI14" s="666"/>
      <c r="DJ14" s="666"/>
      <c r="DK14" s="666"/>
      <c r="DL14" s="666"/>
      <c r="DM14" s="666"/>
      <c r="DN14" s="666"/>
      <c r="DO14" s="666"/>
      <c r="DP14" s="667"/>
      <c r="DQ14" s="674">
        <v>4340886</v>
      </c>
      <c r="DR14" s="666"/>
      <c r="DS14" s="666"/>
      <c r="DT14" s="666"/>
      <c r="DU14" s="666"/>
      <c r="DV14" s="666"/>
      <c r="DW14" s="666"/>
      <c r="DX14" s="666"/>
      <c r="DY14" s="666"/>
      <c r="DZ14" s="666"/>
      <c r="EA14" s="666"/>
      <c r="EB14" s="666"/>
      <c r="EC14" s="675"/>
    </row>
    <row r="15" spans="2:143" ht="11.25" customHeight="1" x14ac:dyDescent="0.2">
      <c r="B15" s="662" t="s">
        <v>258</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2244185</v>
      </c>
      <c r="BH15" s="666"/>
      <c r="BI15" s="666"/>
      <c r="BJ15" s="666"/>
      <c r="BK15" s="666"/>
      <c r="BL15" s="666"/>
      <c r="BM15" s="666"/>
      <c r="BN15" s="667"/>
      <c r="BO15" s="668">
        <v>3.1</v>
      </c>
      <c r="BP15" s="668"/>
      <c r="BQ15" s="668"/>
      <c r="BR15" s="668"/>
      <c r="BS15" s="669" t="s">
        <v>127</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15478284</v>
      </c>
      <c r="CS15" s="666"/>
      <c r="CT15" s="666"/>
      <c r="CU15" s="666"/>
      <c r="CV15" s="666"/>
      <c r="CW15" s="666"/>
      <c r="CX15" s="666"/>
      <c r="CY15" s="667"/>
      <c r="CZ15" s="668">
        <v>11.7</v>
      </c>
      <c r="DA15" s="668"/>
      <c r="DB15" s="668"/>
      <c r="DC15" s="668"/>
      <c r="DD15" s="674">
        <v>5160470</v>
      </c>
      <c r="DE15" s="666"/>
      <c r="DF15" s="666"/>
      <c r="DG15" s="666"/>
      <c r="DH15" s="666"/>
      <c r="DI15" s="666"/>
      <c r="DJ15" s="666"/>
      <c r="DK15" s="666"/>
      <c r="DL15" s="666"/>
      <c r="DM15" s="666"/>
      <c r="DN15" s="666"/>
      <c r="DO15" s="666"/>
      <c r="DP15" s="667"/>
      <c r="DQ15" s="674">
        <v>13425472</v>
      </c>
      <c r="DR15" s="666"/>
      <c r="DS15" s="666"/>
      <c r="DT15" s="666"/>
      <c r="DU15" s="666"/>
      <c r="DV15" s="666"/>
      <c r="DW15" s="666"/>
      <c r="DX15" s="666"/>
      <c r="DY15" s="666"/>
      <c r="DZ15" s="666"/>
      <c r="EA15" s="666"/>
      <c r="EB15" s="666"/>
      <c r="EC15" s="675"/>
    </row>
    <row r="16" spans="2:143" ht="11.25" customHeight="1" x14ac:dyDescent="0.2">
      <c r="B16" s="662" t="s">
        <v>261</v>
      </c>
      <c r="C16" s="663"/>
      <c r="D16" s="663"/>
      <c r="E16" s="663"/>
      <c r="F16" s="663"/>
      <c r="G16" s="663"/>
      <c r="H16" s="663"/>
      <c r="I16" s="663"/>
      <c r="J16" s="663"/>
      <c r="K16" s="663"/>
      <c r="L16" s="663"/>
      <c r="M16" s="663"/>
      <c r="N16" s="663"/>
      <c r="O16" s="663"/>
      <c r="P16" s="663"/>
      <c r="Q16" s="664"/>
      <c r="R16" s="665">
        <v>101807</v>
      </c>
      <c r="S16" s="666"/>
      <c r="T16" s="666"/>
      <c r="U16" s="666"/>
      <c r="V16" s="666"/>
      <c r="W16" s="666"/>
      <c r="X16" s="666"/>
      <c r="Y16" s="667"/>
      <c r="Z16" s="668">
        <v>0.1</v>
      </c>
      <c r="AA16" s="668"/>
      <c r="AB16" s="668"/>
      <c r="AC16" s="668"/>
      <c r="AD16" s="669">
        <v>101807</v>
      </c>
      <c r="AE16" s="669"/>
      <c r="AF16" s="669"/>
      <c r="AG16" s="669"/>
      <c r="AH16" s="669"/>
      <c r="AI16" s="669"/>
      <c r="AJ16" s="669"/>
      <c r="AK16" s="669"/>
      <c r="AL16" s="670">
        <v>0.1</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v>9159</v>
      </c>
      <c r="CS16" s="666"/>
      <c r="CT16" s="666"/>
      <c r="CU16" s="666"/>
      <c r="CV16" s="666"/>
      <c r="CW16" s="666"/>
      <c r="CX16" s="666"/>
      <c r="CY16" s="667"/>
      <c r="CZ16" s="668">
        <v>0</v>
      </c>
      <c r="DA16" s="668"/>
      <c r="DB16" s="668"/>
      <c r="DC16" s="668"/>
      <c r="DD16" s="674" t="s">
        <v>127</v>
      </c>
      <c r="DE16" s="666"/>
      <c r="DF16" s="666"/>
      <c r="DG16" s="666"/>
      <c r="DH16" s="666"/>
      <c r="DI16" s="666"/>
      <c r="DJ16" s="666"/>
      <c r="DK16" s="666"/>
      <c r="DL16" s="666"/>
      <c r="DM16" s="666"/>
      <c r="DN16" s="666"/>
      <c r="DO16" s="666"/>
      <c r="DP16" s="667"/>
      <c r="DQ16" s="674" t="s">
        <v>127</v>
      </c>
      <c r="DR16" s="666"/>
      <c r="DS16" s="666"/>
      <c r="DT16" s="666"/>
      <c r="DU16" s="666"/>
      <c r="DV16" s="666"/>
      <c r="DW16" s="666"/>
      <c r="DX16" s="666"/>
      <c r="DY16" s="666"/>
      <c r="DZ16" s="666"/>
      <c r="EA16" s="666"/>
      <c r="EB16" s="666"/>
      <c r="EC16" s="675"/>
    </row>
    <row r="17" spans="2:133" ht="11.25" customHeight="1" x14ac:dyDescent="0.2">
      <c r="B17" s="662" t="s">
        <v>264</v>
      </c>
      <c r="C17" s="663"/>
      <c r="D17" s="663"/>
      <c r="E17" s="663"/>
      <c r="F17" s="663"/>
      <c r="G17" s="663"/>
      <c r="H17" s="663"/>
      <c r="I17" s="663"/>
      <c r="J17" s="663"/>
      <c r="K17" s="663"/>
      <c r="L17" s="663"/>
      <c r="M17" s="663"/>
      <c r="N17" s="663"/>
      <c r="O17" s="663"/>
      <c r="P17" s="663"/>
      <c r="Q17" s="664"/>
      <c r="R17" s="665">
        <v>1319334</v>
      </c>
      <c r="S17" s="666"/>
      <c r="T17" s="666"/>
      <c r="U17" s="666"/>
      <c r="V17" s="666"/>
      <c r="W17" s="666"/>
      <c r="X17" s="666"/>
      <c r="Y17" s="667"/>
      <c r="Z17" s="668">
        <v>0.9</v>
      </c>
      <c r="AA17" s="668"/>
      <c r="AB17" s="668"/>
      <c r="AC17" s="668"/>
      <c r="AD17" s="669">
        <v>1319334</v>
      </c>
      <c r="AE17" s="669"/>
      <c r="AF17" s="669"/>
      <c r="AG17" s="669"/>
      <c r="AH17" s="669"/>
      <c r="AI17" s="669"/>
      <c r="AJ17" s="669"/>
      <c r="AK17" s="669"/>
      <c r="AL17" s="670">
        <v>1.6</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6452674</v>
      </c>
      <c r="CS17" s="666"/>
      <c r="CT17" s="666"/>
      <c r="CU17" s="666"/>
      <c r="CV17" s="666"/>
      <c r="CW17" s="666"/>
      <c r="CX17" s="666"/>
      <c r="CY17" s="667"/>
      <c r="CZ17" s="668">
        <v>4.9000000000000004</v>
      </c>
      <c r="DA17" s="668"/>
      <c r="DB17" s="668"/>
      <c r="DC17" s="668"/>
      <c r="DD17" s="674" t="s">
        <v>127</v>
      </c>
      <c r="DE17" s="666"/>
      <c r="DF17" s="666"/>
      <c r="DG17" s="666"/>
      <c r="DH17" s="666"/>
      <c r="DI17" s="666"/>
      <c r="DJ17" s="666"/>
      <c r="DK17" s="666"/>
      <c r="DL17" s="666"/>
      <c r="DM17" s="666"/>
      <c r="DN17" s="666"/>
      <c r="DO17" s="666"/>
      <c r="DP17" s="667"/>
      <c r="DQ17" s="674">
        <v>6452674</v>
      </c>
      <c r="DR17" s="666"/>
      <c r="DS17" s="666"/>
      <c r="DT17" s="666"/>
      <c r="DU17" s="666"/>
      <c r="DV17" s="666"/>
      <c r="DW17" s="666"/>
      <c r="DX17" s="666"/>
      <c r="DY17" s="666"/>
      <c r="DZ17" s="666"/>
      <c r="EA17" s="666"/>
      <c r="EB17" s="666"/>
      <c r="EC17" s="675"/>
    </row>
    <row r="18" spans="2:133" ht="11.25" customHeight="1" x14ac:dyDescent="0.2">
      <c r="B18" s="662" t="s">
        <v>267</v>
      </c>
      <c r="C18" s="663"/>
      <c r="D18" s="663"/>
      <c r="E18" s="663"/>
      <c r="F18" s="663"/>
      <c r="G18" s="663"/>
      <c r="H18" s="663"/>
      <c r="I18" s="663"/>
      <c r="J18" s="663"/>
      <c r="K18" s="663"/>
      <c r="L18" s="663"/>
      <c r="M18" s="663"/>
      <c r="N18" s="663"/>
      <c r="O18" s="663"/>
      <c r="P18" s="663"/>
      <c r="Q18" s="664"/>
      <c r="R18" s="665">
        <v>825416</v>
      </c>
      <c r="S18" s="666"/>
      <c r="T18" s="666"/>
      <c r="U18" s="666"/>
      <c r="V18" s="666"/>
      <c r="W18" s="666"/>
      <c r="X18" s="666"/>
      <c r="Y18" s="667"/>
      <c r="Z18" s="668">
        <v>0.6</v>
      </c>
      <c r="AA18" s="668"/>
      <c r="AB18" s="668"/>
      <c r="AC18" s="668"/>
      <c r="AD18" s="669">
        <v>789309</v>
      </c>
      <c r="AE18" s="669"/>
      <c r="AF18" s="669"/>
      <c r="AG18" s="669"/>
      <c r="AH18" s="669"/>
      <c r="AI18" s="669"/>
      <c r="AJ18" s="669"/>
      <c r="AK18" s="669"/>
      <c r="AL18" s="670">
        <v>1</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270</v>
      </c>
      <c r="C19" s="663"/>
      <c r="D19" s="663"/>
      <c r="E19" s="663"/>
      <c r="F19" s="663"/>
      <c r="G19" s="663"/>
      <c r="H19" s="663"/>
      <c r="I19" s="663"/>
      <c r="J19" s="663"/>
      <c r="K19" s="663"/>
      <c r="L19" s="663"/>
      <c r="M19" s="663"/>
      <c r="N19" s="663"/>
      <c r="O19" s="663"/>
      <c r="P19" s="663"/>
      <c r="Q19" s="664"/>
      <c r="R19" s="665">
        <v>294791</v>
      </c>
      <c r="S19" s="666"/>
      <c r="T19" s="666"/>
      <c r="U19" s="666"/>
      <c r="V19" s="666"/>
      <c r="W19" s="666"/>
      <c r="X19" s="666"/>
      <c r="Y19" s="667"/>
      <c r="Z19" s="668">
        <v>0.2</v>
      </c>
      <c r="AA19" s="668"/>
      <c r="AB19" s="668"/>
      <c r="AC19" s="668"/>
      <c r="AD19" s="669">
        <v>294791</v>
      </c>
      <c r="AE19" s="669"/>
      <c r="AF19" s="669"/>
      <c r="AG19" s="669"/>
      <c r="AH19" s="669"/>
      <c r="AI19" s="669"/>
      <c r="AJ19" s="669"/>
      <c r="AK19" s="669"/>
      <c r="AL19" s="670">
        <v>0.4</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v>6357780</v>
      </c>
      <c r="BH19" s="666"/>
      <c r="BI19" s="666"/>
      <c r="BJ19" s="666"/>
      <c r="BK19" s="666"/>
      <c r="BL19" s="666"/>
      <c r="BM19" s="666"/>
      <c r="BN19" s="667"/>
      <c r="BO19" s="668">
        <v>8.8000000000000007</v>
      </c>
      <c r="BP19" s="668"/>
      <c r="BQ19" s="668"/>
      <c r="BR19" s="668"/>
      <c r="BS19" s="669" t="s">
        <v>127</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2">
      <c r="B20" s="662" t="s">
        <v>273</v>
      </c>
      <c r="C20" s="663"/>
      <c r="D20" s="663"/>
      <c r="E20" s="663"/>
      <c r="F20" s="663"/>
      <c r="G20" s="663"/>
      <c r="H20" s="663"/>
      <c r="I20" s="663"/>
      <c r="J20" s="663"/>
      <c r="K20" s="663"/>
      <c r="L20" s="663"/>
      <c r="M20" s="663"/>
      <c r="N20" s="663"/>
      <c r="O20" s="663"/>
      <c r="P20" s="663"/>
      <c r="Q20" s="664"/>
      <c r="R20" s="665">
        <v>40551</v>
      </c>
      <c r="S20" s="666"/>
      <c r="T20" s="666"/>
      <c r="U20" s="666"/>
      <c r="V20" s="666"/>
      <c r="W20" s="666"/>
      <c r="X20" s="666"/>
      <c r="Y20" s="667"/>
      <c r="Z20" s="668">
        <v>0</v>
      </c>
      <c r="AA20" s="668"/>
      <c r="AB20" s="668"/>
      <c r="AC20" s="668"/>
      <c r="AD20" s="669">
        <v>40551</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v>6357780</v>
      </c>
      <c r="BH20" s="666"/>
      <c r="BI20" s="666"/>
      <c r="BJ20" s="666"/>
      <c r="BK20" s="666"/>
      <c r="BL20" s="666"/>
      <c r="BM20" s="666"/>
      <c r="BN20" s="667"/>
      <c r="BO20" s="668">
        <v>8.8000000000000007</v>
      </c>
      <c r="BP20" s="668"/>
      <c r="BQ20" s="668"/>
      <c r="BR20" s="668"/>
      <c r="BS20" s="669" t="s">
        <v>127</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131958965</v>
      </c>
      <c r="CS20" s="666"/>
      <c r="CT20" s="666"/>
      <c r="CU20" s="666"/>
      <c r="CV20" s="666"/>
      <c r="CW20" s="666"/>
      <c r="CX20" s="666"/>
      <c r="CY20" s="667"/>
      <c r="CZ20" s="668">
        <v>100</v>
      </c>
      <c r="DA20" s="668"/>
      <c r="DB20" s="668"/>
      <c r="DC20" s="668"/>
      <c r="DD20" s="674">
        <v>15313513</v>
      </c>
      <c r="DE20" s="666"/>
      <c r="DF20" s="666"/>
      <c r="DG20" s="666"/>
      <c r="DH20" s="666"/>
      <c r="DI20" s="666"/>
      <c r="DJ20" s="666"/>
      <c r="DK20" s="666"/>
      <c r="DL20" s="666"/>
      <c r="DM20" s="666"/>
      <c r="DN20" s="666"/>
      <c r="DO20" s="666"/>
      <c r="DP20" s="667"/>
      <c r="DQ20" s="674">
        <v>86622637</v>
      </c>
      <c r="DR20" s="666"/>
      <c r="DS20" s="666"/>
      <c r="DT20" s="666"/>
      <c r="DU20" s="666"/>
      <c r="DV20" s="666"/>
      <c r="DW20" s="666"/>
      <c r="DX20" s="666"/>
      <c r="DY20" s="666"/>
      <c r="DZ20" s="666"/>
      <c r="EA20" s="666"/>
      <c r="EB20" s="666"/>
      <c r="EC20" s="675"/>
    </row>
    <row r="21" spans="2:133" ht="11.25" customHeight="1" x14ac:dyDescent="0.2">
      <c r="B21" s="662" t="s">
        <v>276</v>
      </c>
      <c r="C21" s="663"/>
      <c r="D21" s="663"/>
      <c r="E21" s="663"/>
      <c r="F21" s="663"/>
      <c r="G21" s="663"/>
      <c r="H21" s="663"/>
      <c r="I21" s="663"/>
      <c r="J21" s="663"/>
      <c r="K21" s="663"/>
      <c r="L21" s="663"/>
      <c r="M21" s="663"/>
      <c r="N21" s="663"/>
      <c r="O21" s="663"/>
      <c r="P21" s="663"/>
      <c r="Q21" s="664"/>
      <c r="R21" s="665">
        <v>16236</v>
      </c>
      <c r="S21" s="666"/>
      <c r="T21" s="666"/>
      <c r="U21" s="666"/>
      <c r="V21" s="666"/>
      <c r="W21" s="666"/>
      <c r="X21" s="666"/>
      <c r="Y21" s="667"/>
      <c r="Z21" s="668">
        <v>0</v>
      </c>
      <c r="AA21" s="668"/>
      <c r="AB21" s="668"/>
      <c r="AC21" s="668"/>
      <c r="AD21" s="669">
        <v>16236</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v>1881</v>
      </c>
      <c r="BH21" s="666"/>
      <c r="BI21" s="666"/>
      <c r="BJ21" s="666"/>
      <c r="BK21" s="666"/>
      <c r="BL21" s="666"/>
      <c r="BM21" s="666"/>
      <c r="BN21" s="667"/>
      <c r="BO21" s="668">
        <v>0</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278</v>
      </c>
      <c r="C22" s="702"/>
      <c r="D22" s="702"/>
      <c r="E22" s="702"/>
      <c r="F22" s="702"/>
      <c r="G22" s="702"/>
      <c r="H22" s="702"/>
      <c r="I22" s="702"/>
      <c r="J22" s="702"/>
      <c r="K22" s="702"/>
      <c r="L22" s="702"/>
      <c r="M22" s="702"/>
      <c r="N22" s="702"/>
      <c r="O22" s="702"/>
      <c r="P22" s="702"/>
      <c r="Q22" s="703"/>
      <c r="R22" s="665">
        <v>473838</v>
      </c>
      <c r="S22" s="666"/>
      <c r="T22" s="666"/>
      <c r="U22" s="666"/>
      <c r="V22" s="666"/>
      <c r="W22" s="666"/>
      <c r="X22" s="666"/>
      <c r="Y22" s="667"/>
      <c r="Z22" s="668">
        <v>0.3</v>
      </c>
      <c r="AA22" s="668"/>
      <c r="AB22" s="668"/>
      <c r="AC22" s="668"/>
      <c r="AD22" s="669">
        <v>437731</v>
      </c>
      <c r="AE22" s="669"/>
      <c r="AF22" s="669"/>
      <c r="AG22" s="669"/>
      <c r="AH22" s="669"/>
      <c r="AI22" s="669"/>
      <c r="AJ22" s="669"/>
      <c r="AK22" s="669"/>
      <c r="AL22" s="670">
        <v>0.5</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v>3753835</v>
      </c>
      <c r="BH22" s="666"/>
      <c r="BI22" s="666"/>
      <c r="BJ22" s="666"/>
      <c r="BK22" s="666"/>
      <c r="BL22" s="666"/>
      <c r="BM22" s="666"/>
      <c r="BN22" s="667"/>
      <c r="BO22" s="668">
        <v>5.2</v>
      </c>
      <c r="BP22" s="668"/>
      <c r="BQ22" s="668"/>
      <c r="BR22" s="668"/>
      <c r="BS22" s="669" t="s">
        <v>127</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281</v>
      </c>
      <c r="C23" s="663"/>
      <c r="D23" s="663"/>
      <c r="E23" s="663"/>
      <c r="F23" s="663"/>
      <c r="G23" s="663"/>
      <c r="H23" s="663"/>
      <c r="I23" s="663"/>
      <c r="J23" s="663"/>
      <c r="K23" s="663"/>
      <c r="L23" s="663"/>
      <c r="M23" s="663"/>
      <c r="N23" s="663"/>
      <c r="O23" s="663"/>
      <c r="P23" s="663"/>
      <c r="Q23" s="664"/>
      <c r="R23" s="665">
        <v>539035</v>
      </c>
      <c r="S23" s="666"/>
      <c r="T23" s="666"/>
      <c r="U23" s="666"/>
      <c r="V23" s="666"/>
      <c r="W23" s="666"/>
      <c r="X23" s="666"/>
      <c r="Y23" s="667"/>
      <c r="Z23" s="668">
        <v>0.4</v>
      </c>
      <c r="AA23" s="668"/>
      <c r="AB23" s="668"/>
      <c r="AC23" s="668"/>
      <c r="AD23" s="669" t="s">
        <v>127</v>
      </c>
      <c r="AE23" s="669"/>
      <c r="AF23" s="669"/>
      <c r="AG23" s="669"/>
      <c r="AH23" s="669"/>
      <c r="AI23" s="669"/>
      <c r="AJ23" s="669"/>
      <c r="AK23" s="669"/>
      <c r="AL23" s="670" t="s">
        <v>127</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v>2602064</v>
      </c>
      <c r="BH23" s="666"/>
      <c r="BI23" s="666"/>
      <c r="BJ23" s="666"/>
      <c r="BK23" s="666"/>
      <c r="BL23" s="666"/>
      <c r="BM23" s="666"/>
      <c r="BN23" s="667"/>
      <c r="BO23" s="668">
        <v>3.6</v>
      </c>
      <c r="BP23" s="668"/>
      <c r="BQ23" s="668"/>
      <c r="BR23" s="668"/>
      <c r="BS23" s="669" t="s">
        <v>127</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6" t="s">
        <v>286</v>
      </c>
      <c r="DM23" s="697"/>
      <c r="DN23" s="697"/>
      <c r="DO23" s="697"/>
      <c r="DP23" s="697"/>
      <c r="DQ23" s="697"/>
      <c r="DR23" s="697"/>
      <c r="DS23" s="697"/>
      <c r="DT23" s="697"/>
      <c r="DU23" s="697"/>
      <c r="DV23" s="698"/>
      <c r="DW23" s="647" t="s">
        <v>287</v>
      </c>
      <c r="DX23" s="648"/>
      <c r="DY23" s="648"/>
      <c r="DZ23" s="648"/>
      <c r="EA23" s="648"/>
      <c r="EB23" s="648"/>
      <c r="EC23" s="649"/>
    </row>
    <row r="24" spans="2:133" ht="11.25" customHeight="1" x14ac:dyDescent="0.2">
      <c r="B24" s="662" t="s">
        <v>288</v>
      </c>
      <c r="C24" s="663"/>
      <c r="D24" s="663"/>
      <c r="E24" s="663"/>
      <c r="F24" s="663"/>
      <c r="G24" s="663"/>
      <c r="H24" s="663"/>
      <c r="I24" s="663"/>
      <c r="J24" s="663"/>
      <c r="K24" s="663"/>
      <c r="L24" s="663"/>
      <c r="M24" s="663"/>
      <c r="N24" s="663"/>
      <c r="O24" s="663"/>
      <c r="P24" s="663"/>
      <c r="Q24" s="664"/>
      <c r="R24" s="665" t="s">
        <v>127</v>
      </c>
      <c r="S24" s="666"/>
      <c r="T24" s="666"/>
      <c r="U24" s="666"/>
      <c r="V24" s="666"/>
      <c r="W24" s="666"/>
      <c r="X24" s="666"/>
      <c r="Y24" s="667"/>
      <c r="Z24" s="668" t="s">
        <v>127</v>
      </c>
      <c r="AA24" s="668"/>
      <c r="AB24" s="668"/>
      <c r="AC24" s="668"/>
      <c r="AD24" s="669" t="s">
        <v>127</v>
      </c>
      <c r="AE24" s="669"/>
      <c r="AF24" s="669"/>
      <c r="AG24" s="669"/>
      <c r="AH24" s="669"/>
      <c r="AI24" s="669"/>
      <c r="AJ24" s="669"/>
      <c r="AK24" s="669"/>
      <c r="AL24" s="670" t="s">
        <v>127</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63524719</v>
      </c>
      <c r="CS24" s="655"/>
      <c r="CT24" s="655"/>
      <c r="CU24" s="655"/>
      <c r="CV24" s="655"/>
      <c r="CW24" s="655"/>
      <c r="CX24" s="655"/>
      <c r="CY24" s="656"/>
      <c r="CZ24" s="659">
        <v>48.1</v>
      </c>
      <c r="DA24" s="660"/>
      <c r="DB24" s="660"/>
      <c r="DC24" s="679"/>
      <c r="DD24" s="707">
        <v>35432201</v>
      </c>
      <c r="DE24" s="655"/>
      <c r="DF24" s="655"/>
      <c r="DG24" s="655"/>
      <c r="DH24" s="655"/>
      <c r="DI24" s="655"/>
      <c r="DJ24" s="655"/>
      <c r="DK24" s="656"/>
      <c r="DL24" s="707">
        <v>34796850</v>
      </c>
      <c r="DM24" s="655"/>
      <c r="DN24" s="655"/>
      <c r="DO24" s="655"/>
      <c r="DP24" s="655"/>
      <c r="DQ24" s="655"/>
      <c r="DR24" s="655"/>
      <c r="DS24" s="655"/>
      <c r="DT24" s="655"/>
      <c r="DU24" s="655"/>
      <c r="DV24" s="656"/>
      <c r="DW24" s="659">
        <v>42.4</v>
      </c>
      <c r="DX24" s="660"/>
      <c r="DY24" s="660"/>
      <c r="DZ24" s="660"/>
      <c r="EA24" s="660"/>
      <c r="EB24" s="660"/>
      <c r="EC24" s="661"/>
    </row>
    <row r="25" spans="2:133" ht="11.25" customHeight="1" x14ac:dyDescent="0.2">
      <c r="B25" s="662" t="s">
        <v>291</v>
      </c>
      <c r="C25" s="663"/>
      <c r="D25" s="663"/>
      <c r="E25" s="663"/>
      <c r="F25" s="663"/>
      <c r="G25" s="663"/>
      <c r="H25" s="663"/>
      <c r="I25" s="663"/>
      <c r="J25" s="663"/>
      <c r="K25" s="663"/>
      <c r="L25" s="663"/>
      <c r="M25" s="663"/>
      <c r="N25" s="663"/>
      <c r="O25" s="663"/>
      <c r="P25" s="663"/>
      <c r="Q25" s="664"/>
      <c r="R25" s="665">
        <v>538914</v>
      </c>
      <c r="S25" s="666"/>
      <c r="T25" s="666"/>
      <c r="U25" s="666"/>
      <c r="V25" s="666"/>
      <c r="W25" s="666"/>
      <c r="X25" s="666"/>
      <c r="Y25" s="667"/>
      <c r="Z25" s="668">
        <v>0.4</v>
      </c>
      <c r="AA25" s="668"/>
      <c r="AB25" s="668"/>
      <c r="AC25" s="668"/>
      <c r="AD25" s="669" t="s">
        <v>127</v>
      </c>
      <c r="AE25" s="669"/>
      <c r="AF25" s="669"/>
      <c r="AG25" s="669"/>
      <c r="AH25" s="669"/>
      <c r="AI25" s="669"/>
      <c r="AJ25" s="669"/>
      <c r="AK25" s="669"/>
      <c r="AL25" s="670" t="s">
        <v>127</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21655462</v>
      </c>
      <c r="CS25" s="704"/>
      <c r="CT25" s="704"/>
      <c r="CU25" s="704"/>
      <c r="CV25" s="704"/>
      <c r="CW25" s="704"/>
      <c r="CX25" s="704"/>
      <c r="CY25" s="705"/>
      <c r="CZ25" s="670">
        <v>16.399999999999999</v>
      </c>
      <c r="DA25" s="699"/>
      <c r="DB25" s="699"/>
      <c r="DC25" s="706"/>
      <c r="DD25" s="674">
        <v>20137762</v>
      </c>
      <c r="DE25" s="704"/>
      <c r="DF25" s="704"/>
      <c r="DG25" s="704"/>
      <c r="DH25" s="704"/>
      <c r="DI25" s="704"/>
      <c r="DJ25" s="704"/>
      <c r="DK25" s="705"/>
      <c r="DL25" s="674">
        <v>19798890</v>
      </c>
      <c r="DM25" s="704"/>
      <c r="DN25" s="704"/>
      <c r="DO25" s="704"/>
      <c r="DP25" s="704"/>
      <c r="DQ25" s="704"/>
      <c r="DR25" s="704"/>
      <c r="DS25" s="704"/>
      <c r="DT25" s="704"/>
      <c r="DU25" s="704"/>
      <c r="DV25" s="705"/>
      <c r="DW25" s="670">
        <v>24.1</v>
      </c>
      <c r="DX25" s="699"/>
      <c r="DY25" s="699"/>
      <c r="DZ25" s="699"/>
      <c r="EA25" s="699"/>
      <c r="EB25" s="699"/>
      <c r="EC25" s="700"/>
    </row>
    <row r="26" spans="2:133" ht="11.25" customHeight="1" x14ac:dyDescent="0.2">
      <c r="B26" s="662" t="s">
        <v>294</v>
      </c>
      <c r="C26" s="663"/>
      <c r="D26" s="663"/>
      <c r="E26" s="663"/>
      <c r="F26" s="663"/>
      <c r="G26" s="663"/>
      <c r="H26" s="663"/>
      <c r="I26" s="663"/>
      <c r="J26" s="663"/>
      <c r="K26" s="663"/>
      <c r="L26" s="663"/>
      <c r="M26" s="663"/>
      <c r="N26" s="663"/>
      <c r="O26" s="663"/>
      <c r="P26" s="663"/>
      <c r="Q26" s="664"/>
      <c r="R26" s="665">
        <v>121</v>
      </c>
      <c r="S26" s="666"/>
      <c r="T26" s="666"/>
      <c r="U26" s="666"/>
      <c r="V26" s="666"/>
      <c r="W26" s="666"/>
      <c r="X26" s="666"/>
      <c r="Y26" s="667"/>
      <c r="Z26" s="668">
        <v>0</v>
      </c>
      <c r="AA26" s="668"/>
      <c r="AB26" s="668"/>
      <c r="AC26" s="668"/>
      <c r="AD26" s="669" t="s">
        <v>127</v>
      </c>
      <c r="AE26" s="669"/>
      <c r="AF26" s="669"/>
      <c r="AG26" s="669"/>
      <c r="AH26" s="669"/>
      <c r="AI26" s="669"/>
      <c r="AJ26" s="669"/>
      <c r="AK26" s="669"/>
      <c r="AL26" s="670" t="s">
        <v>127</v>
      </c>
      <c r="AM26" s="671"/>
      <c r="AN26" s="671"/>
      <c r="AO26" s="672"/>
      <c r="AP26" s="684" t="s">
        <v>295</v>
      </c>
      <c r="AQ26" s="714"/>
      <c r="AR26" s="714"/>
      <c r="AS26" s="714"/>
      <c r="AT26" s="714"/>
      <c r="AU26" s="714"/>
      <c r="AV26" s="714"/>
      <c r="AW26" s="714"/>
      <c r="AX26" s="714"/>
      <c r="AY26" s="714"/>
      <c r="AZ26" s="714"/>
      <c r="BA26" s="714"/>
      <c r="BB26" s="714"/>
      <c r="BC26" s="714"/>
      <c r="BD26" s="714"/>
      <c r="BE26" s="714"/>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13637715</v>
      </c>
      <c r="CS26" s="666"/>
      <c r="CT26" s="666"/>
      <c r="CU26" s="666"/>
      <c r="CV26" s="666"/>
      <c r="CW26" s="666"/>
      <c r="CX26" s="666"/>
      <c r="CY26" s="667"/>
      <c r="CZ26" s="670">
        <v>10.3</v>
      </c>
      <c r="DA26" s="699"/>
      <c r="DB26" s="699"/>
      <c r="DC26" s="706"/>
      <c r="DD26" s="674">
        <v>12391566</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699"/>
      <c r="DY26" s="699"/>
      <c r="DZ26" s="699"/>
      <c r="EA26" s="699"/>
      <c r="EB26" s="699"/>
      <c r="EC26" s="700"/>
    </row>
    <row r="27" spans="2:133" ht="11.25" customHeight="1" x14ac:dyDescent="0.2">
      <c r="B27" s="662" t="s">
        <v>297</v>
      </c>
      <c r="C27" s="663"/>
      <c r="D27" s="663"/>
      <c r="E27" s="663"/>
      <c r="F27" s="663"/>
      <c r="G27" s="663"/>
      <c r="H27" s="663"/>
      <c r="I27" s="663"/>
      <c r="J27" s="663"/>
      <c r="K27" s="663"/>
      <c r="L27" s="663"/>
      <c r="M27" s="663"/>
      <c r="N27" s="663"/>
      <c r="O27" s="663"/>
      <c r="P27" s="663"/>
      <c r="Q27" s="664"/>
      <c r="R27" s="665">
        <v>84994916</v>
      </c>
      <c r="S27" s="666"/>
      <c r="T27" s="666"/>
      <c r="U27" s="666"/>
      <c r="V27" s="666"/>
      <c r="W27" s="666"/>
      <c r="X27" s="666"/>
      <c r="Y27" s="667"/>
      <c r="Z27" s="668">
        <v>59.1</v>
      </c>
      <c r="AA27" s="668"/>
      <c r="AB27" s="668"/>
      <c r="AC27" s="668"/>
      <c r="AD27" s="669">
        <v>81817710</v>
      </c>
      <c r="AE27" s="669"/>
      <c r="AF27" s="669"/>
      <c r="AG27" s="669"/>
      <c r="AH27" s="669"/>
      <c r="AI27" s="669"/>
      <c r="AJ27" s="669"/>
      <c r="AK27" s="669"/>
      <c r="AL27" s="670">
        <v>99.599998474121094</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72288634</v>
      </c>
      <c r="BH27" s="666"/>
      <c r="BI27" s="666"/>
      <c r="BJ27" s="666"/>
      <c r="BK27" s="666"/>
      <c r="BL27" s="666"/>
      <c r="BM27" s="666"/>
      <c r="BN27" s="667"/>
      <c r="BO27" s="668">
        <v>100</v>
      </c>
      <c r="BP27" s="668"/>
      <c r="BQ27" s="668"/>
      <c r="BR27" s="668"/>
      <c r="BS27" s="669">
        <v>642142</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35416583</v>
      </c>
      <c r="CS27" s="704"/>
      <c r="CT27" s="704"/>
      <c r="CU27" s="704"/>
      <c r="CV27" s="704"/>
      <c r="CW27" s="704"/>
      <c r="CX27" s="704"/>
      <c r="CY27" s="705"/>
      <c r="CZ27" s="670">
        <v>26.8</v>
      </c>
      <c r="DA27" s="699"/>
      <c r="DB27" s="699"/>
      <c r="DC27" s="706"/>
      <c r="DD27" s="674">
        <v>8841765</v>
      </c>
      <c r="DE27" s="704"/>
      <c r="DF27" s="704"/>
      <c r="DG27" s="704"/>
      <c r="DH27" s="704"/>
      <c r="DI27" s="704"/>
      <c r="DJ27" s="704"/>
      <c r="DK27" s="705"/>
      <c r="DL27" s="674">
        <v>8545286</v>
      </c>
      <c r="DM27" s="704"/>
      <c r="DN27" s="704"/>
      <c r="DO27" s="704"/>
      <c r="DP27" s="704"/>
      <c r="DQ27" s="704"/>
      <c r="DR27" s="704"/>
      <c r="DS27" s="704"/>
      <c r="DT27" s="704"/>
      <c r="DU27" s="704"/>
      <c r="DV27" s="705"/>
      <c r="DW27" s="670">
        <v>10.4</v>
      </c>
      <c r="DX27" s="699"/>
      <c r="DY27" s="699"/>
      <c r="DZ27" s="699"/>
      <c r="EA27" s="699"/>
      <c r="EB27" s="699"/>
      <c r="EC27" s="700"/>
    </row>
    <row r="28" spans="2:133" ht="11.25" customHeight="1" x14ac:dyDescent="0.2">
      <c r="B28" s="662" t="s">
        <v>300</v>
      </c>
      <c r="C28" s="663"/>
      <c r="D28" s="663"/>
      <c r="E28" s="663"/>
      <c r="F28" s="663"/>
      <c r="G28" s="663"/>
      <c r="H28" s="663"/>
      <c r="I28" s="663"/>
      <c r="J28" s="663"/>
      <c r="K28" s="663"/>
      <c r="L28" s="663"/>
      <c r="M28" s="663"/>
      <c r="N28" s="663"/>
      <c r="O28" s="663"/>
      <c r="P28" s="663"/>
      <c r="Q28" s="664"/>
      <c r="R28" s="665">
        <v>41687</v>
      </c>
      <c r="S28" s="666"/>
      <c r="T28" s="666"/>
      <c r="U28" s="666"/>
      <c r="V28" s="666"/>
      <c r="W28" s="666"/>
      <c r="X28" s="666"/>
      <c r="Y28" s="667"/>
      <c r="Z28" s="668">
        <v>0</v>
      </c>
      <c r="AA28" s="668"/>
      <c r="AB28" s="668"/>
      <c r="AC28" s="668"/>
      <c r="AD28" s="669">
        <v>41687</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6452674</v>
      </c>
      <c r="CS28" s="666"/>
      <c r="CT28" s="666"/>
      <c r="CU28" s="666"/>
      <c r="CV28" s="666"/>
      <c r="CW28" s="666"/>
      <c r="CX28" s="666"/>
      <c r="CY28" s="667"/>
      <c r="CZ28" s="670">
        <v>4.9000000000000004</v>
      </c>
      <c r="DA28" s="699"/>
      <c r="DB28" s="699"/>
      <c r="DC28" s="706"/>
      <c r="DD28" s="674">
        <v>6452674</v>
      </c>
      <c r="DE28" s="666"/>
      <c r="DF28" s="666"/>
      <c r="DG28" s="666"/>
      <c r="DH28" s="666"/>
      <c r="DI28" s="666"/>
      <c r="DJ28" s="666"/>
      <c r="DK28" s="667"/>
      <c r="DL28" s="674">
        <v>6452674</v>
      </c>
      <c r="DM28" s="666"/>
      <c r="DN28" s="666"/>
      <c r="DO28" s="666"/>
      <c r="DP28" s="666"/>
      <c r="DQ28" s="666"/>
      <c r="DR28" s="666"/>
      <c r="DS28" s="666"/>
      <c r="DT28" s="666"/>
      <c r="DU28" s="666"/>
      <c r="DV28" s="667"/>
      <c r="DW28" s="670">
        <v>7.9</v>
      </c>
      <c r="DX28" s="699"/>
      <c r="DY28" s="699"/>
      <c r="DZ28" s="699"/>
      <c r="EA28" s="699"/>
      <c r="EB28" s="699"/>
      <c r="EC28" s="700"/>
    </row>
    <row r="29" spans="2:133" ht="11.25" customHeight="1" x14ac:dyDescent="0.2">
      <c r="B29" s="662" t="s">
        <v>302</v>
      </c>
      <c r="C29" s="663"/>
      <c r="D29" s="663"/>
      <c r="E29" s="663"/>
      <c r="F29" s="663"/>
      <c r="G29" s="663"/>
      <c r="H29" s="663"/>
      <c r="I29" s="663"/>
      <c r="J29" s="663"/>
      <c r="K29" s="663"/>
      <c r="L29" s="663"/>
      <c r="M29" s="663"/>
      <c r="N29" s="663"/>
      <c r="O29" s="663"/>
      <c r="P29" s="663"/>
      <c r="Q29" s="664"/>
      <c r="R29" s="665">
        <v>412351</v>
      </c>
      <c r="S29" s="666"/>
      <c r="T29" s="666"/>
      <c r="U29" s="666"/>
      <c r="V29" s="666"/>
      <c r="W29" s="666"/>
      <c r="X29" s="666"/>
      <c r="Y29" s="667"/>
      <c r="Z29" s="668">
        <v>0.3</v>
      </c>
      <c r="AA29" s="668"/>
      <c r="AB29" s="668"/>
      <c r="AC29" s="668"/>
      <c r="AD29" s="669" t="s">
        <v>127</v>
      </c>
      <c r="AE29" s="669"/>
      <c r="AF29" s="669"/>
      <c r="AG29" s="669"/>
      <c r="AH29" s="669"/>
      <c r="AI29" s="669"/>
      <c r="AJ29" s="669"/>
      <c r="AK29" s="669"/>
      <c r="AL29" s="670" t="s">
        <v>127</v>
      </c>
      <c r="AM29" s="671"/>
      <c r="AN29" s="671"/>
      <c r="AO29" s="672"/>
      <c r="AP29" s="715"/>
      <c r="AQ29" s="716"/>
      <c r="AR29" s="716"/>
      <c r="AS29" s="716"/>
      <c r="AT29" s="716"/>
      <c r="AU29" s="716"/>
      <c r="AV29" s="716"/>
      <c r="AW29" s="716"/>
      <c r="AX29" s="716"/>
      <c r="AY29" s="716"/>
      <c r="AZ29" s="716"/>
      <c r="BA29" s="716"/>
      <c r="BB29" s="716"/>
      <c r="BC29" s="716"/>
      <c r="BD29" s="716"/>
      <c r="BE29" s="716"/>
      <c r="BF29" s="717"/>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303</v>
      </c>
      <c r="CE29" s="709"/>
      <c r="CF29" s="680" t="s">
        <v>69</v>
      </c>
      <c r="CG29" s="681"/>
      <c r="CH29" s="681"/>
      <c r="CI29" s="681"/>
      <c r="CJ29" s="681"/>
      <c r="CK29" s="681"/>
      <c r="CL29" s="681"/>
      <c r="CM29" s="681"/>
      <c r="CN29" s="681"/>
      <c r="CO29" s="681"/>
      <c r="CP29" s="681"/>
      <c r="CQ29" s="682"/>
      <c r="CR29" s="665">
        <v>6451869</v>
      </c>
      <c r="CS29" s="704"/>
      <c r="CT29" s="704"/>
      <c r="CU29" s="704"/>
      <c r="CV29" s="704"/>
      <c r="CW29" s="704"/>
      <c r="CX29" s="704"/>
      <c r="CY29" s="705"/>
      <c r="CZ29" s="670">
        <v>4.9000000000000004</v>
      </c>
      <c r="DA29" s="699"/>
      <c r="DB29" s="699"/>
      <c r="DC29" s="706"/>
      <c r="DD29" s="674">
        <v>6451869</v>
      </c>
      <c r="DE29" s="704"/>
      <c r="DF29" s="704"/>
      <c r="DG29" s="704"/>
      <c r="DH29" s="704"/>
      <c r="DI29" s="704"/>
      <c r="DJ29" s="704"/>
      <c r="DK29" s="705"/>
      <c r="DL29" s="674">
        <v>6451869</v>
      </c>
      <c r="DM29" s="704"/>
      <c r="DN29" s="704"/>
      <c r="DO29" s="704"/>
      <c r="DP29" s="704"/>
      <c r="DQ29" s="704"/>
      <c r="DR29" s="704"/>
      <c r="DS29" s="704"/>
      <c r="DT29" s="704"/>
      <c r="DU29" s="704"/>
      <c r="DV29" s="705"/>
      <c r="DW29" s="670">
        <v>7.9</v>
      </c>
      <c r="DX29" s="699"/>
      <c r="DY29" s="699"/>
      <c r="DZ29" s="699"/>
      <c r="EA29" s="699"/>
      <c r="EB29" s="699"/>
      <c r="EC29" s="700"/>
    </row>
    <row r="30" spans="2:133" ht="11.25" customHeight="1" x14ac:dyDescent="0.2">
      <c r="B30" s="662" t="s">
        <v>304</v>
      </c>
      <c r="C30" s="663"/>
      <c r="D30" s="663"/>
      <c r="E30" s="663"/>
      <c r="F30" s="663"/>
      <c r="G30" s="663"/>
      <c r="H30" s="663"/>
      <c r="I30" s="663"/>
      <c r="J30" s="663"/>
      <c r="K30" s="663"/>
      <c r="L30" s="663"/>
      <c r="M30" s="663"/>
      <c r="N30" s="663"/>
      <c r="O30" s="663"/>
      <c r="P30" s="663"/>
      <c r="Q30" s="664"/>
      <c r="R30" s="665">
        <v>1163182</v>
      </c>
      <c r="S30" s="666"/>
      <c r="T30" s="666"/>
      <c r="U30" s="666"/>
      <c r="V30" s="666"/>
      <c r="W30" s="666"/>
      <c r="X30" s="666"/>
      <c r="Y30" s="667"/>
      <c r="Z30" s="668">
        <v>0.8</v>
      </c>
      <c r="AA30" s="668"/>
      <c r="AB30" s="668"/>
      <c r="AC30" s="668"/>
      <c r="AD30" s="669">
        <v>267992</v>
      </c>
      <c r="AE30" s="669"/>
      <c r="AF30" s="669"/>
      <c r="AG30" s="669"/>
      <c r="AH30" s="669"/>
      <c r="AI30" s="669"/>
      <c r="AJ30" s="669"/>
      <c r="AK30" s="669"/>
      <c r="AL30" s="670">
        <v>0.3</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305</v>
      </c>
      <c r="BH30" s="718"/>
      <c r="BI30" s="718"/>
      <c r="BJ30" s="718"/>
      <c r="BK30" s="718"/>
      <c r="BL30" s="718"/>
      <c r="BM30" s="718"/>
      <c r="BN30" s="718"/>
      <c r="BO30" s="718"/>
      <c r="BP30" s="718"/>
      <c r="BQ30" s="719"/>
      <c r="BR30" s="644" t="s">
        <v>306</v>
      </c>
      <c r="BS30" s="718"/>
      <c r="BT30" s="718"/>
      <c r="BU30" s="718"/>
      <c r="BV30" s="718"/>
      <c r="BW30" s="718"/>
      <c r="BX30" s="718"/>
      <c r="BY30" s="718"/>
      <c r="BZ30" s="718"/>
      <c r="CA30" s="718"/>
      <c r="CB30" s="719"/>
      <c r="CD30" s="710"/>
      <c r="CE30" s="711"/>
      <c r="CF30" s="680" t="s">
        <v>307</v>
      </c>
      <c r="CG30" s="681"/>
      <c r="CH30" s="681"/>
      <c r="CI30" s="681"/>
      <c r="CJ30" s="681"/>
      <c r="CK30" s="681"/>
      <c r="CL30" s="681"/>
      <c r="CM30" s="681"/>
      <c r="CN30" s="681"/>
      <c r="CO30" s="681"/>
      <c r="CP30" s="681"/>
      <c r="CQ30" s="682"/>
      <c r="CR30" s="665">
        <v>6234268</v>
      </c>
      <c r="CS30" s="666"/>
      <c r="CT30" s="666"/>
      <c r="CU30" s="666"/>
      <c r="CV30" s="666"/>
      <c r="CW30" s="666"/>
      <c r="CX30" s="666"/>
      <c r="CY30" s="667"/>
      <c r="CZ30" s="670">
        <v>4.7</v>
      </c>
      <c r="DA30" s="699"/>
      <c r="DB30" s="699"/>
      <c r="DC30" s="706"/>
      <c r="DD30" s="674">
        <v>6234268</v>
      </c>
      <c r="DE30" s="666"/>
      <c r="DF30" s="666"/>
      <c r="DG30" s="666"/>
      <c r="DH30" s="666"/>
      <c r="DI30" s="666"/>
      <c r="DJ30" s="666"/>
      <c r="DK30" s="667"/>
      <c r="DL30" s="674">
        <v>6234268</v>
      </c>
      <c r="DM30" s="666"/>
      <c r="DN30" s="666"/>
      <c r="DO30" s="666"/>
      <c r="DP30" s="666"/>
      <c r="DQ30" s="666"/>
      <c r="DR30" s="666"/>
      <c r="DS30" s="666"/>
      <c r="DT30" s="666"/>
      <c r="DU30" s="666"/>
      <c r="DV30" s="667"/>
      <c r="DW30" s="670">
        <v>7.6</v>
      </c>
      <c r="DX30" s="699"/>
      <c r="DY30" s="699"/>
      <c r="DZ30" s="699"/>
      <c r="EA30" s="699"/>
      <c r="EB30" s="699"/>
      <c r="EC30" s="700"/>
    </row>
    <row r="31" spans="2:133" ht="11.25" customHeight="1" x14ac:dyDescent="0.2">
      <c r="B31" s="662" t="s">
        <v>308</v>
      </c>
      <c r="C31" s="663"/>
      <c r="D31" s="663"/>
      <c r="E31" s="663"/>
      <c r="F31" s="663"/>
      <c r="G31" s="663"/>
      <c r="H31" s="663"/>
      <c r="I31" s="663"/>
      <c r="J31" s="663"/>
      <c r="K31" s="663"/>
      <c r="L31" s="663"/>
      <c r="M31" s="663"/>
      <c r="N31" s="663"/>
      <c r="O31" s="663"/>
      <c r="P31" s="663"/>
      <c r="Q31" s="664"/>
      <c r="R31" s="665">
        <v>865352</v>
      </c>
      <c r="S31" s="666"/>
      <c r="T31" s="666"/>
      <c r="U31" s="666"/>
      <c r="V31" s="666"/>
      <c r="W31" s="666"/>
      <c r="X31" s="666"/>
      <c r="Y31" s="667"/>
      <c r="Z31" s="668">
        <v>0.6</v>
      </c>
      <c r="AA31" s="668"/>
      <c r="AB31" s="668"/>
      <c r="AC31" s="668"/>
      <c r="AD31" s="669" t="s">
        <v>127</v>
      </c>
      <c r="AE31" s="669"/>
      <c r="AF31" s="669"/>
      <c r="AG31" s="669"/>
      <c r="AH31" s="669"/>
      <c r="AI31" s="669"/>
      <c r="AJ31" s="669"/>
      <c r="AK31" s="669"/>
      <c r="AL31" s="670" t="s">
        <v>127</v>
      </c>
      <c r="AM31" s="671"/>
      <c r="AN31" s="671"/>
      <c r="AO31" s="672"/>
      <c r="AP31" s="722" t="s">
        <v>309</v>
      </c>
      <c r="AQ31" s="723"/>
      <c r="AR31" s="723"/>
      <c r="AS31" s="723"/>
      <c r="AT31" s="728" t="s">
        <v>310</v>
      </c>
      <c r="AU31" s="366"/>
      <c r="AV31" s="366"/>
      <c r="AW31" s="366"/>
      <c r="AX31" s="651" t="s">
        <v>187</v>
      </c>
      <c r="AY31" s="652"/>
      <c r="AZ31" s="652"/>
      <c r="BA31" s="652"/>
      <c r="BB31" s="652"/>
      <c r="BC31" s="652"/>
      <c r="BD31" s="652"/>
      <c r="BE31" s="652"/>
      <c r="BF31" s="653"/>
      <c r="BG31" s="733">
        <v>99.4</v>
      </c>
      <c r="BH31" s="720"/>
      <c r="BI31" s="720"/>
      <c r="BJ31" s="720"/>
      <c r="BK31" s="720"/>
      <c r="BL31" s="720"/>
      <c r="BM31" s="660">
        <v>98.5</v>
      </c>
      <c r="BN31" s="720"/>
      <c r="BO31" s="720"/>
      <c r="BP31" s="720"/>
      <c r="BQ31" s="721"/>
      <c r="BR31" s="733">
        <v>99.2</v>
      </c>
      <c r="BS31" s="720"/>
      <c r="BT31" s="720"/>
      <c r="BU31" s="720"/>
      <c r="BV31" s="720"/>
      <c r="BW31" s="720"/>
      <c r="BX31" s="660">
        <v>98.2</v>
      </c>
      <c r="BY31" s="720"/>
      <c r="BZ31" s="720"/>
      <c r="CA31" s="720"/>
      <c r="CB31" s="721"/>
      <c r="CD31" s="710"/>
      <c r="CE31" s="711"/>
      <c r="CF31" s="680" t="s">
        <v>311</v>
      </c>
      <c r="CG31" s="681"/>
      <c r="CH31" s="681"/>
      <c r="CI31" s="681"/>
      <c r="CJ31" s="681"/>
      <c r="CK31" s="681"/>
      <c r="CL31" s="681"/>
      <c r="CM31" s="681"/>
      <c r="CN31" s="681"/>
      <c r="CO31" s="681"/>
      <c r="CP31" s="681"/>
      <c r="CQ31" s="682"/>
      <c r="CR31" s="665">
        <v>217601</v>
      </c>
      <c r="CS31" s="704"/>
      <c r="CT31" s="704"/>
      <c r="CU31" s="704"/>
      <c r="CV31" s="704"/>
      <c r="CW31" s="704"/>
      <c r="CX31" s="704"/>
      <c r="CY31" s="705"/>
      <c r="CZ31" s="670">
        <v>0.2</v>
      </c>
      <c r="DA31" s="699"/>
      <c r="DB31" s="699"/>
      <c r="DC31" s="706"/>
      <c r="DD31" s="674">
        <v>217601</v>
      </c>
      <c r="DE31" s="704"/>
      <c r="DF31" s="704"/>
      <c r="DG31" s="704"/>
      <c r="DH31" s="704"/>
      <c r="DI31" s="704"/>
      <c r="DJ31" s="704"/>
      <c r="DK31" s="705"/>
      <c r="DL31" s="674">
        <v>217601</v>
      </c>
      <c r="DM31" s="704"/>
      <c r="DN31" s="704"/>
      <c r="DO31" s="704"/>
      <c r="DP31" s="704"/>
      <c r="DQ31" s="704"/>
      <c r="DR31" s="704"/>
      <c r="DS31" s="704"/>
      <c r="DT31" s="704"/>
      <c r="DU31" s="704"/>
      <c r="DV31" s="705"/>
      <c r="DW31" s="670">
        <v>0.3</v>
      </c>
      <c r="DX31" s="699"/>
      <c r="DY31" s="699"/>
      <c r="DZ31" s="699"/>
      <c r="EA31" s="699"/>
      <c r="EB31" s="699"/>
      <c r="EC31" s="700"/>
    </row>
    <row r="32" spans="2:133" ht="11.25" customHeight="1" x14ac:dyDescent="0.2">
      <c r="B32" s="662" t="s">
        <v>312</v>
      </c>
      <c r="C32" s="663"/>
      <c r="D32" s="663"/>
      <c r="E32" s="663"/>
      <c r="F32" s="663"/>
      <c r="G32" s="663"/>
      <c r="H32" s="663"/>
      <c r="I32" s="663"/>
      <c r="J32" s="663"/>
      <c r="K32" s="663"/>
      <c r="L32" s="663"/>
      <c r="M32" s="663"/>
      <c r="N32" s="663"/>
      <c r="O32" s="663"/>
      <c r="P32" s="663"/>
      <c r="Q32" s="664"/>
      <c r="R32" s="665">
        <v>31410846</v>
      </c>
      <c r="S32" s="666"/>
      <c r="T32" s="666"/>
      <c r="U32" s="666"/>
      <c r="V32" s="666"/>
      <c r="W32" s="666"/>
      <c r="X32" s="666"/>
      <c r="Y32" s="667"/>
      <c r="Z32" s="668">
        <v>21.9</v>
      </c>
      <c r="AA32" s="668"/>
      <c r="AB32" s="668"/>
      <c r="AC32" s="668"/>
      <c r="AD32" s="669" t="s">
        <v>127</v>
      </c>
      <c r="AE32" s="669"/>
      <c r="AF32" s="669"/>
      <c r="AG32" s="669"/>
      <c r="AH32" s="669"/>
      <c r="AI32" s="669"/>
      <c r="AJ32" s="669"/>
      <c r="AK32" s="669"/>
      <c r="AL32" s="670" t="s">
        <v>127</v>
      </c>
      <c r="AM32" s="671"/>
      <c r="AN32" s="671"/>
      <c r="AO32" s="672"/>
      <c r="AP32" s="724"/>
      <c r="AQ32" s="725"/>
      <c r="AR32" s="725"/>
      <c r="AS32" s="725"/>
      <c r="AT32" s="729"/>
      <c r="AU32" s="362" t="s">
        <v>313</v>
      </c>
      <c r="AV32" s="362"/>
      <c r="AW32" s="362"/>
      <c r="AX32" s="662" t="s">
        <v>314</v>
      </c>
      <c r="AY32" s="663"/>
      <c r="AZ32" s="663"/>
      <c r="BA32" s="663"/>
      <c r="BB32" s="663"/>
      <c r="BC32" s="663"/>
      <c r="BD32" s="663"/>
      <c r="BE32" s="663"/>
      <c r="BF32" s="664"/>
      <c r="BG32" s="734">
        <v>99</v>
      </c>
      <c r="BH32" s="704"/>
      <c r="BI32" s="704"/>
      <c r="BJ32" s="704"/>
      <c r="BK32" s="704"/>
      <c r="BL32" s="704"/>
      <c r="BM32" s="671">
        <v>97.4</v>
      </c>
      <c r="BN32" s="731"/>
      <c r="BO32" s="731"/>
      <c r="BP32" s="731"/>
      <c r="BQ32" s="732"/>
      <c r="BR32" s="734">
        <v>98.7</v>
      </c>
      <c r="BS32" s="704"/>
      <c r="BT32" s="704"/>
      <c r="BU32" s="704"/>
      <c r="BV32" s="704"/>
      <c r="BW32" s="704"/>
      <c r="BX32" s="671">
        <v>97</v>
      </c>
      <c r="BY32" s="731"/>
      <c r="BZ32" s="731"/>
      <c r="CA32" s="731"/>
      <c r="CB32" s="732"/>
      <c r="CD32" s="712"/>
      <c r="CE32" s="713"/>
      <c r="CF32" s="680" t="s">
        <v>315</v>
      </c>
      <c r="CG32" s="681"/>
      <c r="CH32" s="681"/>
      <c r="CI32" s="681"/>
      <c r="CJ32" s="681"/>
      <c r="CK32" s="681"/>
      <c r="CL32" s="681"/>
      <c r="CM32" s="681"/>
      <c r="CN32" s="681"/>
      <c r="CO32" s="681"/>
      <c r="CP32" s="681"/>
      <c r="CQ32" s="682"/>
      <c r="CR32" s="665">
        <v>805</v>
      </c>
      <c r="CS32" s="666"/>
      <c r="CT32" s="666"/>
      <c r="CU32" s="666"/>
      <c r="CV32" s="666"/>
      <c r="CW32" s="666"/>
      <c r="CX32" s="666"/>
      <c r="CY32" s="667"/>
      <c r="CZ32" s="670">
        <v>0</v>
      </c>
      <c r="DA32" s="699"/>
      <c r="DB32" s="699"/>
      <c r="DC32" s="706"/>
      <c r="DD32" s="674">
        <v>805</v>
      </c>
      <c r="DE32" s="666"/>
      <c r="DF32" s="666"/>
      <c r="DG32" s="666"/>
      <c r="DH32" s="666"/>
      <c r="DI32" s="666"/>
      <c r="DJ32" s="666"/>
      <c r="DK32" s="667"/>
      <c r="DL32" s="674">
        <v>805</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2">
      <c r="B33" s="701" t="s">
        <v>316</v>
      </c>
      <c r="C33" s="702"/>
      <c r="D33" s="702"/>
      <c r="E33" s="702"/>
      <c r="F33" s="702"/>
      <c r="G33" s="702"/>
      <c r="H33" s="702"/>
      <c r="I33" s="702"/>
      <c r="J33" s="702"/>
      <c r="K33" s="702"/>
      <c r="L33" s="702"/>
      <c r="M33" s="702"/>
      <c r="N33" s="702"/>
      <c r="O33" s="702"/>
      <c r="P33" s="702"/>
      <c r="Q33" s="703"/>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6"/>
      <c r="AQ33" s="727"/>
      <c r="AR33" s="727"/>
      <c r="AS33" s="727"/>
      <c r="AT33" s="730"/>
      <c r="AU33" s="360"/>
      <c r="AV33" s="360"/>
      <c r="AW33" s="360"/>
      <c r="AX33" s="715" t="s">
        <v>317</v>
      </c>
      <c r="AY33" s="716"/>
      <c r="AZ33" s="716"/>
      <c r="BA33" s="716"/>
      <c r="BB33" s="716"/>
      <c r="BC33" s="716"/>
      <c r="BD33" s="716"/>
      <c r="BE33" s="716"/>
      <c r="BF33" s="717"/>
      <c r="BG33" s="735">
        <v>99.6</v>
      </c>
      <c r="BH33" s="736"/>
      <c r="BI33" s="736"/>
      <c r="BJ33" s="736"/>
      <c r="BK33" s="736"/>
      <c r="BL33" s="736"/>
      <c r="BM33" s="737">
        <v>99</v>
      </c>
      <c r="BN33" s="736"/>
      <c r="BO33" s="736"/>
      <c r="BP33" s="736"/>
      <c r="BQ33" s="738"/>
      <c r="BR33" s="735">
        <v>99.4</v>
      </c>
      <c r="BS33" s="736"/>
      <c r="BT33" s="736"/>
      <c r="BU33" s="736"/>
      <c r="BV33" s="736"/>
      <c r="BW33" s="736"/>
      <c r="BX33" s="737">
        <v>98.8</v>
      </c>
      <c r="BY33" s="736"/>
      <c r="BZ33" s="736"/>
      <c r="CA33" s="736"/>
      <c r="CB33" s="738"/>
      <c r="CD33" s="680" t="s">
        <v>318</v>
      </c>
      <c r="CE33" s="681"/>
      <c r="CF33" s="681"/>
      <c r="CG33" s="681"/>
      <c r="CH33" s="681"/>
      <c r="CI33" s="681"/>
      <c r="CJ33" s="681"/>
      <c r="CK33" s="681"/>
      <c r="CL33" s="681"/>
      <c r="CM33" s="681"/>
      <c r="CN33" s="681"/>
      <c r="CO33" s="681"/>
      <c r="CP33" s="681"/>
      <c r="CQ33" s="682"/>
      <c r="CR33" s="665">
        <v>53111574</v>
      </c>
      <c r="CS33" s="704"/>
      <c r="CT33" s="704"/>
      <c r="CU33" s="704"/>
      <c r="CV33" s="704"/>
      <c r="CW33" s="704"/>
      <c r="CX33" s="704"/>
      <c r="CY33" s="705"/>
      <c r="CZ33" s="670">
        <v>40.200000000000003</v>
      </c>
      <c r="DA33" s="699"/>
      <c r="DB33" s="699"/>
      <c r="DC33" s="706"/>
      <c r="DD33" s="674">
        <v>40502715</v>
      </c>
      <c r="DE33" s="704"/>
      <c r="DF33" s="704"/>
      <c r="DG33" s="704"/>
      <c r="DH33" s="704"/>
      <c r="DI33" s="704"/>
      <c r="DJ33" s="704"/>
      <c r="DK33" s="705"/>
      <c r="DL33" s="674">
        <v>29413865</v>
      </c>
      <c r="DM33" s="704"/>
      <c r="DN33" s="704"/>
      <c r="DO33" s="704"/>
      <c r="DP33" s="704"/>
      <c r="DQ33" s="704"/>
      <c r="DR33" s="704"/>
      <c r="DS33" s="704"/>
      <c r="DT33" s="704"/>
      <c r="DU33" s="704"/>
      <c r="DV33" s="705"/>
      <c r="DW33" s="670">
        <v>35.799999999999997</v>
      </c>
      <c r="DX33" s="699"/>
      <c r="DY33" s="699"/>
      <c r="DZ33" s="699"/>
      <c r="EA33" s="699"/>
      <c r="EB33" s="699"/>
      <c r="EC33" s="700"/>
    </row>
    <row r="34" spans="2:133" ht="11.25" customHeight="1" x14ac:dyDescent="0.2">
      <c r="B34" s="662" t="s">
        <v>319</v>
      </c>
      <c r="C34" s="663"/>
      <c r="D34" s="663"/>
      <c r="E34" s="663"/>
      <c r="F34" s="663"/>
      <c r="G34" s="663"/>
      <c r="H34" s="663"/>
      <c r="I34" s="663"/>
      <c r="J34" s="663"/>
      <c r="K34" s="663"/>
      <c r="L34" s="663"/>
      <c r="M34" s="663"/>
      <c r="N34" s="663"/>
      <c r="O34" s="663"/>
      <c r="P34" s="663"/>
      <c r="Q34" s="664"/>
      <c r="R34" s="665">
        <v>8305449</v>
      </c>
      <c r="S34" s="666"/>
      <c r="T34" s="666"/>
      <c r="U34" s="666"/>
      <c r="V34" s="666"/>
      <c r="W34" s="666"/>
      <c r="X34" s="666"/>
      <c r="Y34" s="667"/>
      <c r="Z34" s="668">
        <v>5.8</v>
      </c>
      <c r="AA34" s="668"/>
      <c r="AB34" s="668"/>
      <c r="AC34" s="668"/>
      <c r="AD34" s="669" t="s">
        <v>127</v>
      </c>
      <c r="AE34" s="669"/>
      <c r="AF34" s="669"/>
      <c r="AG34" s="669"/>
      <c r="AH34" s="669"/>
      <c r="AI34" s="669"/>
      <c r="AJ34" s="669"/>
      <c r="AK34" s="669"/>
      <c r="AL34" s="670" t="s">
        <v>127</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320</v>
      </c>
      <c r="CE34" s="681"/>
      <c r="CF34" s="681"/>
      <c r="CG34" s="681"/>
      <c r="CH34" s="681"/>
      <c r="CI34" s="681"/>
      <c r="CJ34" s="681"/>
      <c r="CK34" s="681"/>
      <c r="CL34" s="681"/>
      <c r="CM34" s="681"/>
      <c r="CN34" s="681"/>
      <c r="CO34" s="681"/>
      <c r="CP34" s="681"/>
      <c r="CQ34" s="682"/>
      <c r="CR34" s="665">
        <v>19351383</v>
      </c>
      <c r="CS34" s="666"/>
      <c r="CT34" s="666"/>
      <c r="CU34" s="666"/>
      <c r="CV34" s="666"/>
      <c r="CW34" s="666"/>
      <c r="CX34" s="666"/>
      <c r="CY34" s="667"/>
      <c r="CZ34" s="670">
        <v>14.7</v>
      </c>
      <c r="DA34" s="699"/>
      <c r="DB34" s="699"/>
      <c r="DC34" s="706"/>
      <c r="DD34" s="674">
        <v>13122864</v>
      </c>
      <c r="DE34" s="666"/>
      <c r="DF34" s="666"/>
      <c r="DG34" s="666"/>
      <c r="DH34" s="666"/>
      <c r="DI34" s="666"/>
      <c r="DJ34" s="666"/>
      <c r="DK34" s="667"/>
      <c r="DL34" s="674">
        <v>12495696</v>
      </c>
      <c r="DM34" s="666"/>
      <c r="DN34" s="666"/>
      <c r="DO34" s="666"/>
      <c r="DP34" s="666"/>
      <c r="DQ34" s="666"/>
      <c r="DR34" s="666"/>
      <c r="DS34" s="666"/>
      <c r="DT34" s="666"/>
      <c r="DU34" s="666"/>
      <c r="DV34" s="667"/>
      <c r="DW34" s="670">
        <v>15.2</v>
      </c>
      <c r="DX34" s="699"/>
      <c r="DY34" s="699"/>
      <c r="DZ34" s="699"/>
      <c r="EA34" s="699"/>
      <c r="EB34" s="699"/>
      <c r="EC34" s="700"/>
    </row>
    <row r="35" spans="2:133" ht="11.25" customHeight="1" x14ac:dyDescent="0.2">
      <c r="B35" s="662" t="s">
        <v>321</v>
      </c>
      <c r="C35" s="663"/>
      <c r="D35" s="663"/>
      <c r="E35" s="663"/>
      <c r="F35" s="663"/>
      <c r="G35" s="663"/>
      <c r="H35" s="663"/>
      <c r="I35" s="663"/>
      <c r="J35" s="663"/>
      <c r="K35" s="663"/>
      <c r="L35" s="663"/>
      <c r="M35" s="663"/>
      <c r="N35" s="663"/>
      <c r="O35" s="663"/>
      <c r="P35" s="663"/>
      <c r="Q35" s="664"/>
      <c r="R35" s="665">
        <v>378640</v>
      </c>
      <c r="S35" s="666"/>
      <c r="T35" s="666"/>
      <c r="U35" s="666"/>
      <c r="V35" s="666"/>
      <c r="W35" s="666"/>
      <c r="X35" s="666"/>
      <c r="Y35" s="667"/>
      <c r="Z35" s="668">
        <v>0.3</v>
      </c>
      <c r="AA35" s="668"/>
      <c r="AB35" s="668"/>
      <c r="AC35" s="668"/>
      <c r="AD35" s="669">
        <v>9343</v>
      </c>
      <c r="AE35" s="669"/>
      <c r="AF35" s="669"/>
      <c r="AG35" s="669"/>
      <c r="AH35" s="669"/>
      <c r="AI35" s="669"/>
      <c r="AJ35" s="669"/>
      <c r="AK35" s="669"/>
      <c r="AL35" s="670">
        <v>0</v>
      </c>
      <c r="AM35" s="671"/>
      <c r="AN35" s="671"/>
      <c r="AO35" s="672"/>
      <c r="AP35" s="218"/>
      <c r="AQ35" s="644" t="s">
        <v>322</v>
      </c>
      <c r="AR35" s="645"/>
      <c r="AS35" s="645"/>
      <c r="AT35" s="645"/>
      <c r="AU35" s="645"/>
      <c r="AV35" s="645"/>
      <c r="AW35" s="645"/>
      <c r="AX35" s="645"/>
      <c r="AY35" s="645"/>
      <c r="AZ35" s="645"/>
      <c r="BA35" s="645"/>
      <c r="BB35" s="645"/>
      <c r="BC35" s="645"/>
      <c r="BD35" s="645"/>
      <c r="BE35" s="645"/>
      <c r="BF35" s="646"/>
      <c r="BG35" s="644" t="s">
        <v>323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324</v>
      </c>
      <c r="CE35" s="681"/>
      <c r="CF35" s="681"/>
      <c r="CG35" s="681"/>
      <c r="CH35" s="681"/>
      <c r="CI35" s="681"/>
      <c r="CJ35" s="681"/>
      <c r="CK35" s="681"/>
      <c r="CL35" s="681"/>
      <c r="CM35" s="681"/>
      <c r="CN35" s="681"/>
      <c r="CO35" s="681"/>
      <c r="CP35" s="681"/>
      <c r="CQ35" s="682"/>
      <c r="CR35" s="665">
        <v>2967897</v>
      </c>
      <c r="CS35" s="704"/>
      <c r="CT35" s="704"/>
      <c r="CU35" s="704"/>
      <c r="CV35" s="704"/>
      <c r="CW35" s="704"/>
      <c r="CX35" s="704"/>
      <c r="CY35" s="705"/>
      <c r="CZ35" s="670">
        <v>2.2000000000000002</v>
      </c>
      <c r="DA35" s="699"/>
      <c r="DB35" s="699"/>
      <c r="DC35" s="706"/>
      <c r="DD35" s="674">
        <v>2397018</v>
      </c>
      <c r="DE35" s="704"/>
      <c r="DF35" s="704"/>
      <c r="DG35" s="704"/>
      <c r="DH35" s="704"/>
      <c r="DI35" s="704"/>
      <c r="DJ35" s="704"/>
      <c r="DK35" s="705"/>
      <c r="DL35" s="674">
        <v>2397018</v>
      </c>
      <c r="DM35" s="704"/>
      <c r="DN35" s="704"/>
      <c r="DO35" s="704"/>
      <c r="DP35" s="704"/>
      <c r="DQ35" s="704"/>
      <c r="DR35" s="704"/>
      <c r="DS35" s="704"/>
      <c r="DT35" s="704"/>
      <c r="DU35" s="704"/>
      <c r="DV35" s="705"/>
      <c r="DW35" s="670">
        <v>2.9</v>
      </c>
      <c r="DX35" s="699"/>
      <c r="DY35" s="699"/>
      <c r="DZ35" s="699"/>
      <c r="EA35" s="699"/>
      <c r="EB35" s="699"/>
      <c r="EC35" s="700"/>
    </row>
    <row r="36" spans="2:133" ht="11.25" customHeight="1" x14ac:dyDescent="0.2">
      <c r="B36" s="662" t="s">
        <v>325</v>
      </c>
      <c r="C36" s="663"/>
      <c r="D36" s="663"/>
      <c r="E36" s="663"/>
      <c r="F36" s="663"/>
      <c r="G36" s="663"/>
      <c r="H36" s="663"/>
      <c r="I36" s="663"/>
      <c r="J36" s="663"/>
      <c r="K36" s="663"/>
      <c r="L36" s="663"/>
      <c r="M36" s="663"/>
      <c r="N36" s="663"/>
      <c r="O36" s="663"/>
      <c r="P36" s="663"/>
      <c r="Q36" s="664"/>
      <c r="R36" s="665">
        <v>127353</v>
      </c>
      <c r="S36" s="666"/>
      <c r="T36" s="666"/>
      <c r="U36" s="666"/>
      <c r="V36" s="666"/>
      <c r="W36" s="666"/>
      <c r="X36" s="666"/>
      <c r="Y36" s="667"/>
      <c r="Z36" s="668">
        <v>0.1</v>
      </c>
      <c r="AA36" s="668"/>
      <c r="AB36" s="668"/>
      <c r="AC36" s="668"/>
      <c r="AD36" s="669" t="s">
        <v>127</v>
      </c>
      <c r="AE36" s="669"/>
      <c r="AF36" s="669"/>
      <c r="AG36" s="669"/>
      <c r="AH36" s="669"/>
      <c r="AI36" s="669"/>
      <c r="AJ36" s="669"/>
      <c r="AK36" s="669"/>
      <c r="AL36" s="670" t="s">
        <v>127</v>
      </c>
      <c r="AM36" s="671"/>
      <c r="AN36" s="671"/>
      <c r="AO36" s="672"/>
      <c r="AP36" s="218"/>
      <c r="AQ36" s="739" t="s">
        <v>326</v>
      </c>
      <c r="AR36" s="740"/>
      <c r="AS36" s="740"/>
      <c r="AT36" s="740"/>
      <c r="AU36" s="740"/>
      <c r="AV36" s="740"/>
      <c r="AW36" s="740"/>
      <c r="AX36" s="740"/>
      <c r="AY36" s="741"/>
      <c r="AZ36" s="654">
        <v>16022246</v>
      </c>
      <c r="BA36" s="655"/>
      <c r="BB36" s="655"/>
      <c r="BC36" s="655"/>
      <c r="BD36" s="655"/>
      <c r="BE36" s="655"/>
      <c r="BF36" s="742"/>
      <c r="BG36" s="676" t="s">
        <v>327</v>
      </c>
      <c r="BH36" s="677"/>
      <c r="BI36" s="677"/>
      <c r="BJ36" s="677"/>
      <c r="BK36" s="677"/>
      <c r="BL36" s="677"/>
      <c r="BM36" s="677"/>
      <c r="BN36" s="677"/>
      <c r="BO36" s="677"/>
      <c r="BP36" s="677"/>
      <c r="BQ36" s="677"/>
      <c r="BR36" s="677"/>
      <c r="BS36" s="677"/>
      <c r="BT36" s="677"/>
      <c r="BU36" s="678"/>
      <c r="BV36" s="654">
        <v>435449</v>
      </c>
      <c r="BW36" s="655"/>
      <c r="BX36" s="655"/>
      <c r="BY36" s="655"/>
      <c r="BZ36" s="655"/>
      <c r="CA36" s="655"/>
      <c r="CB36" s="742"/>
      <c r="CD36" s="680" t="s">
        <v>328</v>
      </c>
      <c r="CE36" s="681"/>
      <c r="CF36" s="681"/>
      <c r="CG36" s="681"/>
      <c r="CH36" s="681"/>
      <c r="CI36" s="681"/>
      <c r="CJ36" s="681"/>
      <c r="CK36" s="681"/>
      <c r="CL36" s="681"/>
      <c r="CM36" s="681"/>
      <c r="CN36" s="681"/>
      <c r="CO36" s="681"/>
      <c r="CP36" s="681"/>
      <c r="CQ36" s="682"/>
      <c r="CR36" s="665">
        <v>15362929</v>
      </c>
      <c r="CS36" s="666"/>
      <c r="CT36" s="666"/>
      <c r="CU36" s="666"/>
      <c r="CV36" s="666"/>
      <c r="CW36" s="666"/>
      <c r="CX36" s="666"/>
      <c r="CY36" s="667"/>
      <c r="CZ36" s="670">
        <v>11.6</v>
      </c>
      <c r="DA36" s="699"/>
      <c r="DB36" s="699"/>
      <c r="DC36" s="706"/>
      <c r="DD36" s="674">
        <v>13019143</v>
      </c>
      <c r="DE36" s="666"/>
      <c r="DF36" s="666"/>
      <c r="DG36" s="666"/>
      <c r="DH36" s="666"/>
      <c r="DI36" s="666"/>
      <c r="DJ36" s="666"/>
      <c r="DK36" s="667"/>
      <c r="DL36" s="674">
        <v>7564610</v>
      </c>
      <c r="DM36" s="666"/>
      <c r="DN36" s="666"/>
      <c r="DO36" s="666"/>
      <c r="DP36" s="666"/>
      <c r="DQ36" s="666"/>
      <c r="DR36" s="666"/>
      <c r="DS36" s="666"/>
      <c r="DT36" s="666"/>
      <c r="DU36" s="666"/>
      <c r="DV36" s="667"/>
      <c r="DW36" s="670">
        <v>9.1999999999999993</v>
      </c>
      <c r="DX36" s="699"/>
      <c r="DY36" s="699"/>
      <c r="DZ36" s="699"/>
      <c r="EA36" s="699"/>
      <c r="EB36" s="699"/>
      <c r="EC36" s="700"/>
    </row>
    <row r="37" spans="2:133" ht="11.25" customHeight="1" x14ac:dyDescent="0.2">
      <c r="B37" s="662" t="s">
        <v>329</v>
      </c>
      <c r="C37" s="663"/>
      <c r="D37" s="663"/>
      <c r="E37" s="663"/>
      <c r="F37" s="663"/>
      <c r="G37" s="663"/>
      <c r="H37" s="663"/>
      <c r="I37" s="663"/>
      <c r="J37" s="663"/>
      <c r="K37" s="663"/>
      <c r="L37" s="663"/>
      <c r="M37" s="663"/>
      <c r="N37" s="663"/>
      <c r="O37" s="663"/>
      <c r="P37" s="663"/>
      <c r="Q37" s="664"/>
      <c r="R37" s="665">
        <v>3459954</v>
      </c>
      <c r="S37" s="666"/>
      <c r="T37" s="666"/>
      <c r="U37" s="666"/>
      <c r="V37" s="666"/>
      <c r="W37" s="666"/>
      <c r="X37" s="666"/>
      <c r="Y37" s="667"/>
      <c r="Z37" s="668">
        <v>2.4</v>
      </c>
      <c r="AA37" s="668"/>
      <c r="AB37" s="668"/>
      <c r="AC37" s="668"/>
      <c r="AD37" s="669" t="s">
        <v>127</v>
      </c>
      <c r="AE37" s="669"/>
      <c r="AF37" s="669"/>
      <c r="AG37" s="669"/>
      <c r="AH37" s="669"/>
      <c r="AI37" s="669"/>
      <c r="AJ37" s="669"/>
      <c r="AK37" s="669"/>
      <c r="AL37" s="670" t="s">
        <v>127</v>
      </c>
      <c r="AM37" s="671"/>
      <c r="AN37" s="671"/>
      <c r="AO37" s="672"/>
      <c r="AQ37" s="743" t="s">
        <v>330</v>
      </c>
      <c r="AR37" s="744"/>
      <c r="AS37" s="744"/>
      <c r="AT37" s="744"/>
      <c r="AU37" s="744"/>
      <c r="AV37" s="744"/>
      <c r="AW37" s="744"/>
      <c r="AX37" s="744"/>
      <c r="AY37" s="745"/>
      <c r="AZ37" s="665">
        <v>5771804</v>
      </c>
      <c r="BA37" s="666"/>
      <c r="BB37" s="666"/>
      <c r="BC37" s="666"/>
      <c r="BD37" s="704"/>
      <c r="BE37" s="704"/>
      <c r="BF37" s="732"/>
      <c r="BG37" s="680" t="s">
        <v>331</v>
      </c>
      <c r="BH37" s="681"/>
      <c r="BI37" s="681"/>
      <c r="BJ37" s="681"/>
      <c r="BK37" s="681"/>
      <c r="BL37" s="681"/>
      <c r="BM37" s="681"/>
      <c r="BN37" s="681"/>
      <c r="BO37" s="681"/>
      <c r="BP37" s="681"/>
      <c r="BQ37" s="681"/>
      <c r="BR37" s="681"/>
      <c r="BS37" s="681"/>
      <c r="BT37" s="681"/>
      <c r="BU37" s="682"/>
      <c r="BV37" s="665">
        <v>352608</v>
      </c>
      <c r="BW37" s="666"/>
      <c r="BX37" s="666"/>
      <c r="BY37" s="666"/>
      <c r="BZ37" s="666"/>
      <c r="CA37" s="666"/>
      <c r="CB37" s="675"/>
      <c r="CD37" s="680" t="s">
        <v>332</v>
      </c>
      <c r="CE37" s="681"/>
      <c r="CF37" s="681"/>
      <c r="CG37" s="681"/>
      <c r="CH37" s="681"/>
      <c r="CI37" s="681"/>
      <c r="CJ37" s="681"/>
      <c r="CK37" s="681"/>
      <c r="CL37" s="681"/>
      <c r="CM37" s="681"/>
      <c r="CN37" s="681"/>
      <c r="CO37" s="681"/>
      <c r="CP37" s="681"/>
      <c r="CQ37" s="682"/>
      <c r="CR37" s="665">
        <v>1507952</v>
      </c>
      <c r="CS37" s="704"/>
      <c r="CT37" s="704"/>
      <c r="CU37" s="704"/>
      <c r="CV37" s="704"/>
      <c r="CW37" s="704"/>
      <c r="CX37" s="704"/>
      <c r="CY37" s="705"/>
      <c r="CZ37" s="670">
        <v>1.1000000000000001</v>
      </c>
      <c r="DA37" s="699"/>
      <c r="DB37" s="699"/>
      <c r="DC37" s="706"/>
      <c r="DD37" s="674">
        <v>1494147</v>
      </c>
      <c r="DE37" s="704"/>
      <c r="DF37" s="704"/>
      <c r="DG37" s="704"/>
      <c r="DH37" s="704"/>
      <c r="DI37" s="704"/>
      <c r="DJ37" s="704"/>
      <c r="DK37" s="705"/>
      <c r="DL37" s="674">
        <v>1421856</v>
      </c>
      <c r="DM37" s="704"/>
      <c r="DN37" s="704"/>
      <c r="DO37" s="704"/>
      <c r="DP37" s="704"/>
      <c r="DQ37" s="704"/>
      <c r="DR37" s="704"/>
      <c r="DS37" s="704"/>
      <c r="DT37" s="704"/>
      <c r="DU37" s="704"/>
      <c r="DV37" s="705"/>
      <c r="DW37" s="670">
        <v>1.7</v>
      </c>
      <c r="DX37" s="699"/>
      <c r="DY37" s="699"/>
      <c r="DZ37" s="699"/>
      <c r="EA37" s="699"/>
      <c r="EB37" s="699"/>
      <c r="EC37" s="700"/>
    </row>
    <row r="38" spans="2:133" ht="11.25" customHeight="1" x14ac:dyDescent="0.2">
      <c r="B38" s="662" t="s">
        <v>333</v>
      </c>
      <c r="C38" s="663"/>
      <c r="D38" s="663"/>
      <c r="E38" s="663"/>
      <c r="F38" s="663"/>
      <c r="G38" s="663"/>
      <c r="H38" s="663"/>
      <c r="I38" s="663"/>
      <c r="J38" s="663"/>
      <c r="K38" s="663"/>
      <c r="L38" s="663"/>
      <c r="M38" s="663"/>
      <c r="N38" s="663"/>
      <c r="O38" s="663"/>
      <c r="P38" s="663"/>
      <c r="Q38" s="664"/>
      <c r="R38" s="665">
        <v>7501738</v>
      </c>
      <c r="S38" s="666"/>
      <c r="T38" s="666"/>
      <c r="U38" s="666"/>
      <c r="V38" s="666"/>
      <c r="W38" s="666"/>
      <c r="X38" s="666"/>
      <c r="Y38" s="667"/>
      <c r="Z38" s="668">
        <v>5.2</v>
      </c>
      <c r="AA38" s="668"/>
      <c r="AB38" s="668"/>
      <c r="AC38" s="668"/>
      <c r="AD38" s="669" t="s">
        <v>127</v>
      </c>
      <c r="AE38" s="669"/>
      <c r="AF38" s="669"/>
      <c r="AG38" s="669"/>
      <c r="AH38" s="669"/>
      <c r="AI38" s="669"/>
      <c r="AJ38" s="669"/>
      <c r="AK38" s="669"/>
      <c r="AL38" s="670" t="s">
        <v>127</v>
      </c>
      <c r="AM38" s="671"/>
      <c r="AN38" s="671"/>
      <c r="AO38" s="672"/>
      <c r="AQ38" s="743" t="s">
        <v>334</v>
      </c>
      <c r="AR38" s="744"/>
      <c r="AS38" s="744"/>
      <c r="AT38" s="744"/>
      <c r="AU38" s="744"/>
      <c r="AV38" s="744"/>
      <c r="AW38" s="744"/>
      <c r="AX38" s="744"/>
      <c r="AY38" s="745"/>
      <c r="AZ38" s="665">
        <v>1272309</v>
      </c>
      <c r="BA38" s="666"/>
      <c r="BB38" s="666"/>
      <c r="BC38" s="666"/>
      <c r="BD38" s="704"/>
      <c r="BE38" s="704"/>
      <c r="BF38" s="732"/>
      <c r="BG38" s="680" t="s">
        <v>335</v>
      </c>
      <c r="BH38" s="681"/>
      <c r="BI38" s="681"/>
      <c r="BJ38" s="681"/>
      <c r="BK38" s="681"/>
      <c r="BL38" s="681"/>
      <c r="BM38" s="681"/>
      <c r="BN38" s="681"/>
      <c r="BO38" s="681"/>
      <c r="BP38" s="681"/>
      <c r="BQ38" s="681"/>
      <c r="BR38" s="681"/>
      <c r="BS38" s="681"/>
      <c r="BT38" s="681"/>
      <c r="BU38" s="682"/>
      <c r="BV38" s="665">
        <v>36068</v>
      </c>
      <c r="BW38" s="666"/>
      <c r="BX38" s="666"/>
      <c r="BY38" s="666"/>
      <c r="BZ38" s="666"/>
      <c r="CA38" s="666"/>
      <c r="CB38" s="675"/>
      <c r="CD38" s="680" t="s">
        <v>336</v>
      </c>
      <c r="CE38" s="681"/>
      <c r="CF38" s="681"/>
      <c r="CG38" s="681"/>
      <c r="CH38" s="681"/>
      <c r="CI38" s="681"/>
      <c r="CJ38" s="681"/>
      <c r="CK38" s="681"/>
      <c r="CL38" s="681"/>
      <c r="CM38" s="681"/>
      <c r="CN38" s="681"/>
      <c r="CO38" s="681"/>
      <c r="CP38" s="681"/>
      <c r="CQ38" s="682"/>
      <c r="CR38" s="665">
        <v>9241484</v>
      </c>
      <c r="CS38" s="666"/>
      <c r="CT38" s="666"/>
      <c r="CU38" s="666"/>
      <c r="CV38" s="666"/>
      <c r="CW38" s="666"/>
      <c r="CX38" s="666"/>
      <c r="CY38" s="667"/>
      <c r="CZ38" s="670">
        <v>7</v>
      </c>
      <c r="DA38" s="699"/>
      <c r="DB38" s="699"/>
      <c r="DC38" s="706"/>
      <c r="DD38" s="674">
        <v>7593868</v>
      </c>
      <c r="DE38" s="666"/>
      <c r="DF38" s="666"/>
      <c r="DG38" s="666"/>
      <c r="DH38" s="666"/>
      <c r="DI38" s="666"/>
      <c r="DJ38" s="666"/>
      <c r="DK38" s="667"/>
      <c r="DL38" s="674">
        <v>6956541</v>
      </c>
      <c r="DM38" s="666"/>
      <c r="DN38" s="666"/>
      <c r="DO38" s="666"/>
      <c r="DP38" s="666"/>
      <c r="DQ38" s="666"/>
      <c r="DR38" s="666"/>
      <c r="DS38" s="666"/>
      <c r="DT38" s="666"/>
      <c r="DU38" s="666"/>
      <c r="DV38" s="667"/>
      <c r="DW38" s="670">
        <v>8.5</v>
      </c>
      <c r="DX38" s="699"/>
      <c r="DY38" s="699"/>
      <c r="DZ38" s="699"/>
      <c r="EA38" s="699"/>
      <c r="EB38" s="699"/>
      <c r="EC38" s="700"/>
    </row>
    <row r="39" spans="2:133" ht="11.25" customHeight="1" x14ac:dyDescent="0.2">
      <c r="B39" s="662" t="s">
        <v>337</v>
      </c>
      <c r="C39" s="663"/>
      <c r="D39" s="663"/>
      <c r="E39" s="663"/>
      <c r="F39" s="663"/>
      <c r="G39" s="663"/>
      <c r="H39" s="663"/>
      <c r="I39" s="663"/>
      <c r="J39" s="663"/>
      <c r="K39" s="663"/>
      <c r="L39" s="663"/>
      <c r="M39" s="663"/>
      <c r="N39" s="663"/>
      <c r="O39" s="663"/>
      <c r="P39" s="663"/>
      <c r="Q39" s="664"/>
      <c r="R39" s="665">
        <v>4157549</v>
      </c>
      <c r="S39" s="666"/>
      <c r="T39" s="666"/>
      <c r="U39" s="666"/>
      <c r="V39" s="666"/>
      <c r="W39" s="666"/>
      <c r="X39" s="666"/>
      <c r="Y39" s="667"/>
      <c r="Z39" s="668">
        <v>2.9</v>
      </c>
      <c r="AA39" s="668"/>
      <c r="AB39" s="668"/>
      <c r="AC39" s="668"/>
      <c r="AD39" s="669">
        <v>12375</v>
      </c>
      <c r="AE39" s="669"/>
      <c r="AF39" s="669"/>
      <c r="AG39" s="669"/>
      <c r="AH39" s="669"/>
      <c r="AI39" s="669"/>
      <c r="AJ39" s="669"/>
      <c r="AK39" s="669"/>
      <c r="AL39" s="670">
        <v>0</v>
      </c>
      <c r="AM39" s="671"/>
      <c r="AN39" s="671"/>
      <c r="AO39" s="672"/>
      <c r="AQ39" s="743" t="s">
        <v>338</v>
      </c>
      <c r="AR39" s="744"/>
      <c r="AS39" s="744"/>
      <c r="AT39" s="744"/>
      <c r="AU39" s="744"/>
      <c r="AV39" s="744"/>
      <c r="AW39" s="744"/>
      <c r="AX39" s="744"/>
      <c r="AY39" s="745"/>
      <c r="AZ39" s="665">
        <v>304237</v>
      </c>
      <c r="BA39" s="666"/>
      <c r="BB39" s="666"/>
      <c r="BC39" s="666"/>
      <c r="BD39" s="704"/>
      <c r="BE39" s="704"/>
      <c r="BF39" s="732"/>
      <c r="BG39" s="680" t="s">
        <v>339</v>
      </c>
      <c r="BH39" s="681"/>
      <c r="BI39" s="681"/>
      <c r="BJ39" s="681"/>
      <c r="BK39" s="681"/>
      <c r="BL39" s="681"/>
      <c r="BM39" s="681"/>
      <c r="BN39" s="681"/>
      <c r="BO39" s="681"/>
      <c r="BP39" s="681"/>
      <c r="BQ39" s="681"/>
      <c r="BR39" s="681"/>
      <c r="BS39" s="681"/>
      <c r="BT39" s="681"/>
      <c r="BU39" s="682"/>
      <c r="BV39" s="665">
        <v>53778</v>
      </c>
      <c r="BW39" s="666"/>
      <c r="BX39" s="666"/>
      <c r="BY39" s="666"/>
      <c r="BZ39" s="666"/>
      <c r="CA39" s="666"/>
      <c r="CB39" s="675"/>
      <c r="CD39" s="680" t="s">
        <v>340</v>
      </c>
      <c r="CE39" s="681"/>
      <c r="CF39" s="681"/>
      <c r="CG39" s="681"/>
      <c r="CH39" s="681"/>
      <c r="CI39" s="681"/>
      <c r="CJ39" s="681"/>
      <c r="CK39" s="681"/>
      <c r="CL39" s="681"/>
      <c r="CM39" s="681"/>
      <c r="CN39" s="681"/>
      <c r="CO39" s="681"/>
      <c r="CP39" s="681"/>
      <c r="CQ39" s="682"/>
      <c r="CR39" s="665">
        <v>4464006</v>
      </c>
      <c r="CS39" s="704"/>
      <c r="CT39" s="704"/>
      <c r="CU39" s="704"/>
      <c r="CV39" s="704"/>
      <c r="CW39" s="704"/>
      <c r="CX39" s="704"/>
      <c r="CY39" s="705"/>
      <c r="CZ39" s="670">
        <v>3.4</v>
      </c>
      <c r="DA39" s="699"/>
      <c r="DB39" s="699"/>
      <c r="DC39" s="706"/>
      <c r="DD39" s="674">
        <v>4369822</v>
      </c>
      <c r="DE39" s="704"/>
      <c r="DF39" s="704"/>
      <c r="DG39" s="704"/>
      <c r="DH39" s="704"/>
      <c r="DI39" s="704"/>
      <c r="DJ39" s="704"/>
      <c r="DK39" s="705"/>
      <c r="DL39" s="674" t="s">
        <v>127</v>
      </c>
      <c r="DM39" s="704"/>
      <c r="DN39" s="704"/>
      <c r="DO39" s="704"/>
      <c r="DP39" s="704"/>
      <c r="DQ39" s="704"/>
      <c r="DR39" s="704"/>
      <c r="DS39" s="704"/>
      <c r="DT39" s="704"/>
      <c r="DU39" s="704"/>
      <c r="DV39" s="705"/>
      <c r="DW39" s="670" t="s">
        <v>127</v>
      </c>
      <c r="DX39" s="699"/>
      <c r="DY39" s="699"/>
      <c r="DZ39" s="699"/>
      <c r="EA39" s="699"/>
      <c r="EB39" s="699"/>
      <c r="EC39" s="700"/>
    </row>
    <row r="40" spans="2:133" ht="11.25" customHeight="1" x14ac:dyDescent="0.2">
      <c r="B40" s="662" t="s">
        <v>341</v>
      </c>
      <c r="C40" s="663"/>
      <c r="D40" s="663"/>
      <c r="E40" s="663"/>
      <c r="F40" s="663"/>
      <c r="G40" s="663"/>
      <c r="H40" s="663"/>
      <c r="I40" s="663"/>
      <c r="J40" s="663"/>
      <c r="K40" s="663"/>
      <c r="L40" s="663"/>
      <c r="M40" s="663"/>
      <c r="N40" s="663"/>
      <c r="O40" s="663"/>
      <c r="P40" s="663"/>
      <c r="Q40" s="664"/>
      <c r="R40" s="665">
        <v>919500</v>
      </c>
      <c r="S40" s="666"/>
      <c r="T40" s="666"/>
      <c r="U40" s="666"/>
      <c r="V40" s="666"/>
      <c r="W40" s="666"/>
      <c r="X40" s="666"/>
      <c r="Y40" s="667"/>
      <c r="Z40" s="668">
        <v>0.6</v>
      </c>
      <c r="AA40" s="668"/>
      <c r="AB40" s="668"/>
      <c r="AC40" s="668"/>
      <c r="AD40" s="669" t="s">
        <v>127</v>
      </c>
      <c r="AE40" s="669"/>
      <c r="AF40" s="669"/>
      <c r="AG40" s="669"/>
      <c r="AH40" s="669"/>
      <c r="AI40" s="669"/>
      <c r="AJ40" s="669"/>
      <c r="AK40" s="669"/>
      <c r="AL40" s="670" t="s">
        <v>127</v>
      </c>
      <c r="AM40" s="671"/>
      <c r="AN40" s="671"/>
      <c r="AO40" s="672"/>
      <c r="AQ40" s="743" t="s">
        <v>342</v>
      </c>
      <c r="AR40" s="744"/>
      <c r="AS40" s="744"/>
      <c r="AT40" s="744"/>
      <c r="AU40" s="744"/>
      <c r="AV40" s="744"/>
      <c r="AW40" s="744"/>
      <c r="AX40" s="744"/>
      <c r="AY40" s="745"/>
      <c r="AZ40" s="665">
        <v>206610</v>
      </c>
      <c r="BA40" s="666"/>
      <c r="BB40" s="666"/>
      <c r="BC40" s="666"/>
      <c r="BD40" s="704"/>
      <c r="BE40" s="704"/>
      <c r="BF40" s="732"/>
      <c r="BG40" s="746" t="s">
        <v>343</v>
      </c>
      <c r="BH40" s="747"/>
      <c r="BI40" s="747"/>
      <c r="BJ40" s="747"/>
      <c r="BK40" s="747"/>
      <c r="BL40" s="364"/>
      <c r="BM40" s="681" t="s">
        <v>344</v>
      </c>
      <c r="BN40" s="681"/>
      <c r="BO40" s="681"/>
      <c r="BP40" s="681"/>
      <c r="BQ40" s="681"/>
      <c r="BR40" s="681"/>
      <c r="BS40" s="681"/>
      <c r="BT40" s="681"/>
      <c r="BU40" s="682"/>
      <c r="BV40" s="665">
        <v>99</v>
      </c>
      <c r="BW40" s="666"/>
      <c r="BX40" s="666"/>
      <c r="BY40" s="666"/>
      <c r="BZ40" s="666"/>
      <c r="CA40" s="666"/>
      <c r="CB40" s="675"/>
      <c r="CD40" s="680" t="s">
        <v>345</v>
      </c>
      <c r="CE40" s="681"/>
      <c r="CF40" s="681"/>
      <c r="CG40" s="681"/>
      <c r="CH40" s="681"/>
      <c r="CI40" s="681"/>
      <c r="CJ40" s="681"/>
      <c r="CK40" s="681"/>
      <c r="CL40" s="681"/>
      <c r="CM40" s="681"/>
      <c r="CN40" s="681"/>
      <c r="CO40" s="681"/>
      <c r="CP40" s="681"/>
      <c r="CQ40" s="682"/>
      <c r="CR40" s="665">
        <v>1723875</v>
      </c>
      <c r="CS40" s="666"/>
      <c r="CT40" s="666"/>
      <c r="CU40" s="666"/>
      <c r="CV40" s="666"/>
      <c r="CW40" s="666"/>
      <c r="CX40" s="666"/>
      <c r="CY40" s="667"/>
      <c r="CZ40" s="670">
        <v>1.3</v>
      </c>
      <c r="DA40" s="699"/>
      <c r="DB40" s="699"/>
      <c r="DC40" s="706"/>
      <c r="DD40" s="674" t="s">
        <v>127</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699"/>
      <c r="DY40" s="699"/>
      <c r="DZ40" s="699"/>
      <c r="EA40" s="699"/>
      <c r="EB40" s="699"/>
      <c r="EC40" s="700"/>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347</v>
      </c>
      <c r="AR41" s="744"/>
      <c r="AS41" s="744"/>
      <c r="AT41" s="744"/>
      <c r="AU41" s="744"/>
      <c r="AV41" s="744"/>
      <c r="AW41" s="744"/>
      <c r="AX41" s="744"/>
      <c r="AY41" s="745"/>
      <c r="AZ41" s="665">
        <v>1761733</v>
      </c>
      <c r="BA41" s="666"/>
      <c r="BB41" s="666"/>
      <c r="BC41" s="666"/>
      <c r="BD41" s="704"/>
      <c r="BE41" s="704"/>
      <c r="BF41" s="732"/>
      <c r="BG41" s="746"/>
      <c r="BH41" s="747"/>
      <c r="BI41" s="747"/>
      <c r="BJ41" s="747"/>
      <c r="BK41" s="747"/>
      <c r="BL41" s="364"/>
      <c r="BM41" s="681" t="s">
        <v>348</v>
      </c>
      <c r="BN41" s="681"/>
      <c r="BO41" s="681"/>
      <c r="BP41" s="681"/>
      <c r="BQ41" s="681"/>
      <c r="BR41" s="681"/>
      <c r="BS41" s="681"/>
      <c r="BT41" s="681"/>
      <c r="BU41" s="682"/>
      <c r="BV41" s="665" t="s">
        <v>127</v>
      </c>
      <c r="BW41" s="666"/>
      <c r="BX41" s="666"/>
      <c r="BY41" s="666"/>
      <c r="BZ41" s="666"/>
      <c r="CA41" s="666"/>
      <c r="CB41" s="675"/>
      <c r="CD41" s="680" t="s">
        <v>349</v>
      </c>
      <c r="CE41" s="681"/>
      <c r="CF41" s="681"/>
      <c r="CG41" s="681"/>
      <c r="CH41" s="681"/>
      <c r="CI41" s="681"/>
      <c r="CJ41" s="681"/>
      <c r="CK41" s="681"/>
      <c r="CL41" s="681"/>
      <c r="CM41" s="681"/>
      <c r="CN41" s="681"/>
      <c r="CO41" s="681"/>
      <c r="CP41" s="681"/>
      <c r="CQ41" s="682"/>
      <c r="CR41" s="665" t="s">
        <v>127</v>
      </c>
      <c r="CS41" s="704"/>
      <c r="CT41" s="704"/>
      <c r="CU41" s="704"/>
      <c r="CV41" s="704"/>
      <c r="CW41" s="704"/>
      <c r="CX41" s="704"/>
      <c r="CY41" s="705"/>
      <c r="CZ41" s="670" t="s">
        <v>127</v>
      </c>
      <c r="DA41" s="699"/>
      <c r="DB41" s="699"/>
      <c r="DC41" s="706"/>
      <c r="DD41" s="674" t="s">
        <v>127</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0" t="s">
        <v>351</v>
      </c>
      <c r="AR42" s="751"/>
      <c r="AS42" s="751"/>
      <c r="AT42" s="751"/>
      <c r="AU42" s="751"/>
      <c r="AV42" s="751"/>
      <c r="AW42" s="751"/>
      <c r="AX42" s="751"/>
      <c r="AY42" s="752"/>
      <c r="AZ42" s="759">
        <v>6705553</v>
      </c>
      <c r="BA42" s="760"/>
      <c r="BB42" s="760"/>
      <c r="BC42" s="760"/>
      <c r="BD42" s="736"/>
      <c r="BE42" s="736"/>
      <c r="BF42" s="738"/>
      <c r="BG42" s="748"/>
      <c r="BH42" s="749"/>
      <c r="BI42" s="749"/>
      <c r="BJ42" s="749"/>
      <c r="BK42" s="749"/>
      <c r="BL42" s="365"/>
      <c r="BM42" s="691" t="s">
        <v>352</v>
      </c>
      <c r="BN42" s="691"/>
      <c r="BO42" s="691"/>
      <c r="BP42" s="691"/>
      <c r="BQ42" s="691"/>
      <c r="BR42" s="691"/>
      <c r="BS42" s="691"/>
      <c r="BT42" s="691"/>
      <c r="BU42" s="692"/>
      <c r="BV42" s="759">
        <v>354</v>
      </c>
      <c r="BW42" s="760"/>
      <c r="BX42" s="760"/>
      <c r="BY42" s="760"/>
      <c r="BZ42" s="760"/>
      <c r="CA42" s="760"/>
      <c r="CB42" s="772"/>
      <c r="CD42" s="662" t="s">
        <v>353</v>
      </c>
      <c r="CE42" s="663"/>
      <c r="CF42" s="663"/>
      <c r="CG42" s="663"/>
      <c r="CH42" s="663"/>
      <c r="CI42" s="663"/>
      <c r="CJ42" s="663"/>
      <c r="CK42" s="663"/>
      <c r="CL42" s="663"/>
      <c r="CM42" s="663"/>
      <c r="CN42" s="663"/>
      <c r="CO42" s="663"/>
      <c r="CP42" s="663"/>
      <c r="CQ42" s="664"/>
      <c r="CR42" s="665">
        <v>15322672</v>
      </c>
      <c r="CS42" s="704"/>
      <c r="CT42" s="704"/>
      <c r="CU42" s="704"/>
      <c r="CV42" s="704"/>
      <c r="CW42" s="704"/>
      <c r="CX42" s="704"/>
      <c r="CY42" s="705"/>
      <c r="CZ42" s="670">
        <v>11.6</v>
      </c>
      <c r="DA42" s="699"/>
      <c r="DB42" s="699"/>
      <c r="DC42" s="706"/>
      <c r="DD42" s="674">
        <v>10687721</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354</v>
      </c>
      <c r="C43" s="663"/>
      <c r="D43" s="663"/>
      <c r="E43" s="663"/>
      <c r="F43" s="663"/>
      <c r="G43" s="663"/>
      <c r="H43" s="663"/>
      <c r="I43" s="663"/>
      <c r="J43" s="663"/>
      <c r="K43" s="663"/>
      <c r="L43" s="663"/>
      <c r="M43" s="663"/>
      <c r="N43" s="663"/>
      <c r="O43" s="663"/>
      <c r="P43" s="663"/>
      <c r="Q43" s="664"/>
      <c r="R43" s="665" t="s">
        <v>127</v>
      </c>
      <c r="S43" s="666"/>
      <c r="T43" s="666"/>
      <c r="U43" s="666"/>
      <c r="V43" s="666"/>
      <c r="W43" s="666"/>
      <c r="X43" s="666"/>
      <c r="Y43" s="667"/>
      <c r="Z43" s="668" t="s">
        <v>127</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585974</v>
      </c>
      <c r="CS43" s="704"/>
      <c r="CT43" s="704"/>
      <c r="CU43" s="704"/>
      <c r="CV43" s="704"/>
      <c r="CW43" s="704"/>
      <c r="CX43" s="704"/>
      <c r="CY43" s="705"/>
      <c r="CZ43" s="670">
        <v>0.4</v>
      </c>
      <c r="DA43" s="699"/>
      <c r="DB43" s="699"/>
      <c r="DC43" s="706"/>
      <c r="DD43" s="674">
        <v>585974</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5" t="s">
        <v>356</v>
      </c>
      <c r="C44" s="716"/>
      <c r="D44" s="716"/>
      <c r="E44" s="716"/>
      <c r="F44" s="716"/>
      <c r="G44" s="716"/>
      <c r="H44" s="716"/>
      <c r="I44" s="716"/>
      <c r="J44" s="716"/>
      <c r="K44" s="716"/>
      <c r="L44" s="716"/>
      <c r="M44" s="716"/>
      <c r="N44" s="716"/>
      <c r="O44" s="716"/>
      <c r="P44" s="716"/>
      <c r="Q44" s="717"/>
      <c r="R44" s="759">
        <v>143738517</v>
      </c>
      <c r="S44" s="760"/>
      <c r="T44" s="760"/>
      <c r="U44" s="760"/>
      <c r="V44" s="760"/>
      <c r="W44" s="760"/>
      <c r="X44" s="760"/>
      <c r="Y44" s="761"/>
      <c r="Z44" s="762">
        <v>100</v>
      </c>
      <c r="AA44" s="762"/>
      <c r="AB44" s="762"/>
      <c r="AC44" s="762"/>
      <c r="AD44" s="763">
        <v>82149107</v>
      </c>
      <c r="AE44" s="763"/>
      <c r="AF44" s="763"/>
      <c r="AG44" s="763"/>
      <c r="AH44" s="763"/>
      <c r="AI44" s="763"/>
      <c r="AJ44" s="763"/>
      <c r="AK44" s="763"/>
      <c r="AL44" s="764">
        <v>100</v>
      </c>
      <c r="AM44" s="737"/>
      <c r="AN44" s="737"/>
      <c r="AO44" s="765"/>
      <c r="CD44" s="766" t="s">
        <v>303</v>
      </c>
      <c r="CE44" s="767"/>
      <c r="CF44" s="662" t="s">
        <v>357</v>
      </c>
      <c r="CG44" s="663"/>
      <c r="CH44" s="663"/>
      <c r="CI44" s="663"/>
      <c r="CJ44" s="663"/>
      <c r="CK44" s="663"/>
      <c r="CL44" s="663"/>
      <c r="CM44" s="663"/>
      <c r="CN44" s="663"/>
      <c r="CO44" s="663"/>
      <c r="CP44" s="663"/>
      <c r="CQ44" s="664"/>
      <c r="CR44" s="665">
        <v>15313513</v>
      </c>
      <c r="CS44" s="666"/>
      <c r="CT44" s="666"/>
      <c r="CU44" s="666"/>
      <c r="CV44" s="666"/>
      <c r="CW44" s="666"/>
      <c r="CX44" s="666"/>
      <c r="CY44" s="667"/>
      <c r="CZ44" s="670">
        <v>11.6</v>
      </c>
      <c r="DA44" s="671"/>
      <c r="DB44" s="671"/>
      <c r="DC44" s="683"/>
      <c r="DD44" s="674">
        <v>10687721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358</v>
      </c>
      <c r="CG45" s="663"/>
      <c r="CH45" s="663"/>
      <c r="CI45" s="663"/>
      <c r="CJ45" s="663"/>
      <c r="CK45" s="663"/>
      <c r="CL45" s="663"/>
      <c r="CM45" s="663"/>
      <c r="CN45" s="663"/>
      <c r="CO45" s="663"/>
      <c r="CP45" s="663"/>
      <c r="CQ45" s="664"/>
      <c r="CR45" s="665">
        <v>5450912</v>
      </c>
      <c r="CS45" s="704"/>
      <c r="CT45" s="704"/>
      <c r="CU45" s="704"/>
      <c r="CV45" s="704"/>
      <c r="CW45" s="704"/>
      <c r="CX45" s="704"/>
      <c r="CY45" s="705"/>
      <c r="CZ45" s="670">
        <v>4.0999999999999996</v>
      </c>
      <c r="DA45" s="699"/>
      <c r="DB45" s="699"/>
      <c r="DC45" s="706"/>
      <c r="DD45" s="674">
        <v>2081535</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360</v>
      </c>
      <c r="CG46" s="663"/>
      <c r="CH46" s="663"/>
      <c r="CI46" s="663"/>
      <c r="CJ46" s="663"/>
      <c r="CK46" s="663"/>
      <c r="CL46" s="663"/>
      <c r="CM46" s="663"/>
      <c r="CN46" s="663"/>
      <c r="CO46" s="663"/>
      <c r="CP46" s="663"/>
      <c r="CQ46" s="664"/>
      <c r="CR46" s="665">
        <v>9845809</v>
      </c>
      <c r="CS46" s="666"/>
      <c r="CT46" s="666"/>
      <c r="CU46" s="666"/>
      <c r="CV46" s="666"/>
      <c r="CW46" s="666"/>
      <c r="CX46" s="666"/>
      <c r="CY46" s="667"/>
      <c r="CZ46" s="670">
        <v>7.5</v>
      </c>
      <c r="DA46" s="671"/>
      <c r="DB46" s="671"/>
      <c r="DC46" s="683"/>
      <c r="DD46" s="674">
        <v>8604494</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361</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362</v>
      </c>
      <c r="CG47" s="663"/>
      <c r="CH47" s="663"/>
      <c r="CI47" s="663"/>
      <c r="CJ47" s="663"/>
      <c r="CK47" s="663"/>
      <c r="CL47" s="663"/>
      <c r="CM47" s="663"/>
      <c r="CN47" s="663"/>
      <c r="CO47" s="663"/>
      <c r="CP47" s="663"/>
      <c r="CQ47" s="664"/>
      <c r="CR47" s="665">
        <v>9159</v>
      </c>
      <c r="CS47" s="704"/>
      <c r="CT47" s="704"/>
      <c r="CU47" s="704"/>
      <c r="CV47" s="704"/>
      <c r="CW47" s="704"/>
      <c r="CX47" s="704"/>
      <c r="CY47" s="705"/>
      <c r="CZ47" s="670">
        <v>0</v>
      </c>
      <c r="DA47" s="699"/>
      <c r="DB47" s="699"/>
      <c r="DC47" s="706"/>
      <c r="DD47" s="674" t="s">
        <v>127</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363</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364</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5" t="s">
        <v>365</v>
      </c>
      <c r="CE49" s="716"/>
      <c r="CF49" s="716"/>
      <c r="CG49" s="716"/>
      <c r="CH49" s="716"/>
      <c r="CI49" s="716"/>
      <c r="CJ49" s="716"/>
      <c r="CK49" s="716"/>
      <c r="CL49" s="716"/>
      <c r="CM49" s="716"/>
      <c r="CN49" s="716"/>
      <c r="CO49" s="716"/>
      <c r="CP49" s="716"/>
      <c r="CQ49" s="717"/>
      <c r="CR49" s="759">
        <v>131958965</v>
      </c>
      <c r="CS49" s="736"/>
      <c r="CT49" s="736"/>
      <c r="CU49" s="736"/>
      <c r="CV49" s="736"/>
      <c r="CW49" s="736"/>
      <c r="CX49" s="736"/>
      <c r="CY49" s="773"/>
      <c r="CZ49" s="764">
        <v>100</v>
      </c>
      <c r="DA49" s="774"/>
      <c r="DB49" s="774"/>
      <c r="DC49" s="775"/>
      <c r="DD49" s="776">
        <v>86622637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367</v>
      </c>
      <c r="DK2" s="787"/>
      <c r="DL2" s="787"/>
      <c r="DM2" s="787"/>
      <c r="DN2" s="787"/>
      <c r="DO2" s="788"/>
      <c r="DP2" s="224"/>
      <c r="DQ2" s="786" t="s">
        <v>368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371</v>
      </c>
      <c r="B5" s="792"/>
      <c r="C5" s="792"/>
      <c r="D5" s="792"/>
      <c r="E5" s="792"/>
      <c r="F5" s="792"/>
      <c r="G5" s="792"/>
      <c r="H5" s="792"/>
      <c r="I5" s="792"/>
      <c r="J5" s="792"/>
      <c r="K5" s="792"/>
      <c r="L5" s="792"/>
      <c r="M5" s="792"/>
      <c r="N5" s="792"/>
      <c r="O5" s="792"/>
      <c r="P5" s="793"/>
      <c r="Q5" s="797" t="s">
        <v>372</v>
      </c>
      <c r="R5" s="798"/>
      <c r="S5" s="798"/>
      <c r="T5" s="798"/>
      <c r="U5" s="799"/>
      <c r="V5" s="797" t="s">
        <v>373</v>
      </c>
      <c r="W5" s="798"/>
      <c r="X5" s="798"/>
      <c r="Y5" s="798"/>
      <c r="Z5" s="799"/>
      <c r="AA5" s="797" t="s">
        <v>374</v>
      </c>
      <c r="AB5" s="798"/>
      <c r="AC5" s="798"/>
      <c r="AD5" s="798"/>
      <c r="AE5" s="798"/>
      <c r="AF5" s="803" t="s">
        <v>375</v>
      </c>
      <c r="AG5" s="798"/>
      <c r="AH5" s="798"/>
      <c r="AI5" s="798"/>
      <c r="AJ5" s="804"/>
      <c r="AK5" s="798" t="s">
        <v>376</v>
      </c>
      <c r="AL5" s="798"/>
      <c r="AM5" s="798"/>
      <c r="AN5" s="798"/>
      <c r="AO5" s="799"/>
      <c r="AP5" s="797" t="s">
        <v>377</v>
      </c>
      <c r="AQ5" s="798"/>
      <c r="AR5" s="798"/>
      <c r="AS5" s="798"/>
      <c r="AT5" s="799"/>
      <c r="AU5" s="797" t="s">
        <v>378</v>
      </c>
      <c r="AV5" s="798"/>
      <c r="AW5" s="798"/>
      <c r="AX5" s="798"/>
      <c r="AY5" s="804"/>
      <c r="AZ5" s="228"/>
      <c r="BA5" s="228"/>
      <c r="BB5" s="228"/>
      <c r="BC5" s="228"/>
      <c r="BD5" s="228"/>
      <c r="BE5" s="229"/>
      <c r="BF5" s="229"/>
      <c r="BG5" s="229"/>
      <c r="BH5" s="229"/>
      <c r="BI5" s="229"/>
      <c r="BJ5" s="229"/>
      <c r="BK5" s="229"/>
      <c r="BL5" s="229"/>
      <c r="BM5" s="229"/>
      <c r="BN5" s="229"/>
      <c r="BO5" s="229"/>
      <c r="BP5" s="229"/>
      <c r="BQ5" s="791" t="s">
        <v>379</v>
      </c>
      <c r="BR5" s="792"/>
      <c r="BS5" s="792"/>
      <c r="BT5" s="792"/>
      <c r="BU5" s="792"/>
      <c r="BV5" s="792"/>
      <c r="BW5" s="792"/>
      <c r="BX5" s="792"/>
      <c r="BY5" s="792"/>
      <c r="BZ5" s="792"/>
      <c r="CA5" s="792"/>
      <c r="CB5" s="792"/>
      <c r="CC5" s="792"/>
      <c r="CD5" s="792"/>
      <c r="CE5" s="792"/>
      <c r="CF5" s="792"/>
      <c r="CG5" s="793"/>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27" t="s">
        <v>385</v>
      </c>
      <c r="DH5" s="828"/>
      <c r="DI5" s="828"/>
      <c r="DJ5" s="828"/>
      <c r="DK5" s="829"/>
      <c r="DL5" s="827" t="s">
        <v>386</v>
      </c>
      <c r="DM5" s="828"/>
      <c r="DN5" s="828"/>
      <c r="DO5" s="828"/>
      <c r="DP5" s="829"/>
      <c r="DQ5" s="797" t="s">
        <v>387</v>
      </c>
      <c r="DR5" s="798"/>
      <c r="DS5" s="798"/>
      <c r="DT5" s="798"/>
      <c r="DU5" s="799"/>
      <c r="DV5" s="797" t="s">
        <v>378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388</v>
      </c>
      <c r="C7" s="814"/>
      <c r="D7" s="814"/>
      <c r="E7" s="814"/>
      <c r="F7" s="814"/>
      <c r="G7" s="814"/>
      <c r="H7" s="814"/>
      <c r="I7" s="814"/>
      <c r="J7" s="814"/>
      <c r="K7" s="814"/>
      <c r="L7" s="814"/>
      <c r="M7" s="814"/>
      <c r="N7" s="814"/>
      <c r="O7" s="814"/>
      <c r="P7" s="815"/>
      <c r="Q7" s="816">
        <v>143840</v>
      </c>
      <c r="R7" s="817"/>
      <c r="S7" s="817"/>
      <c r="T7" s="817"/>
      <c r="U7" s="817"/>
      <c r="V7" s="817">
        <v>132097</v>
      </c>
      <c r="W7" s="817"/>
      <c r="X7" s="817"/>
      <c r="Y7" s="817"/>
      <c r="Z7" s="817"/>
      <c r="AA7" s="817">
        <v>11743</v>
      </c>
      <c r="AB7" s="817"/>
      <c r="AC7" s="817"/>
      <c r="AD7" s="817"/>
      <c r="AE7" s="818"/>
      <c r="AF7" s="819">
        <v>8468</v>
      </c>
      <c r="AG7" s="820"/>
      <c r="AH7" s="820"/>
      <c r="AI7" s="820"/>
      <c r="AJ7" s="821"/>
      <c r="AK7" s="822">
        <v>3663</v>
      </c>
      <c r="AL7" s="823"/>
      <c r="AM7" s="823"/>
      <c r="AN7" s="823"/>
      <c r="AO7" s="823"/>
      <c r="AP7" s="823">
        <v>43612</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582</v>
      </c>
      <c r="BT7" s="811"/>
      <c r="BU7" s="811"/>
      <c r="BV7" s="811"/>
      <c r="BW7" s="811"/>
      <c r="BX7" s="811"/>
      <c r="BY7" s="811"/>
      <c r="BZ7" s="811"/>
      <c r="CA7" s="811"/>
      <c r="CB7" s="811"/>
      <c r="CC7" s="811"/>
      <c r="CD7" s="811"/>
      <c r="CE7" s="811"/>
      <c r="CF7" s="811"/>
      <c r="CG7" s="826"/>
      <c r="CH7" s="807">
        <v>67</v>
      </c>
      <c r="CI7" s="808"/>
      <c r="CJ7" s="808"/>
      <c r="CK7" s="808"/>
      <c r="CL7" s="809"/>
      <c r="CM7" s="807">
        <v>974</v>
      </c>
      <c r="CN7" s="808"/>
      <c r="CO7" s="808"/>
      <c r="CP7" s="808"/>
      <c r="CQ7" s="809"/>
      <c r="CR7" s="807">
        <v>12</v>
      </c>
      <c r="CS7" s="808"/>
      <c r="CT7" s="808"/>
      <c r="CU7" s="808"/>
      <c r="CV7" s="809"/>
      <c r="CW7" s="807" t="s">
        <v>593</v>
      </c>
      <c r="CX7" s="808"/>
      <c r="CY7" s="808"/>
      <c r="CZ7" s="808"/>
      <c r="DA7" s="809"/>
      <c r="DB7" s="807" t="s">
        <v>593</v>
      </c>
      <c r="DC7" s="808"/>
      <c r="DD7" s="808"/>
      <c r="DE7" s="808"/>
      <c r="DF7" s="809"/>
      <c r="DG7" s="807" t="s">
        <v>593</v>
      </c>
      <c r="DH7" s="808"/>
      <c r="DI7" s="808"/>
      <c r="DJ7" s="808"/>
      <c r="DK7" s="809"/>
      <c r="DL7" s="807" t="s">
        <v>593</v>
      </c>
      <c r="DM7" s="808"/>
      <c r="DN7" s="808"/>
      <c r="DO7" s="808"/>
      <c r="DP7" s="809"/>
      <c r="DQ7" s="807" t="s">
        <v>593</v>
      </c>
      <c r="DR7" s="808"/>
      <c r="DS7" s="808"/>
      <c r="DT7" s="808"/>
      <c r="DU7" s="809"/>
      <c r="DV7" s="810"/>
      <c r="DW7" s="811"/>
      <c r="DX7" s="811"/>
      <c r="DY7" s="811"/>
      <c r="DZ7" s="812"/>
      <c r="EA7" s="230"/>
    </row>
    <row r="8" spans="1:131" s="231" customFormat="1" ht="26.25" customHeight="1" x14ac:dyDescent="0.2">
      <c r="A8" s="234">
        <v>2</v>
      </c>
      <c r="B8" s="844" t="s">
        <v>389</v>
      </c>
      <c r="C8" s="845"/>
      <c r="D8" s="845"/>
      <c r="E8" s="845"/>
      <c r="F8" s="845"/>
      <c r="G8" s="845"/>
      <c r="H8" s="845"/>
      <c r="I8" s="845"/>
      <c r="J8" s="845"/>
      <c r="K8" s="845"/>
      <c r="L8" s="845"/>
      <c r="M8" s="845"/>
      <c r="N8" s="845"/>
      <c r="O8" s="845"/>
      <c r="P8" s="846"/>
      <c r="Q8" s="847">
        <v>129</v>
      </c>
      <c r="R8" s="848"/>
      <c r="S8" s="848"/>
      <c r="T8" s="848"/>
      <c r="U8" s="848"/>
      <c r="V8" s="848">
        <v>92</v>
      </c>
      <c r="W8" s="848"/>
      <c r="X8" s="848"/>
      <c r="Y8" s="848"/>
      <c r="Z8" s="848"/>
      <c r="AA8" s="848">
        <v>37</v>
      </c>
      <c r="AB8" s="848"/>
      <c r="AC8" s="848"/>
      <c r="AD8" s="848"/>
      <c r="AE8" s="849"/>
      <c r="AF8" s="850">
        <v>6</v>
      </c>
      <c r="AG8" s="851"/>
      <c r="AH8" s="851"/>
      <c r="AI8" s="851"/>
      <c r="AJ8" s="852"/>
      <c r="AK8" s="833">
        <v>111</v>
      </c>
      <c r="AL8" s="834"/>
      <c r="AM8" s="834"/>
      <c r="AN8" s="834"/>
      <c r="AO8" s="834"/>
      <c r="AP8" s="834">
        <v>20</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583</v>
      </c>
      <c r="BT8" s="838"/>
      <c r="BU8" s="838"/>
      <c r="BV8" s="838"/>
      <c r="BW8" s="838"/>
      <c r="BX8" s="838"/>
      <c r="BY8" s="838"/>
      <c r="BZ8" s="838"/>
      <c r="CA8" s="838"/>
      <c r="CB8" s="838"/>
      <c r="CC8" s="838"/>
      <c r="CD8" s="838"/>
      <c r="CE8" s="838"/>
      <c r="CF8" s="838"/>
      <c r="CG8" s="839"/>
      <c r="CH8" s="840">
        <v>18</v>
      </c>
      <c r="CI8" s="841"/>
      <c r="CJ8" s="841"/>
      <c r="CK8" s="841"/>
      <c r="CL8" s="842"/>
      <c r="CM8" s="840">
        <v>364</v>
      </c>
      <c r="CN8" s="841"/>
      <c r="CO8" s="841"/>
      <c r="CP8" s="841"/>
      <c r="CQ8" s="842"/>
      <c r="CR8" s="840">
        <v>31</v>
      </c>
      <c r="CS8" s="841"/>
      <c r="CT8" s="841"/>
      <c r="CU8" s="841"/>
      <c r="CV8" s="842"/>
      <c r="CW8" s="840" t="s">
        <v>593</v>
      </c>
      <c r="CX8" s="841"/>
      <c r="CY8" s="841"/>
      <c r="CZ8" s="841"/>
      <c r="DA8" s="842"/>
      <c r="DB8" s="840">
        <v>50</v>
      </c>
      <c r="DC8" s="841"/>
      <c r="DD8" s="841"/>
      <c r="DE8" s="841"/>
      <c r="DF8" s="842"/>
      <c r="DG8" s="840" t="s">
        <v>593</v>
      </c>
      <c r="DH8" s="841"/>
      <c r="DI8" s="841"/>
      <c r="DJ8" s="841"/>
      <c r="DK8" s="842"/>
      <c r="DL8" s="840" t="s">
        <v>610</v>
      </c>
      <c r="DM8" s="841"/>
      <c r="DN8" s="841"/>
      <c r="DO8" s="841"/>
      <c r="DP8" s="842"/>
      <c r="DQ8" s="840" t="s">
        <v>593</v>
      </c>
      <c r="DR8" s="841"/>
      <c r="DS8" s="841"/>
      <c r="DT8" s="841"/>
      <c r="DU8" s="842"/>
      <c r="DV8" s="837"/>
      <c r="DW8" s="838"/>
      <c r="DX8" s="838"/>
      <c r="DY8" s="838"/>
      <c r="DZ8" s="843"/>
      <c r="EA8" s="230"/>
    </row>
    <row r="9" spans="1:131" s="231" customFormat="1" ht="26.25" customHeight="1" x14ac:dyDescent="0.2">
      <c r="A9" s="234">
        <v>3</v>
      </c>
      <c r="B9" s="844" t="s">
        <v>390</v>
      </c>
      <c r="C9" s="845"/>
      <c r="D9" s="845"/>
      <c r="E9" s="845"/>
      <c r="F9" s="845"/>
      <c r="G9" s="845"/>
      <c r="H9" s="845"/>
      <c r="I9" s="845"/>
      <c r="J9" s="845"/>
      <c r="K9" s="845"/>
      <c r="L9" s="845"/>
      <c r="M9" s="845"/>
      <c r="N9" s="845"/>
      <c r="O9" s="845"/>
      <c r="P9" s="846"/>
      <c r="Q9" s="847">
        <v>32</v>
      </c>
      <c r="R9" s="848"/>
      <c r="S9" s="848"/>
      <c r="T9" s="848"/>
      <c r="U9" s="848"/>
      <c r="V9" s="848">
        <v>32</v>
      </c>
      <c r="W9" s="848"/>
      <c r="X9" s="848"/>
      <c r="Y9" s="848"/>
      <c r="Z9" s="848"/>
      <c r="AA9" s="848" t="s">
        <v>618</v>
      </c>
      <c r="AB9" s="848"/>
      <c r="AC9" s="848"/>
      <c r="AD9" s="848"/>
      <c r="AE9" s="849"/>
      <c r="AF9" s="850" t="s">
        <v>618</v>
      </c>
      <c r="AG9" s="851"/>
      <c r="AH9" s="851"/>
      <c r="AI9" s="851"/>
      <c r="AJ9" s="852"/>
      <c r="AK9" s="833" t="s">
        <v>593</v>
      </c>
      <c r="AL9" s="834"/>
      <c r="AM9" s="834"/>
      <c r="AN9" s="834"/>
      <c r="AO9" s="834"/>
      <c r="AP9" s="834" t="s">
        <v>618</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584</v>
      </c>
      <c r="BT9" s="838"/>
      <c r="BU9" s="838"/>
      <c r="BV9" s="838"/>
      <c r="BW9" s="838"/>
      <c r="BX9" s="838"/>
      <c r="BY9" s="838"/>
      <c r="BZ9" s="838"/>
      <c r="CA9" s="838"/>
      <c r="CB9" s="838"/>
      <c r="CC9" s="838"/>
      <c r="CD9" s="838"/>
      <c r="CE9" s="838"/>
      <c r="CF9" s="838"/>
      <c r="CG9" s="839"/>
      <c r="CH9" s="840">
        <v>-5</v>
      </c>
      <c r="CI9" s="841"/>
      <c r="CJ9" s="841"/>
      <c r="CK9" s="841"/>
      <c r="CL9" s="842"/>
      <c r="CM9" s="840">
        <v>1033</v>
      </c>
      <c r="CN9" s="841"/>
      <c r="CO9" s="841"/>
      <c r="CP9" s="841"/>
      <c r="CQ9" s="842"/>
      <c r="CR9" s="840" t="s">
        <v>593</v>
      </c>
      <c r="CS9" s="841"/>
      <c r="CT9" s="841"/>
      <c r="CU9" s="841"/>
      <c r="CV9" s="842"/>
      <c r="CW9" s="840">
        <v>51</v>
      </c>
      <c r="CX9" s="841"/>
      <c r="CY9" s="841"/>
      <c r="CZ9" s="841"/>
      <c r="DA9" s="842"/>
      <c r="DB9" s="840" t="s">
        <v>593</v>
      </c>
      <c r="DC9" s="841"/>
      <c r="DD9" s="841"/>
      <c r="DE9" s="841"/>
      <c r="DF9" s="842"/>
      <c r="DG9" s="840" t="s">
        <v>593</v>
      </c>
      <c r="DH9" s="841"/>
      <c r="DI9" s="841"/>
      <c r="DJ9" s="841"/>
      <c r="DK9" s="842"/>
      <c r="DL9" s="840" t="s">
        <v>593</v>
      </c>
      <c r="DM9" s="841"/>
      <c r="DN9" s="841"/>
      <c r="DO9" s="841"/>
      <c r="DP9" s="842"/>
      <c r="DQ9" s="840" t="s">
        <v>593</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585</v>
      </c>
      <c r="BT10" s="838"/>
      <c r="BU10" s="838"/>
      <c r="BV10" s="838"/>
      <c r="BW10" s="838"/>
      <c r="BX10" s="838"/>
      <c r="BY10" s="838"/>
      <c r="BZ10" s="838"/>
      <c r="CA10" s="838"/>
      <c r="CB10" s="838"/>
      <c r="CC10" s="838"/>
      <c r="CD10" s="838"/>
      <c r="CE10" s="838"/>
      <c r="CF10" s="838"/>
      <c r="CG10" s="839"/>
      <c r="CH10" s="840">
        <v>-16</v>
      </c>
      <c r="CI10" s="841"/>
      <c r="CJ10" s="841"/>
      <c r="CK10" s="841"/>
      <c r="CL10" s="842"/>
      <c r="CM10" s="840">
        <v>1523</v>
      </c>
      <c r="CN10" s="841"/>
      <c r="CO10" s="841"/>
      <c r="CP10" s="841"/>
      <c r="CQ10" s="842"/>
      <c r="CR10" s="840">
        <v>200</v>
      </c>
      <c r="CS10" s="841"/>
      <c r="CT10" s="841"/>
      <c r="CU10" s="841"/>
      <c r="CV10" s="842"/>
      <c r="CW10" s="840">
        <v>117</v>
      </c>
      <c r="CX10" s="841"/>
      <c r="CY10" s="841"/>
      <c r="CZ10" s="841"/>
      <c r="DA10" s="842"/>
      <c r="DB10" s="840" t="s">
        <v>609</v>
      </c>
      <c r="DC10" s="841"/>
      <c r="DD10" s="841"/>
      <c r="DE10" s="841"/>
      <c r="DF10" s="842"/>
      <c r="DG10" s="840" t="s">
        <v>593</v>
      </c>
      <c r="DH10" s="841"/>
      <c r="DI10" s="841"/>
      <c r="DJ10" s="841"/>
      <c r="DK10" s="842"/>
      <c r="DL10" s="840" t="s">
        <v>615</v>
      </c>
      <c r="DM10" s="841"/>
      <c r="DN10" s="841"/>
      <c r="DO10" s="841"/>
      <c r="DP10" s="842"/>
      <c r="DQ10" s="840" t="s">
        <v>593</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586</v>
      </c>
      <c r="BT11" s="838"/>
      <c r="BU11" s="838"/>
      <c r="BV11" s="838"/>
      <c r="BW11" s="838"/>
      <c r="BX11" s="838"/>
      <c r="BY11" s="838"/>
      <c r="BZ11" s="838"/>
      <c r="CA11" s="838"/>
      <c r="CB11" s="838"/>
      <c r="CC11" s="838"/>
      <c r="CD11" s="838"/>
      <c r="CE11" s="838"/>
      <c r="CF11" s="838"/>
      <c r="CG11" s="839"/>
      <c r="CH11" s="840">
        <v>36</v>
      </c>
      <c r="CI11" s="841"/>
      <c r="CJ11" s="841"/>
      <c r="CK11" s="841"/>
      <c r="CL11" s="842"/>
      <c r="CM11" s="840">
        <v>60</v>
      </c>
      <c r="CN11" s="841"/>
      <c r="CO11" s="841"/>
      <c r="CP11" s="841"/>
      <c r="CQ11" s="842"/>
      <c r="CR11" s="840">
        <v>13</v>
      </c>
      <c r="CS11" s="841"/>
      <c r="CT11" s="841"/>
      <c r="CU11" s="841"/>
      <c r="CV11" s="842"/>
      <c r="CW11" s="840" t="s">
        <v>593</v>
      </c>
      <c r="CX11" s="841"/>
      <c r="CY11" s="841"/>
      <c r="CZ11" s="841"/>
      <c r="DA11" s="842"/>
      <c r="DB11" s="840" t="s">
        <v>593</v>
      </c>
      <c r="DC11" s="841"/>
      <c r="DD11" s="841"/>
      <c r="DE11" s="841"/>
      <c r="DF11" s="842"/>
      <c r="DG11" s="840" t="s">
        <v>593</v>
      </c>
      <c r="DH11" s="841"/>
      <c r="DI11" s="841"/>
      <c r="DJ11" s="841"/>
      <c r="DK11" s="842"/>
      <c r="DL11" s="840" t="s">
        <v>616</v>
      </c>
      <c r="DM11" s="841"/>
      <c r="DN11" s="841"/>
      <c r="DO11" s="841"/>
      <c r="DP11" s="842"/>
      <c r="DQ11" s="840" t="s">
        <v>593</v>
      </c>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t="s">
        <v>587</v>
      </c>
      <c r="BT12" s="838"/>
      <c r="BU12" s="838"/>
      <c r="BV12" s="838"/>
      <c r="BW12" s="838"/>
      <c r="BX12" s="838"/>
      <c r="BY12" s="838"/>
      <c r="BZ12" s="838"/>
      <c r="CA12" s="838"/>
      <c r="CB12" s="838"/>
      <c r="CC12" s="838"/>
      <c r="CD12" s="838"/>
      <c r="CE12" s="838"/>
      <c r="CF12" s="838"/>
      <c r="CG12" s="839"/>
      <c r="CH12" s="840">
        <v>6</v>
      </c>
      <c r="CI12" s="841"/>
      <c r="CJ12" s="841"/>
      <c r="CK12" s="841"/>
      <c r="CL12" s="842"/>
      <c r="CM12" s="840">
        <v>23</v>
      </c>
      <c r="CN12" s="841"/>
      <c r="CO12" s="841"/>
      <c r="CP12" s="841"/>
      <c r="CQ12" s="842"/>
      <c r="CR12" s="840">
        <v>25</v>
      </c>
      <c r="CS12" s="841"/>
      <c r="CT12" s="841"/>
      <c r="CU12" s="841"/>
      <c r="CV12" s="842"/>
      <c r="CW12" s="840">
        <v>81</v>
      </c>
      <c r="CX12" s="841"/>
      <c r="CY12" s="841"/>
      <c r="CZ12" s="841"/>
      <c r="DA12" s="842"/>
      <c r="DB12" s="840">
        <v>190</v>
      </c>
      <c r="DC12" s="841"/>
      <c r="DD12" s="841"/>
      <c r="DE12" s="841"/>
      <c r="DF12" s="842"/>
      <c r="DG12" s="840" t="s">
        <v>593</v>
      </c>
      <c r="DH12" s="841"/>
      <c r="DI12" s="841"/>
      <c r="DJ12" s="841"/>
      <c r="DK12" s="842"/>
      <c r="DL12" s="840" t="s">
        <v>617</v>
      </c>
      <c r="DM12" s="841"/>
      <c r="DN12" s="841"/>
      <c r="DO12" s="841"/>
      <c r="DP12" s="842"/>
      <c r="DQ12" s="840" t="s">
        <v>593</v>
      </c>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392</v>
      </c>
      <c r="B23" s="853" t="s">
        <v>393</v>
      </c>
      <c r="C23" s="854"/>
      <c r="D23" s="854"/>
      <c r="E23" s="854"/>
      <c r="F23" s="854"/>
      <c r="G23" s="854"/>
      <c r="H23" s="854"/>
      <c r="I23" s="854"/>
      <c r="J23" s="854"/>
      <c r="K23" s="854"/>
      <c r="L23" s="854"/>
      <c r="M23" s="854"/>
      <c r="N23" s="854"/>
      <c r="O23" s="854"/>
      <c r="P23" s="855"/>
      <c r="Q23" s="856">
        <v>143739</v>
      </c>
      <c r="R23" s="857"/>
      <c r="S23" s="857"/>
      <c r="T23" s="857"/>
      <c r="U23" s="857"/>
      <c r="V23" s="857">
        <v>131959</v>
      </c>
      <c r="W23" s="857"/>
      <c r="X23" s="857"/>
      <c r="Y23" s="857"/>
      <c r="Z23" s="857"/>
      <c r="AA23" s="857">
        <v>11780</v>
      </c>
      <c r="AB23" s="857"/>
      <c r="AC23" s="857"/>
      <c r="AD23" s="857"/>
      <c r="AE23" s="858"/>
      <c r="AF23" s="859">
        <v>8474</v>
      </c>
      <c r="AG23" s="857"/>
      <c r="AH23" s="857"/>
      <c r="AI23" s="857"/>
      <c r="AJ23" s="860"/>
      <c r="AK23" s="861"/>
      <c r="AL23" s="862"/>
      <c r="AM23" s="862"/>
      <c r="AN23" s="862"/>
      <c r="AO23" s="862"/>
      <c r="AP23" s="857">
        <v>43632</v>
      </c>
      <c r="AQ23" s="857"/>
      <c r="AR23" s="857"/>
      <c r="AS23" s="857"/>
      <c r="AT23" s="857"/>
      <c r="AU23" s="873"/>
      <c r="AV23" s="873"/>
      <c r="AW23" s="873"/>
      <c r="AX23" s="873"/>
      <c r="AY23" s="874"/>
      <c r="AZ23" s="875" t="s">
        <v>233</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371</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8" t="s">
        <v>399</v>
      </c>
      <c r="AG26" s="879"/>
      <c r="AH26" s="879"/>
      <c r="AI26" s="879"/>
      <c r="AJ26" s="880"/>
      <c r="AK26" s="798" t="s">
        <v>619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403</v>
      </c>
      <c r="C28" s="814"/>
      <c r="D28" s="814"/>
      <c r="E28" s="814"/>
      <c r="F28" s="814"/>
      <c r="G28" s="814"/>
      <c r="H28" s="814"/>
      <c r="I28" s="814"/>
      <c r="J28" s="814"/>
      <c r="K28" s="814"/>
      <c r="L28" s="814"/>
      <c r="M28" s="814"/>
      <c r="N28" s="814"/>
      <c r="O28" s="814"/>
      <c r="P28" s="815"/>
      <c r="Q28" s="886">
        <v>27965</v>
      </c>
      <c r="R28" s="887"/>
      <c r="S28" s="887"/>
      <c r="T28" s="887"/>
      <c r="U28" s="887"/>
      <c r="V28" s="887">
        <v>27529</v>
      </c>
      <c r="W28" s="887"/>
      <c r="X28" s="887"/>
      <c r="Y28" s="887"/>
      <c r="Z28" s="887"/>
      <c r="AA28" s="887">
        <v>435</v>
      </c>
      <c r="AB28" s="887"/>
      <c r="AC28" s="887"/>
      <c r="AD28" s="887"/>
      <c r="AE28" s="888"/>
      <c r="AF28" s="889">
        <v>435</v>
      </c>
      <c r="AG28" s="887"/>
      <c r="AH28" s="887"/>
      <c r="AI28" s="887"/>
      <c r="AJ28" s="890"/>
      <c r="AK28" s="891">
        <v>2686</v>
      </c>
      <c r="AL28" s="892"/>
      <c r="AM28" s="892"/>
      <c r="AN28" s="892"/>
      <c r="AO28" s="892"/>
      <c r="AP28" s="893" t="s">
        <v>594</v>
      </c>
      <c r="AQ28" s="894"/>
      <c r="AR28" s="894"/>
      <c r="AS28" s="894"/>
      <c r="AT28" s="895"/>
      <c r="AU28" s="893" t="s">
        <v>593</v>
      </c>
      <c r="AV28" s="894"/>
      <c r="AW28" s="894"/>
      <c r="AX28" s="894"/>
      <c r="AY28" s="895"/>
      <c r="AZ28" s="896" t="s">
        <v>593</v>
      </c>
      <c r="BA28" s="897"/>
      <c r="BB28" s="897"/>
      <c r="BC28" s="897"/>
      <c r="BD28" s="898"/>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404</v>
      </c>
      <c r="C29" s="845"/>
      <c r="D29" s="845"/>
      <c r="E29" s="845"/>
      <c r="F29" s="845"/>
      <c r="G29" s="845"/>
      <c r="H29" s="845"/>
      <c r="I29" s="845"/>
      <c r="J29" s="845"/>
      <c r="K29" s="845"/>
      <c r="L29" s="845"/>
      <c r="M29" s="845"/>
      <c r="N29" s="845"/>
      <c r="O29" s="845"/>
      <c r="P29" s="846"/>
      <c r="Q29" s="847">
        <v>23355</v>
      </c>
      <c r="R29" s="848"/>
      <c r="S29" s="848"/>
      <c r="T29" s="848"/>
      <c r="U29" s="848"/>
      <c r="V29" s="848">
        <v>22470</v>
      </c>
      <c r="W29" s="848"/>
      <c r="X29" s="848"/>
      <c r="Y29" s="848"/>
      <c r="Z29" s="848"/>
      <c r="AA29" s="848">
        <v>885</v>
      </c>
      <c r="AB29" s="848"/>
      <c r="AC29" s="848"/>
      <c r="AD29" s="848"/>
      <c r="AE29" s="849"/>
      <c r="AF29" s="850">
        <v>885</v>
      </c>
      <c r="AG29" s="851"/>
      <c r="AH29" s="851"/>
      <c r="AI29" s="851"/>
      <c r="AJ29" s="852"/>
      <c r="AK29" s="901">
        <v>3409</v>
      </c>
      <c r="AL29" s="907"/>
      <c r="AM29" s="907"/>
      <c r="AN29" s="907"/>
      <c r="AO29" s="907"/>
      <c r="AP29" s="899" t="s">
        <v>593</v>
      </c>
      <c r="AQ29" s="900"/>
      <c r="AR29" s="900"/>
      <c r="AS29" s="900"/>
      <c r="AT29" s="901"/>
      <c r="AU29" s="899" t="s">
        <v>593</v>
      </c>
      <c r="AV29" s="900"/>
      <c r="AW29" s="900"/>
      <c r="AX29" s="900"/>
      <c r="AY29" s="901"/>
      <c r="AZ29" s="902" t="s">
        <v>593</v>
      </c>
      <c r="BA29" s="903"/>
      <c r="BB29" s="903"/>
      <c r="BC29" s="903"/>
      <c r="BD29" s="904"/>
      <c r="BE29" s="905"/>
      <c r="BF29" s="905"/>
      <c r="BG29" s="905"/>
      <c r="BH29" s="905"/>
      <c r="BI29" s="906"/>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405</v>
      </c>
      <c r="C30" s="845"/>
      <c r="D30" s="845"/>
      <c r="E30" s="845"/>
      <c r="F30" s="845"/>
      <c r="G30" s="845"/>
      <c r="H30" s="845"/>
      <c r="I30" s="845"/>
      <c r="J30" s="845"/>
      <c r="K30" s="845"/>
      <c r="L30" s="845"/>
      <c r="M30" s="845"/>
      <c r="N30" s="845"/>
      <c r="O30" s="845"/>
      <c r="P30" s="846"/>
      <c r="Q30" s="847">
        <v>6897</v>
      </c>
      <c r="R30" s="848"/>
      <c r="S30" s="848"/>
      <c r="T30" s="848"/>
      <c r="U30" s="848"/>
      <c r="V30" s="848">
        <v>6880</v>
      </c>
      <c r="W30" s="848"/>
      <c r="X30" s="848"/>
      <c r="Y30" s="848"/>
      <c r="Z30" s="848"/>
      <c r="AA30" s="848">
        <v>17</v>
      </c>
      <c r="AB30" s="848"/>
      <c r="AC30" s="848"/>
      <c r="AD30" s="848"/>
      <c r="AE30" s="849"/>
      <c r="AF30" s="850">
        <v>17</v>
      </c>
      <c r="AG30" s="851"/>
      <c r="AH30" s="851"/>
      <c r="AI30" s="851"/>
      <c r="AJ30" s="852"/>
      <c r="AK30" s="901">
        <v>3286</v>
      </c>
      <c r="AL30" s="907"/>
      <c r="AM30" s="907"/>
      <c r="AN30" s="907"/>
      <c r="AO30" s="907"/>
      <c r="AP30" s="899" t="s">
        <v>593</v>
      </c>
      <c r="AQ30" s="900"/>
      <c r="AR30" s="900"/>
      <c r="AS30" s="900"/>
      <c r="AT30" s="901"/>
      <c r="AU30" s="899" t="s">
        <v>593</v>
      </c>
      <c r="AV30" s="900"/>
      <c r="AW30" s="900"/>
      <c r="AX30" s="900"/>
      <c r="AY30" s="901"/>
      <c r="AZ30" s="902" t="s">
        <v>593</v>
      </c>
      <c r="BA30" s="903"/>
      <c r="BB30" s="903"/>
      <c r="BC30" s="903"/>
      <c r="BD30" s="904"/>
      <c r="BE30" s="905"/>
      <c r="BF30" s="905"/>
      <c r="BG30" s="905"/>
      <c r="BH30" s="905"/>
      <c r="BI30" s="906"/>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406</v>
      </c>
      <c r="C31" s="845"/>
      <c r="D31" s="845"/>
      <c r="E31" s="845"/>
      <c r="F31" s="845"/>
      <c r="G31" s="845"/>
      <c r="H31" s="845"/>
      <c r="I31" s="845"/>
      <c r="J31" s="845"/>
      <c r="K31" s="845"/>
      <c r="L31" s="845"/>
      <c r="M31" s="845"/>
      <c r="N31" s="845"/>
      <c r="O31" s="845"/>
      <c r="P31" s="846"/>
      <c r="Q31" s="847">
        <v>24855</v>
      </c>
      <c r="R31" s="848"/>
      <c r="S31" s="848"/>
      <c r="T31" s="848"/>
      <c r="U31" s="848"/>
      <c r="V31" s="848">
        <v>23199</v>
      </c>
      <c r="W31" s="848"/>
      <c r="X31" s="848"/>
      <c r="Y31" s="848"/>
      <c r="Z31" s="848"/>
      <c r="AA31" s="848">
        <v>1657</v>
      </c>
      <c r="AB31" s="848"/>
      <c r="AC31" s="848"/>
      <c r="AD31" s="848"/>
      <c r="AE31" s="849"/>
      <c r="AF31" s="850">
        <v>1657</v>
      </c>
      <c r="AG31" s="851"/>
      <c r="AH31" s="851"/>
      <c r="AI31" s="851"/>
      <c r="AJ31" s="852"/>
      <c r="AK31" s="901" t="s">
        <v>618</v>
      </c>
      <c r="AL31" s="907"/>
      <c r="AM31" s="907"/>
      <c r="AN31" s="907"/>
      <c r="AO31" s="907"/>
      <c r="AP31" s="899" t="s">
        <v>593</v>
      </c>
      <c r="AQ31" s="900"/>
      <c r="AR31" s="900"/>
      <c r="AS31" s="900"/>
      <c r="AT31" s="901"/>
      <c r="AU31" s="899" t="s">
        <v>593</v>
      </c>
      <c r="AV31" s="900"/>
      <c r="AW31" s="900"/>
      <c r="AX31" s="900"/>
      <c r="AY31" s="901"/>
      <c r="AZ31" s="902" t="s">
        <v>593</v>
      </c>
      <c r="BA31" s="903"/>
      <c r="BB31" s="903"/>
      <c r="BC31" s="903"/>
      <c r="BD31" s="904"/>
      <c r="BE31" s="905"/>
      <c r="BF31" s="905"/>
      <c r="BG31" s="905"/>
      <c r="BH31" s="905"/>
      <c r="BI31" s="906"/>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407</v>
      </c>
      <c r="C32" s="845"/>
      <c r="D32" s="845"/>
      <c r="E32" s="845"/>
      <c r="F32" s="845"/>
      <c r="G32" s="845"/>
      <c r="H32" s="845"/>
      <c r="I32" s="845"/>
      <c r="J32" s="845"/>
      <c r="K32" s="845"/>
      <c r="L32" s="845"/>
      <c r="M32" s="845"/>
      <c r="N32" s="845"/>
      <c r="O32" s="845"/>
      <c r="P32" s="846"/>
      <c r="Q32" s="847">
        <v>7482</v>
      </c>
      <c r="R32" s="848"/>
      <c r="S32" s="848"/>
      <c r="T32" s="848"/>
      <c r="U32" s="848"/>
      <c r="V32" s="848">
        <v>6628</v>
      </c>
      <c r="W32" s="848"/>
      <c r="X32" s="848"/>
      <c r="Y32" s="848"/>
      <c r="Z32" s="848"/>
      <c r="AA32" s="848">
        <v>854</v>
      </c>
      <c r="AB32" s="848"/>
      <c r="AC32" s="848"/>
      <c r="AD32" s="848"/>
      <c r="AE32" s="849"/>
      <c r="AF32" s="850">
        <v>3010</v>
      </c>
      <c r="AG32" s="851"/>
      <c r="AH32" s="851"/>
      <c r="AI32" s="851"/>
      <c r="AJ32" s="852"/>
      <c r="AK32" s="901">
        <v>44</v>
      </c>
      <c r="AL32" s="907"/>
      <c r="AM32" s="907"/>
      <c r="AN32" s="907"/>
      <c r="AO32" s="907"/>
      <c r="AP32" s="907">
        <v>11667</v>
      </c>
      <c r="AQ32" s="907"/>
      <c r="AR32" s="907"/>
      <c r="AS32" s="907"/>
      <c r="AT32" s="907"/>
      <c r="AU32" s="907">
        <v>82</v>
      </c>
      <c r="AV32" s="907"/>
      <c r="AW32" s="907"/>
      <c r="AX32" s="907"/>
      <c r="AY32" s="907"/>
      <c r="AZ32" s="902" t="s">
        <v>593</v>
      </c>
      <c r="BA32" s="903"/>
      <c r="BB32" s="903"/>
      <c r="BC32" s="903"/>
      <c r="BD32" s="904"/>
      <c r="BE32" s="905" t="s">
        <v>408</v>
      </c>
      <c r="BF32" s="905"/>
      <c r="BG32" s="905"/>
      <c r="BH32" s="905"/>
      <c r="BI32" s="906"/>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409</v>
      </c>
      <c r="C33" s="845"/>
      <c r="D33" s="845"/>
      <c r="E33" s="845"/>
      <c r="F33" s="845"/>
      <c r="G33" s="845"/>
      <c r="H33" s="845"/>
      <c r="I33" s="845"/>
      <c r="J33" s="845"/>
      <c r="K33" s="845"/>
      <c r="L33" s="845"/>
      <c r="M33" s="845"/>
      <c r="N33" s="845"/>
      <c r="O33" s="845"/>
      <c r="P33" s="846"/>
      <c r="Q33" s="847">
        <v>14515</v>
      </c>
      <c r="R33" s="848"/>
      <c r="S33" s="848"/>
      <c r="T33" s="848"/>
      <c r="U33" s="848"/>
      <c r="V33" s="848">
        <v>13379</v>
      </c>
      <c r="W33" s="848"/>
      <c r="X33" s="848"/>
      <c r="Y33" s="848"/>
      <c r="Z33" s="848"/>
      <c r="AA33" s="848">
        <v>1136</v>
      </c>
      <c r="AB33" s="848"/>
      <c r="AC33" s="848"/>
      <c r="AD33" s="848"/>
      <c r="AE33" s="849"/>
      <c r="AF33" s="850">
        <v>2534</v>
      </c>
      <c r="AG33" s="851"/>
      <c r="AH33" s="851"/>
      <c r="AI33" s="851"/>
      <c r="AJ33" s="852"/>
      <c r="AK33" s="901">
        <v>5464</v>
      </c>
      <c r="AL33" s="907"/>
      <c r="AM33" s="907"/>
      <c r="AN33" s="907"/>
      <c r="AO33" s="907"/>
      <c r="AP33" s="907">
        <v>74965</v>
      </c>
      <c r="AQ33" s="907"/>
      <c r="AR33" s="907"/>
      <c r="AS33" s="907"/>
      <c r="AT33" s="907"/>
      <c r="AU33" s="907">
        <v>40556</v>
      </c>
      <c r="AV33" s="907"/>
      <c r="AW33" s="907"/>
      <c r="AX33" s="907"/>
      <c r="AY33" s="907"/>
      <c r="AZ33" s="902" t="s">
        <v>593</v>
      </c>
      <c r="BA33" s="903"/>
      <c r="BB33" s="903"/>
      <c r="BC33" s="903"/>
      <c r="BD33" s="904"/>
      <c r="BE33" s="905" t="s">
        <v>408</v>
      </c>
      <c r="BF33" s="905"/>
      <c r="BG33" s="905"/>
      <c r="BH33" s="905"/>
      <c r="BI33" s="906"/>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410</v>
      </c>
      <c r="C34" s="845"/>
      <c r="D34" s="845"/>
      <c r="E34" s="845"/>
      <c r="F34" s="845"/>
      <c r="G34" s="845"/>
      <c r="H34" s="845"/>
      <c r="I34" s="845"/>
      <c r="J34" s="845"/>
      <c r="K34" s="845"/>
      <c r="L34" s="845"/>
      <c r="M34" s="845"/>
      <c r="N34" s="845"/>
      <c r="O34" s="845"/>
      <c r="P34" s="846"/>
      <c r="Q34" s="847">
        <v>22797</v>
      </c>
      <c r="R34" s="848"/>
      <c r="S34" s="848"/>
      <c r="T34" s="848"/>
      <c r="U34" s="848"/>
      <c r="V34" s="848">
        <v>23268</v>
      </c>
      <c r="W34" s="848"/>
      <c r="X34" s="848"/>
      <c r="Y34" s="848"/>
      <c r="Z34" s="848"/>
      <c r="AA34" s="848">
        <v>471</v>
      </c>
      <c r="AB34" s="848"/>
      <c r="AC34" s="848"/>
      <c r="AD34" s="848"/>
      <c r="AE34" s="849"/>
      <c r="AF34" s="850">
        <v>11015</v>
      </c>
      <c r="AG34" s="851"/>
      <c r="AH34" s="851"/>
      <c r="AI34" s="851"/>
      <c r="AJ34" s="852"/>
      <c r="AK34" s="901">
        <v>1276</v>
      </c>
      <c r="AL34" s="907"/>
      <c r="AM34" s="907"/>
      <c r="AN34" s="907"/>
      <c r="AO34" s="907"/>
      <c r="AP34" s="907">
        <v>11705</v>
      </c>
      <c r="AQ34" s="907"/>
      <c r="AR34" s="907"/>
      <c r="AS34" s="907"/>
      <c r="AT34" s="907"/>
      <c r="AU34" s="907">
        <v>5981</v>
      </c>
      <c r="AV34" s="907"/>
      <c r="AW34" s="907"/>
      <c r="AX34" s="907"/>
      <c r="AY34" s="907"/>
      <c r="AZ34" s="902" t="s">
        <v>593</v>
      </c>
      <c r="BA34" s="903"/>
      <c r="BB34" s="903"/>
      <c r="BC34" s="903"/>
      <c r="BD34" s="904"/>
      <c r="BE34" s="905" t="s">
        <v>408</v>
      </c>
      <c r="BF34" s="905"/>
      <c r="BG34" s="905"/>
      <c r="BH34" s="905"/>
      <c r="BI34" s="906"/>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t="s">
        <v>411</v>
      </c>
      <c r="C35" s="845"/>
      <c r="D35" s="845"/>
      <c r="E35" s="845"/>
      <c r="F35" s="845"/>
      <c r="G35" s="845"/>
      <c r="H35" s="845"/>
      <c r="I35" s="845"/>
      <c r="J35" s="845"/>
      <c r="K35" s="845"/>
      <c r="L35" s="845"/>
      <c r="M35" s="845"/>
      <c r="N35" s="845"/>
      <c r="O35" s="845"/>
      <c r="P35" s="846"/>
      <c r="Q35" s="847">
        <v>833</v>
      </c>
      <c r="R35" s="848"/>
      <c r="S35" s="848"/>
      <c r="T35" s="848"/>
      <c r="U35" s="848"/>
      <c r="V35" s="848">
        <v>741</v>
      </c>
      <c r="W35" s="848"/>
      <c r="X35" s="848"/>
      <c r="Y35" s="848"/>
      <c r="Z35" s="848"/>
      <c r="AA35" s="848">
        <v>92</v>
      </c>
      <c r="AB35" s="848"/>
      <c r="AC35" s="848"/>
      <c r="AD35" s="848"/>
      <c r="AE35" s="849"/>
      <c r="AF35" s="850">
        <v>10</v>
      </c>
      <c r="AG35" s="851"/>
      <c r="AH35" s="851"/>
      <c r="AI35" s="851"/>
      <c r="AJ35" s="852"/>
      <c r="AK35" s="901">
        <v>511</v>
      </c>
      <c r="AL35" s="907"/>
      <c r="AM35" s="907"/>
      <c r="AN35" s="907"/>
      <c r="AO35" s="907"/>
      <c r="AP35" s="907">
        <v>725</v>
      </c>
      <c r="AQ35" s="907"/>
      <c r="AR35" s="907"/>
      <c r="AS35" s="907"/>
      <c r="AT35" s="907"/>
      <c r="AU35" s="907">
        <v>606</v>
      </c>
      <c r="AV35" s="907"/>
      <c r="AW35" s="907"/>
      <c r="AX35" s="907"/>
      <c r="AY35" s="907"/>
      <c r="AZ35" s="902" t="s">
        <v>593</v>
      </c>
      <c r="BA35" s="903"/>
      <c r="BB35" s="903"/>
      <c r="BC35" s="903"/>
      <c r="BD35" s="904"/>
      <c r="BE35" s="905" t="s">
        <v>412</v>
      </c>
      <c r="BF35" s="905"/>
      <c r="BG35" s="905"/>
      <c r="BH35" s="905"/>
      <c r="BI35" s="906"/>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t="s">
        <v>413</v>
      </c>
      <c r="C36" s="845"/>
      <c r="D36" s="845"/>
      <c r="E36" s="845"/>
      <c r="F36" s="845"/>
      <c r="G36" s="845"/>
      <c r="H36" s="845"/>
      <c r="I36" s="845"/>
      <c r="J36" s="845"/>
      <c r="K36" s="845"/>
      <c r="L36" s="845"/>
      <c r="M36" s="845"/>
      <c r="N36" s="845"/>
      <c r="O36" s="845"/>
      <c r="P36" s="846"/>
      <c r="Q36" s="847">
        <v>446</v>
      </c>
      <c r="R36" s="848"/>
      <c r="S36" s="848"/>
      <c r="T36" s="848"/>
      <c r="U36" s="848"/>
      <c r="V36" s="848">
        <v>384</v>
      </c>
      <c r="W36" s="848"/>
      <c r="X36" s="848"/>
      <c r="Y36" s="848"/>
      <c r="Z36" s="848"/>
      <c r="AA36" s="848">
        <v>62</v>
      </c>
      <c r="AB36" s="848"/>
      <c r="AC36" s="848"/>
      <c r="AD36" s="848"/>
      <c r="AE36" s="849"/>
      <c r="AF36" s="850">
        <v>62</v>
      </c>
      <c r="AG36" s="851"/>
      <c r="AH36" s="851"/>
      <c r="AI36" s="851"/>
      <c r="AJ36" s="852"/>
      <c r="AK36" s="901">
        <v>308</v>
      </c>
      <c r="AL36" s="907"/>
      <c r="AM36" s="907"/>
      <c r="AN36" s="907"/>
      <c r="AO36" s="907"/>
      <c r="AP36" s="907">
        <v>1443</v>
      </c>
      <c r="AQ36" s="907"/>
      <c r="AR36" s="907"/>
      <c r="AS36" s="907"/>
      <c r="AT36" s="907"/>
      <c r="AU36" s="907">
        <v>1443</v>
      </c>
      <c r="AV36" s="907"/>
      <c r="AW36" s="907"/>
      <c r="AX36" s="907"/>
      <c r="AY36" s="907"/>
      <c r="AZ36" s="902" t="s">
        <v>593</v>
      </c>
      <c r="BA36" s="903"/>
      <c r="BB36" s="903"/>
      <c r="BC36" s="903"/>
      <c r="BD36" s="904"/>
      <c r="BE36" s="905" t="s">
        <v>414</v>
      </c>
      <c r="BF36" s="905"/>
      <c r="BG36" s="905"/>
      <c r="BH36" s="905"/>
      <c r="BI36" s="906"/>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901"/>
      <c r="AL37" s="907"/>
      <c r="AM37" s="907"/>
      <c r="AN37" s="907"/>
      <c r="AO37" s="907"/>
      <c r="AP37" s="907"/>
      <c r="AQ37" s="907"/>
      <c r="AR37" s="907"/>
      <c r="AS37" s="907"/>
      <c r="AT37" s="907"/>
      <c r="AU37" s="907"/>
      <c r="AV37" s="907"/>
      <c r="AW37" s="907"/>
      <c r="AX37" s="907"/>
      <c r="AY37" s="907"/>
      <c r="AZ37" s="908"/>
      <c r="BA37" s="908"/>
      <c r="BB37" s="908"/>
      <c r="BC37" s="908"/>
      <c r="BD37" s="908"/>
      <c r="BE37" s="905"/>
      <c r="BF37" s="905"/>
      <c r="BG37" s="905"/>
      <c r="BH37" s="905"/>
      <c r="BI37" s="906"/>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901"/>
      <c r="AL38" s="907"/>
      <c r="AM38" s="907"/>
      <c r="AN38" s="907"/>
      <c r="AO38" s="907"/>
      <c r="AP38" s="907"/>
      <c r="AQ38" s="907"/>
      <c r="AR38" s="907"/>
      <c r="AS38" s="907"/>
      <c r="AT38" s="907"/>
      <c r="AU38" s="907"/>
      <c r="AV38" s="907"/>
      <c r="AW38" s="907"/>
      <c r="AX38" s="907"/>
      <c r="AY38" s="907"/>
      <c r="AZ38" s="908"/>
      <c r="BA38" s="908"/>
      <c r="BB38" s="908"/>
      <c r="BC38" s="908"/>
      <c r="BD38" s="908"/>
      <c r="BE38" s="905"/>
      <c r="BF38" s="905"/>
      <c r="BG38" s="905"/>
      <c r="BH38" s="905"/>
      <c r="BI38" s="906"/>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901"/>
      <c r="AL39" s="907"/>
      <c r="AM39" s="907"/>
      <c r="AN39" s="907"/>
      <c r="AO39" s="907"/>
      <c r="AP39" s="907"/>
      <c r="AQ39" s="907"/>
      <c r="AR39" s="907"/>
      <c r="AS39" s="907"/>
      <c r="AT39" s="907"/>
      <c r="AU39" s="907"/>
      <c r="AV39" s="907"/>
      <c r="AW39" s="907"/>
      <c r="AX39" s="907"/>
      <c r="AY39" s="907"/>
      <c r="AZ39" s="908"/>
      <c r="BA39" s="908"/>
      <c r="BB39" s="908"/>
      <c r="BC39" s="908"/>
      <c r="BD39" s="908"/>
      <c r="BE39" s="905"/>
      <c r="BF39" s="905"/>
      <c r="BG39" s="905"/>
      <c r="BH39" s="905"/>
      <c r="BI39" s="906"/>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901"/>
      <c r="AL40" s="907"/>
      <c r="AM40" s="907"/>
      <c r="AN40" s="907"/>
      <c r="AO40" s="907"/>
      <c r="AP40" s="907"/>
      <c r="AQ40" s="907"/>
      <c r="AR40" s="907"/>
      <c r="AS40" s="907"/>
      <c r="AT40" s="907"/>
      <c r="AU40" s="907"/>
      <c r="AV40" s="907"/>
      <c r="AW40" s="907"/>
      <c r="AX40" s="907"/>
      <c r="AY40" s="907"/>
      <c r="AZ40" s="908"/>
      <c r="BA40" s="908"/>
      <c r="BB40" s="908"/>
      <c r="BC40" s="908"/>
      <c r="BD40" s="908"/>
      <c r="BE40" s="905"/>
      <c r="BF40" s="905"/>
      <c r="BG40" s="905"/>
      <c r="BH40" s="905"/>
      <c r="BI40" s="906"/>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901"/>
      <c r="AL41" s="907"/>
      <c r="AM41" s="907"/>
      <c r="AN41" s="907"/>
      <c r="AO41" s="907"/>
      <c r="AP41" s="907"/>
      <c r="AQ41" s="907"/>
      <c r="AR41" s="907"/>
      <c r="AS41" s="907"/>
      <c r="AT41" s="907"/>
      <c r="AU41" s="907"/>
      <c r="AV41" s="907"/>
      <c r="AW41" s="907"/>
      <c r="AX41" s="907"/>
      <c r="AY41" s="907"/>
      <c r="AZ41" s="908"/>
      <c r="BA41" s="908"/>
      <c r="BB41" s="908"/>
      <c r="BC41" s="908"/>
      <c r="BD41" s="908"/>
      <c r="BE41" s="905"/>
      <c r="BF41" s="905"/>
      <c r="BG41" s="905"/>
      <c r="BH41" s="905"/>
      <c r="BI41" s="906"/>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901"/>
      <c r="AL42" s="907"/>
      <c r="AM42" s="907"/>
      <c r="AN42" s="907"/>
      <c r="AO42" s="907"/>
      <c r="AP42" s="907"/>
      <c r="AQ42" s="907"/>
      <c r="AR42" s="907"/>
      <c r="AS42" s="907"/>
      <c r="AT42" s="907"/>
      <c r="AU42" s="907"/>
      <c r="AV42" s="907"/>
      <c r="AW42" s="907"/>
      <c r="AX42" s="907"/>
      <c r="AY42" s="907"/>
      <c r="AZ42" s="908"/>
      <c r="BA42" s="908"/>
      <c r="BB42" s="908"/>
      <c r="BC42" s="908"/>
      <c r="BD42" s="908"/>
      <c r="BE42" s="905"/>
      <c r="BF42" s="905"/>
      <c r="BG42" s="905"/>
      <c r="BH42" s="905"/>
      <c r="BI42" s="906"/>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901"/>
      <c r="AL43" s="907"/>
      <c r="AM43" s="907"/>
      <c r="AN43" s="907"/>
      <c r="AO43" s="907"/>
      <c r="AP43" s="907"/>
      <c r="AQ43" s="907"/>
      <c r="AR43" s="907"/>
      <c r="AS43" s="907"/>
      <c r="AT43" s="907"/>
      <c r="AU43" s="907"/>
      <c r="AV43" s="907"/>
      <c r="AW43" s="907"/>
      <c r="AX43" s="907"/>
      <c r="AY43" s="907"/>
      <c r="AZ43" s="908"/>
      <c r="BA43" s="908"/>
      <c r="BB43" s="908"/>
      <c r="BC43" s="908"/>
      <c r="BD43" s="908"/>
      <c r="BE43" s="905"/>
      <c r="BF43" s="905"/>
      <c r="BG43" s="905"/>
      <c r="BH43" s="905"/>
      <c r="BI43" s="906"/>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901"/>
      <c r="AL44" s="907"/>
      <c r="AM44" s="907"/>
      <c r="AN44" s="907"/>
      <c r="AO44" s="907"/>
      <c r="AP44" s="907"/>
      <c r="AQ44" s="907"/>
      <c r="AR44" s="907"/>
      <c r="AS44" s="907"/>
      <c r="AT44" s="907"/>
      <c r="AU44" s="907"/>
      <c r="AV44" s="907"/>
      <c r="AW44" s="907"/>
      <c r="AX44" s="907"/>
      <c r="AY44" s="907"/>
      <c r="AZ44" s="908"/>
      <c r="BA44" s="908"/>
      <c r="BB44" s="908"/>
      <c r="BC44" s="908"/>
      <c r="BD44" s="908"/>
      <c r="BE44" s="905"/>
      <c r="BF44" s="905"/>
      <c r="BG44" s="905"/>
      <c r="BH44" s="905"/>
      <c r="BI44" s="906"/>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901"/>
      <c r="AL45" s="907"/>
      <c r="AM45" s="907"/>
      <c r="AN45" s="907"/>
      <c r="AO45" s="907"/>
      <c r="AP45" s="907"/>
      <c r="AQ45" s="907"/>
      <c r="AR45" s="907"/>
      <c r="AS45" s="907"/>
      <c r="AT45" s="907"/>
      <c r="AU45" s="907"/>
      <c r="AV45" s="907"/>
      <c r="AW45" s="907"/>
      <c r="AX45" s="907"/>
      <c r="AY45" s="907"/>
      <c r="AZ45" s="908"/>
      <c r="BA45" s="908"/>
      <c r="BB45" s="908"/>
      <c r="BC45" s="908"/>
      <c r="BD45" s="908"/>
      <c r="BE45" s="905"/>
      <c r="BF45" s="905"/>
      <c r="BG45" s="905"/>
      <c r="BH45" s="905"/>
      <c r="BI45" s="906"/>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901"/>
      <c r="AL46" s="907"/>
      <c r="AM46" s="907"/>
      <c r="AN46" s="907"/>
      <c r="AO46" s="907"/>
      <c r="AP46" s="907"/>
      <c r="AQ46" s="907"/>
      <c r="AR46" s="907"/>
      <c r="AS46" s="907"/>
      <c r="AT46" s="907"/>
      <c r="AU46" s="907"/>
      <c r="AV46" s="907"/>
      <c r="AW46" s="907"/>
      <c r="AX46" s="907"/>
      <c r="AY46" s="907"/>
      <c r="AZ46" s="908"/>
      <c r="BA46" s="908"/>
      <c r="BB46" s="908"/>
      <c r="BC46" s="908"/>
      <c r="BD46" s="908"/>
      <c r="BE46" s="905"/>
      <c r="BF46" s="905"/>
      <c r="BG46" s="905"/>
      <c r="BH46" s="905"/>
      <c r="BI46" s="906"/>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901"/>
      <c r="AL47" s="907"/>
      <c r="AM47" s="907"/>
      <c r="AN47" s="907"/>
      <c r="AO47" s="907"/>
      <c r="AP47" s="907"/>
      <c r="AQ47" s="907"/>
      <c r="AR47" s="907"/>
      <c r="AS47" s="907"/>
      <c r="AT47" s="907"/>
      <c r="AU47" s="907"/>
      <c r="AV47" s="907"/>
      <c r="AW47" s="907"/>
      <c r="AX47" s="907"/>
      <c r="AY47" s="907"/>
      <c r="AZ47" s="908"/>
      <c r="BA47" s="908"/>
      <c r="BB47" s="908"/>
      <c r="BC47" s="908"/>
      <c r="BD47" s="908"/>
      <c r="BE47" s="905"/>
      <c r="BF47" s="905"/>
      <c r="BG47" s="905"/>
      <c r="BH47" s="905"/>
      <c r="BI47" s="906"/>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901"/>
      <c r="AL48" s="907"/>
      <c r="AM48" s="907"/>
      <c r="AN48" s="907"/>
      <c r="AO48" s="907"/>
      <c r="AP48" s="907"/>
      <c r="AQ48" s="907"/>
      <c r="AR48" s="907"/>
      <c r="AS48" s="907"/>
      <c r="AT48" s="907"/>
      <c r="AU48" s="907"/>
      <c r="AV48" s="907"/>
      <c r="AW48" s="907"/>
      <c r="AX48" s="907"/>
      <c r="AY48" s="907"/>
      <c r="AZ48" s="908"/>
      <c r="BA48" s="908"/>
      <c r="BB48" s="908"/>
      <c r="BC48" s="908"/>
      <c r="BD48" s="908"/>
      <c r="BE48" s="905"/>
      <c r="BF48" s="905"/>
      <c r="BG48" s="905"/>
      <c r="BH48" s="905"/>
      <c r="BI48" s="906"/>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901"/>
      <c r="AL49" s="907"/>
      <c r="AM49" s="907"/>
      <c r="AN49" s="907"/>
      <c r="AO49" s="907"/>
      <c r="AP49" s="907"/>
      <c r="AQ49" s="907"/>
      <c r="AR49" s="907"/>
      <c r="AS49" s="907"/>
      <c r="AT49" s="907"/>
      <c r="AU49" s="907"/>
      <c r="AV49" s="907"/>
      <c r="AW49" s="907"/>
      <c r="AX49" s="907"/>
      <c r="AY49" s="907"/>
      <c r="AZ49" s="908"/>
      <c r="BA49" s="908"/>
      <c r="BB49" s="908"/>
      <c r="BC49" s="908"/>
      <c r="BD49" s="908"/>
      <c r="BE49" s="905"/>
      <c r="BF49" s="905"/>
      <c r="BG49" s="905"/>
      <c r="BH49" s="905"/>
      <c r="BI49" s="906"/>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909"/>
      <c r="R50" s="910"/>
      <c r="S50" s="910"/>
      <c r="T50" s="910"/>
      <c r="U50" s="910"/>
      <c r="V50" s="910"/>
      <c r="W50" s="910"/>
      <c r="X50" s="910"/>
      <c r="Y50" s="910"/>
      <c r="Z50" s="910"/>
      <c r="AA50" s="910"/>
      <c r="AB50" s="910"/>
      <c r="AC50" s="910"/>
      <c r="AD50" s="910"/>
      <c r="AE50" s="911"/>
      <c r="AF50" s="850"/>
      <c r="AG50" s="851"/>
      <c r="AH50" s="851"/>
      <c r="AI50" s="851"/>
      <c r="AJ50" s="852"/>
      <c r="AK50" s="913"/>
      <c r="AL50" s="910"/>
      <c r="AM50" s="910"/>
      <c r="AN50" s="910"/>
      <c r="AO50" s="910"/>
      <c r="AP50" s="910"/>
      <c r="AQ50" s="910"/>
      <c r="AR50" s="910"/>
      <c r="AS50" s="910"/>
      <c r="AT50" s="910"/>
      <c r="AU50" s="910"/>
      <c r="AV50" s="910"/>
      <c r="AW50" s="910"/>
      <c r="AX50" s="910"/>
      <c r="AY50" s="910"/>
      <c r="AZ50" s="912"/>
      <c r="BA50" s="912"/>
      <c r="BB50" s="912"/>
      <c r="BC50" s="912"/>
      <c r="BD50" s="912"/>
      <c r="BE50" s="905"/>
      <c r="BF50" s="905"/>
      <c r="BG50" s="905"/>
      <c r="BH50" s="905"/>
      <c r="BI50" s="906"/>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909"/>
      <c r="R51" s="910"/>
      <c r="S51" s="910"/>
      <c r="T51" s="910"/>
      <c r="U51" s="910"/>
      <c r="V51" s="910"/>
      <c r="W51" s="910"/>
      <c r="X51" s="910"/>
      <c r="Y51" s="910"/>
      <c r="Z51" s="910"/>
      <c r="AA51" s="910"/>
      <c r="AB51" s="910"/>
      <c r="AC51" s="910"/>
      <c r="AD51" s="910"/>
      <c r="AE51" s="911"/>
      <c r="AF51" s="850"/>
      <c r="AG51" s="851"/>
      <c r="AH51" s="851"/>
      <c r="AI51" s="851"/>
      <c r="AJ51" s="852"/>
      <c r="AK51" s="913"/>
      <c r="AL51" s="910"/>
      <c r="AM51" s="910"/>
      <c r="AN51" s="910"/>
      <c r="AO51" s="910"/>
      <c r="AP51" s="910"/>
      <c r="AQ51" s="910"/>
      <c r="AR51" s="910"/>
      <c r="AS51" s="910"/>
      <c r="AT51" s="910"/>
      <c r="AU51" s="910"/>
      <c r="AV51" s="910"/>
      <c r="AW51" s="910"/>
      <c r="AX51" s="910"/>
      <c r="AY51" s="910"/>
      <c r="AZ51" s="912"/>
      <c r="BA51" s="912"/>
      <c r="BB51" s="912"/>
      <c r="BC51" s="912"/>
      <c r="BD51" s="912"/>
      <c r="BE51" s="905"/>
      <c r="BF51" s="905"/>
      <c r="BG51" s="905"/>
      <c r="BH51" s="905"/>
      <c r="BI51" s="906"/>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909"/>
      <c r="R52" s="910"/>
      <c r="S52" s="910"/>
      <c r="T52" s="910"/>
      <c r="U52" s="910"/>
      <c r="V52" s="910"/>
      <c r="W52" s="910"/>
      <c r="X52" s="910"/>
      <c r="Y52" s="910"/>
      <c r="Z52" s="910"/>
      <c r="AA52" s="910"/>
      <c r="AB52" s="910"/>
      <c r="AC52" s="910"/>
      <c r="AD52" s="910"/>
      <c r="AE52" s="911"/>
      <c r="AF52" s="850"/>
      <c r="AG52" s="851"/>
      <c r="AH52" s="851"/>
      <c r="AI52" s="851"/>
      <c r="AJ52" s="852"/>
      <c r="AK52" s="913"/>
      <c r="AL52" s="910"/>
      <c r="AM52" s="910"/>
      <c r="AN52" s="910"/>
      <c r="AO52" s="910"/>
      <c r="AP52" s="910"/>
      <c r="AQ52" s="910"/>
      <c r="AR52" s="910"/>
      <c r="AS52" s="910"/>
      <c r="AT52" s="910"/>
      <c r="AU52" s="910"/>
      <c r="AV52" s="910"/>
      <c r="AW52" s="910"/>
      <c r="AX52" s="910"/>
      <c r="AY52" s="910"/>
      <c r="AZ52" s="912"/>
      <c r="BA52" s="912"/>
      <c r="BB52" s="912"/>
      <c r="BC52" s="912"/>
      <c r="BD52" s="912"/>
      <c r="BE52" s="905"/>
      <c r="BF52" s="905"/>
      <c r="BG52" s="905"/>
      <c r="BH52" s="905"/>
      <c r="BI52" s="906"/>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909"/>
      <c r="R53" s="910"/>
      <c r="S53" s="910"/>
      <c r="T53" s="910"/>
      <c r="U53" s="910"/>
      <c r="V53" s="910"/>
      <c r="W53" s="910"/>
      <c r="X53" s="910"/>
      <c r="Y53" s="910"/>
      <c r="Z53" s="910"/>
      <c r="AA53" s="910"/>
      <c r="AB53" s="910"/>
      <c r="AC53" s="910"/>
      <c r="AD53" s="910"/>
      <c r="AE53" s="911"/>
      <c r="AF53" s="850"/>
      <c r="AG53" s="851"/>
      <c r="AH53" s="851"/>
      <c r="AI53" s="851"/>
      <c r="AJ53" s="852"/>
      <c r="AK53" s="913"/>
      <c r="AL53" s="910"/>
      <c r="AM53" s="910"/>
      <c r="AN53" s="910"/>
      <c r="AO53" s="910"/>
      <c r="AP53" s="910"/>
      <c r="AQ53" s="910"/>
      <c r="AR53" s="910"/>
      <c r="AS53" s="910"/>
      <c r="AT53" s="910"/>
      <c r="AU53" s="910"/>
      <c r="AV53" s="910"/>
      <c r="AW53" s="910"/>
      <c r="AX53" s="910"/>
      <c r="AY53" s="910"/>
      <c r="AZ53" s="912"/>
      <c r="BA53" s="912"/>
      <c r="BB53" s="912"/>
      <c r="BC53" s="912"/>
      <c r="BD53" s="912"/>
      <c r="BE53" s="905"/>
      <c r="BF53" s="905"/>
      <c r="BG53" s="905"/>
      <c r="BH53" s="905"/>
      <c r="BI53" s="906"/>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909"/>
      <c r="R54" s="910"/>
      <c r="S54" s="910"/>
      <c r="T54" s="910"/>
      <c r="U54" s="910"/>
      <c r="V54" s="910"/>
      <c r="W54" s="910"/>
      <c r="X54" s="910"/>
      <c r="Y54" s="910"/>
      <c r="Z54" s="910"/>
      <c r="AA54" s="910"/>
      <c r="AB54" s="910"/>
      <c r="AC54" s="910"/>
      <c r="AD54" s="910"/>
      <c r="AE54" s="911"/>
      <c r="AF54" s="850"/>
      <c r="AG54" s="851"/>
      <c r="AH54" s="851"/>
      <c r="AI54" s="851"/>
      <c r="AJ54" s="852"/>
      <c r="AK54" s="913"/>
      <c r="AL54" s="910"/>
      <c r="AM54" s="910"/>
      <c r="AN54" s="910"/>
      <c r="AO54" s="910"/>
      <c r="AP54" s="910"/>
      <c r="AQ54" s="910"/>
      <c r="AR54" s="910"/>
      <c r="AS54" s="910"/>
      <c r="AT54" s="910"/>
      <c r="AU54" s="910"/>
      <c r="AV54" s="910"/>
      <c r="AW54" s="910"/>
      <c r="AX54" s="910"/>
      <c r="AY54" s="910"/>
      <c r="AZ54" s="912"/>
      <c r="BA54" s="912"/>
      <c r="BB54" s="912"/>
      <c r="BC54" s="912"/>
      <c r="BD54" s="912"/>
      <c r="BE54" s="905"/>
      <c r="BF54" s="905"/>
      <c r="BG54" s="905"/>
      <c r="BH54" s="905"/>
      <c r="BI54" s="906"/>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909"/>
      <c r="R55" s="910"/>
      <c r="S55" s="910"/>
      <c r="T55" s="910"/>
      <c r="U55" s="910"/>
      <c r="V55" s="910"/>
      <c r="W55" s="910"/>
      <c r="X55" s="910"/>
      <c r="Y55" s="910"/>
      <c r="Z55" s="910"/>
      <c r="AA55" s="910"/>
      <c r="AB55" s="910"/>
      <c r="AC55" s="910"/>
      <c r="AD55" s="910"/>
      <c r="AE55" s="911"/>
      <c r="AF55" s="850"/>
      <c r="AG55" s="851"/>
      <c r="AH55" s="851"/>
      <c r="AI55" s="851"/>
      <c r="AJ55" s="852"/>
      <c r="AK55" s="913"/>
      <c r="AL55" s="910"/>
      <c r="AM55" s="910"/>
      <c r="AN55" s="910"/>
      <c r="AO55" s="910"/>
      <c r="AP55" s="910"/>
      <c r="AQ55" s="910"/>
      <c r="AR55" s="910"/>
      <c r="AS55" s="910"/>
      <c r="AT55" s="910"/>
      <c r="AU55" s="910"/>
      <c r="AV55" s="910"/>
      <c r="AW55" s="910"/>
      <c r="AX55" s="910"/>
      <c r="AY55" s="910"/>
      <c r="AZ55" s="912"/>
      <c r="BA55" s="912"/>
      <c r="BB55" s="912"/>
      <c r="BC55" s="912"/>
      <c r="BD55" s="912"/>
      <c r="BE55" s="905"/>
      <c r="BF55" s="905"/>
      <c r="BG55" s="905"/>
      <c r="BH55" s="905"/>
      <c r="BI55" s="906"/>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909"/>
      <c r="R56" s="910"/>
      <c r="S56" s="910"/>
      <c r="T56" s="910"/>
      <c r="U56" s="910"/>
      <c r="V56" s="910"/>
      <c r="W56" s="910"/>
      <c r="X56" s="910"/>
      <c r="Y56" s="910"/>
      <c r="Z56" s="910"/>
      <c r="AA56" s="910"/>
      <c r="AB56" s="910"/>
      <c r="AC56" s="910"/>
      <c r="AD56" s="910"/>
      <c r="AE56" s="911"/>
      <c r="AF56" s="850"/>
      <c r="AG56" s="851"/>
      <c r="AH56" s="851"/>
      <c r="AI56" s="851"/>
      <c r="AJ56" s="852"/>
      <c r="AK56" s="913"/>
      <c r="AL56" s="910"/>
      <c r="AM56" s="910"/>
      <c r="AN56" s="910"/>
      <c r="AO56" s="910"/>
      <c r="AP56" s="910"/>
      <c r="AQ56" s="910"/>
      <c r="AR56" s="910"/>
      <c r="AS56" s="910"/>
      <c r="AT56" s="910"/>
      <c r="AU56" s="910"/>
      <c r="AV56" s="910"/>
      <c r="AW56" s="910"/>
      <c r="AX56" s="910"/>
      <c r="AY56" s="910"/>
      <c r="AZ56" s="912"/>
      <c r="BA56" s="912"/>
      <c r="BB56" s="912"/>
      <c r="BC56" s="912"/>
      <c r="BD56" s="912"/>
      <c r="BE56" s="905"/>
      <c r="BF56" s="905"/>
      <c r="BG56" s="905"/>
      <c r="BH56" s="905"/>
      <c r="BI56" s="906"/>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909"/>
      <c r="R57" s="910"/>
      <c r="S57" s="910"/>
      <c r="T57" s="910"/>
      <c r="U57" s="910"/>
      <c r="V57" s="910"/>
      <c r="W57" s="910"/>
      <c r="X57" s="910"/>
      <c r="Y57" s="910"/>
      <c r="Z57" s="910"/>
      <c r="AA57" s="910"/>
      <c r="AB57" s="910"/>
      <c r="AC57" s="910"/>
      <c r="AD57" s="910"/>
      <c r="AE57" s="911"/>
      <c r="AF57" s="850"/>
      <c r="AG57" s="851"/>
      <c r="AH57" s="851"/>
      <c r="AI57" s="851"/>
      <c r="AJ57" s="852"/>
      <c r="AK57" s="913"/>
      <c r="AL57" s="910"/>
      <c r="AM57" s="910"/>
      <c r="AN57" s="910"/>
      <c r="AO57" s="910"/>
      <c r="AP57" s="910"/>
      <c r="AQ57" s="910"/>
      <c r="AR57" s="910"/>
      <c r="AS57" s="910"/>
      <c r="AT57" s="910"/>
      <c r="AU57" s="910"/>
      <c r="AV57" s="910"/>
      <c r="AW57" s="910"/>
      <c r="AX57" s="910"/>
      <c r="AY57" s="910"/>
      <c r="AZ57" s="912"/>
      <c r="BA57" s="912"/>
      <c r="BB57" s="912"/>
      <c r="BC57" s="912"/>
      <c r="BD57" s="912"/>
      <c r="BE57" s="905"/>
      <c r="BF57" s="905"/>
      <c r="BG57" s="905"/>
      <c r="BH57" s="905"/>
      <c r="BI57" s="906"/>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909"/>
      <c r="R58" s="910"/>
      <c r="S58" s="910"/>
      <c r="T58" s="910"/>
      <c r="U58" s="910"/>
      <c r="V58" s="910"/>
      <c r="W58" s="910"/>
      <c r="X58" s="910"/>
      <c r="Y58" s="910"/>
      <c r="Z58" s="910"/>
      <c r="AA58" s="910"/>
      <c r="AB58" s="910"/>
      <c r="AC58" s="910"/>
      <c r="AD58" s="910"/>
      <c r="AE58" s="911"/>
      <c r="AF58" s="850"/>
      <c r="AG58" s="851"/>
      <c r="AH58" s="851"/>
      <c r="AI58" s="851"/>
      <c r="AJ58" s="852"/>
      <c r="AK58" s="913"/>
      <c r="AL58" s="910"/>
      <c r="AM58" s="910"/>
      <c r="AN58" s="910"/>
      <c r="AO58" s="910"/>
      <c r="AP58" s="910"/>
      <c r="AQ58" s="910"/>
      <c r="AR58" s="910"/>
      <c r="AS58" s="910"/>
      <c r="AT58" s="910"/>
      <c r="AU58" s="910"/>
      <c r="AV58" s="910"/>
      <c r="AW58" s="910"/>
      <c r="AX58" s="910"/>
      <c r="AY58" s="910"/>
      <c r="AZ58" s="912"/>
      <c r="BA58" s="912"/>
      <c r="BB58" s="912"/>
      <c r="BC58" s="912"/>
      <c r="BD58" s="912"/>
      <c r="BE58" s="905"/>
      <c r="BF58" s="905"/>
      <c r="BG58" s="905"/>
      <c r="BH58" s="905"/>
      <c r="BI58" s="906"/>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909"/>
      <c r="R59" s="910"/>
      <c r="S59" s="910"/>
      <c r="T59" s="910"/>
      <c r="U59" s="910"/>
      <c r="V59" s="910"/>
      <c r="W59" s="910"/>
      <c r="X59" s="910"/>
      <c r="Y59" s="910"/>
      <c r="Z59" s="910"/>
      <c r="AA59" s="910"/>
      <c r="AB59" s="910"/>
      <c r="AC59" s="910"/>
      <c r="AD59" s="910"/>
      <c r="AE59" s="911"/>
      <c r="AF59" s="850"/>
      <c r="AG59" s="851"/>
      <c r="AH59" s="851"/>
      <c r="AI59" s="851"/>
      <c r="AJ59" s="852"/>
      <c r="AK59" s="913"/>
      <c r="AL59" s="910"/>
      <c r="AM59" s="910"/>
      <c r="AN59" s="910"/>
      <c r="AO59" s="910"/>
      <c r="AP59" s="910"/>
      <c r="AQ59" s="910"/>
      <c r="AR59" s="910"/>
      <c r="AS59" s="910"/>
      <c r="AT59" s="910"/>
      <c r="AU59" s="910"/>
      <c r="AV59" s="910"/>
      <c r="AW59" s="910"/>
      <c r="AX59" s="910"/>
      <c r="AY59" s="910"/>
      <c r="AZ59" s="912"/>
      <c r="BA59" s="912"/>
      <c r="BB59" s="912"/>
      <c r="BC59" s="912"/>
      <c r="BD59" s="912"/>
      <c r="BE59" s="905"/>
      <c r="BF59" s="905"/>
      <c r="BG59" s="905"/>
      <c r="BH59" s="905"/>
      <c r="BI59" s="906"/>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909"/>
      <c r="R60" s="910"/>
      <c r="S60" s="910"/>
      <c r="T60" s="910"/>
      <c r="U60" s="910"/>
      <c r="V60" s="910"/>
      <c r="W60" s="910"/>
      <c r="X60" s="910"/>
      <c r="Y60" s="910"/>
      <c r="Z60" s="910"/>
      <c r="AA60" s="910"/>
      <c r="AB60" s="910"/>
      <c r="AC60" s="910"/>
      <c r="AD60" s="910"/>
      <c r="AE60" s="911"/>
      <c r="AF60" s="850"/>
      <c r="AG60" s="851"/>
      <c r="AH60" s="851"/>
      <c r="AI60" s="851"/>
      <c r="AJ60" s="852"/>
      <c r="AK60" s="913"/>
      <c r="AL60" s="910"/>
      <c r="AM60" s="910"/>
      <c r="AN60" s="910"/>
      <c r="AO60" s="910"/>
      <c r="AP60" s="910"/>
      <c r="AQ60" s="910"/>
      <c r="AR60" s="910"/>
      <c r="AS60" s="910"/>
      <c r="AT60" s="910"/>
      <c r="AU60" s="910"/>
      <c r="AV60" s="910"/>
      <c r="AW60" s="910"/>
      <c r="AX60" s="910"/>
      <c r="AY60" s="910"/>
      <c r="AZ60" s="912"/>
      <c r="BA60" s="912"/>
      <c r="BB60" s="912"/>
      <c r="BC60" s="912"/>
      <c r="BD60" s="912"/>
      <c r="BE60" s="905"/>
      <c r="BF60" s="905"/>
      <c r="BG60" s="905"/>
      <c r="BH60" s="905"/>
      <c r="BI60" s="906"/>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909"/>
      <c r="R61" s="910"/>
      <c r="S61" s="910"/>
      <c r="T61" s="910"/>
      <c r="U61" s="910"/>
      <c r="V61" s="910"/>
      <c r="W61" s="910"/>
      <c r="X61" s="910"/>
      <c r="Y61" s="910"/>
      <c r="Z61" s="910"/>
      <c r="AA61" s="910"/>
      <c r="AB61" s="910"/>
      <c r="AC61" s="910"/>
      <c r="AD61" s="910"/>
      <c r="AE61" s="911"/>
      <c r="AF61" s="850"/>
      <c r="AG61" s="851"/>
      <c r="AH61" s="851"/>
      <c r="AI61" s="851"/>
      <c r="AJ61" s="852"/>
      <c r="AK61" s="913"/>
      <c r="AL61" s="910"/>
      <c r="AM61" s="910"/>
      <c r="AN61" s="910"/>
      <c r="AO61" s="910"/>
      <c r="AP61" s="910"/>
      <c r="AQ61" s="910"/>
      <c r="AR61" s="910"/>
      <c r="AS61" s="910"/>
      <c r="AT61" s="910"/>
      <c r="AU61" s="910"/>
      <c r="AV61" s="910"/>
      <c r="AW61" s="910"/>
      <c r="AX61" s="910"/>
      <c r="AY61" s="910"/>
      <c r="AZ61" s="912"/>
      <c r="BA61" s="912"/>
      <c r="BB61" s="912"/>
      <c r="BC61" s="912"/>
      <c r="BD61" s="912"/>
      <c r="BE61" s="905"/>
      <c r="BF61" s="905"/>
      <c r="BG61" s="905"/>
      <c r="BH61" s="905"/>
      <c r="BI61" s="906"/>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909"/>
      <c r="R62" s="910"/>
      <c r="S62" s="910"/>
      <c r="T62" s="910"/>
      <c r="U62" s="910"/>
      <c r="V62" s="910"/>
      <c r="W62" s="910"/>
      <c r="X62" s="910"/>
      <c r="Y62" s="910"/>
      <c r="Z62" s="910"/>
      <c r="AA62" s="910"/>
      <c r="AB62" s="910"/>
      <c r="AC62" s="910"/>
      <c r="AD62" s="910"/>
      <c r="AE62" s="911"/>
      <c r="AF62" s="850"/>
      <c r="AG62" s="851"/>
      <c r="AH62" s="851"/>
      <c r="AI62" s="851"/>
      <c r="AJ62" s="852"/>
      <c r="AK62" s="913"/>
      <c r="AL62" s="910"/>
      <c r="AM62" s="910"/>
      <c r="AN62" s="910"/>
      <c r="AO62" s="910"/>
      <c r="AP62" s="910"/>
      <c r="AQ62" s="910"/>
      <c r="AR62" s="910"/>
      <c r="AS62" s="910"/>
      <c r="AT62" s="910"/>
      <c r="AU62" s="910"/>
      <c r="AV62" s="910"/>
      <c r="AW62" s="910"/>
      <c r="AX62" s="910"/>
      <c r="AY62" s="910"/>
      <c r="AZ62" s="912"/>
      <c r="BA62" s="912"/>
      <c r="BB62" s="912"/>
      <c r="BC62" s="912"/>
      <c r="BD62" s="912"/>
      <c r="BE62" s="905"/>
      <c r="BF62" s="905"/>
      <c r="BG62" s="905"/>
      <c r="BH62" s="905"/>
      <c r="BI62" s="906"/>
      <c r="BJ62" s="921" t="s">
        <v>415</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392</v>
      </c>
      <c r="B63" s="853" t="s">
        <v>416</v>
      </c>
      <c r="C63" s="854"/>
      <c r="D63" s="854"/>
      <c r="E63" s="854"/>
      <c r="F63" s="854"/>
      <c r="G63" s="854"/>
      <c r="H63" s="854"/>
      <c r="I63" s="854"/>
      <c r="J63" s="854"/>
      <c r="K63" s="854"/>
      <c r="L63" s="854"/>
      <c r="M63" s="854"/>
      <c r="N63" s="854"/>
      <c r="O63" s="854"/>
      <c r="P63" s="855"/>
      <c r="Q63" s="914"/>
      <c r="R63" s="915"/>
      <c r="S63" s="915"/>
      <c r="T63" s="915"/>
      <c r="U63" s="915"/>
      <c r="V63" s="915"/>
      <c r="W63" s="915"/>
      <c r="X63" s="915"/>
      <c r="Y63" s="915"/>
      <c r="Z63" s="915"/>
      <c r="AA63" s="915"/>
      <c r="AB63" s="915"/>
      <c r="AC63" s="915"/>
      <c r="AD63" s="915"/>
      <c r="AE63" s="916"/>
      <c r="AF63" s="917">
        <v>19625</v>
      </c>
      <c r="AG63" s="918"/>
      <c r="AH63" s="918"/>
      <c r="AI63" s="918"/>
      <c r="AJ63" s="919"/>
      <c r="AK63" s="920"/>
      <c r="AL63" s="915"/>
      <c r="AM63" s="915"/>
      <c r="AN63" s="915"/>
      <c r="AO63" s="915"/>
      <c r="AP63" s="918">
        <v>100506</v>
      </c>
      <c r="AQ63" s="918"/>
      <c r="AR63" s="918"/>
      <c r="AS63" s="918"/>
      <c r="AT63" s="918"/>
      <c r="AU63" s="918">
        <v>48669</v>
      </c>
      <c r="AV63" s="918"/>
      <c r="AW63" s="918"/>
      <c r="AX63" s="918"/>
      <c r="AY63" s="918"/>
      <c r="AZ63" s="922"/>
      <c r="BA63" s="922"/>
      <c r="BB63" s="922"/>
      <c r="BC63" s="922"/>
      <c r="BD63" s="922"/>
      <c r="BE63" s="923"/>
      <c r="BF63" s="923"/>
      <c r="BG63" s="923"/>
      <c r="BH63" s="923"/>
      <c r="BI63" s="924"/>
      <c r="BJ63" s="925" t="s">
        <v>417</v>
      </c>
      <c r="BK63" s="926"/>
      <c r="BL63" s="926"/>
      <c r="BM63" s="926"/>
      <c r="BN63" s="92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419</v>
      </c>
      <c r="B66" s="792"/>
      <c r="C66" s="792"/>
      <c r="D66" s="792"/>
      <c r="E66" s="792"/>
      <c r="F66" s="792"/>
      <c r="G66" s="792"/>
      <c r="H66" s="792"/>
      <c r="I66" s="792"/>
      <c r="J66" s="792"/>
      <c r="K66" s="792"/>
      <c r="L66" s="792"/>
      <c r="M66" s="792"/>
      <c r="N66" s="792"/>
      <c r="O66" s="792"/>
      <c r="P66" s="793"/>
      <c r="Q66" s="797" t="s">
        <v>396</v>
      </c>
      <c r="R66" s="798"/>
      <c r="S66" s="798"/>
      <c r="T66" s="798"/>
      <c r="U66" s="799"/>
      <c r="V66" s="797" t="s">
        <v>397</v>
      </c>
      <c r="W66" s="798"/>
      <c r="X66" s="798"/>
      <c r="Y66" s="798"/>
      <c r="Z66" s="799"/>
      <c r="AA66" s="797" t="s">
        <v>420</v>
      </c>
      <c r="AB66" s="798"/>
      <c r="AC66" s="798"/>
      <c r="AD66" s="798"/>
      <c r="AE66" s="799"/>
      <c r="AF66" s="928" t="s">
        <v>421</v>
      </c>
      <c r="AG66" s="879"/>
      <c r="AH66" s="879"/>
      <c r="AI66" s="879"/>
      <c r="AJ66" s="929"/>
      <c r="AK66" s="797" t="s">
        <v>422</v>
      </c>
      <c r="AL66" s="792"/>
      <c r="AM66" s="792"/>
      <c r="AN66" s="792"/>
      <c r="AO66" s="793"/>
      <c r="AP66" s="797" t="s">
        <v>423</v>
      </c>
      <c r="AQ66" s="798"/>
      <c r="AR66" s="798"/>
      <c r="AS66" s="798"/>
      <c r="AT66" s="799"/>
      <c r="AU66" s="797" t="s">
        <v>424</v>
      </c>
      <c r="AV66" s="798"/>
      <c r="AW66" s="798"/>
      <c r="AX66" s="798"/>
      <c r="AY66" s="799"/>
      <c r="AZ66" s="797" t="s">
        <v>378</v>
      </c>
      <c r="BA66" s="798"/>
      <c r="BB66" s="798"/>
      <c r="BC66" s="798"/>
      <c r="BD66" s="804"/>
      <c r="BE66" s="237"/>
      <c r="BF66" s="237"/>
      <c r="BG66" s="237"/>
      <c r="BH66" s="237"/>
      <c r="BI66" s="237"/>
      <c r="BJ66" s="237"/>
      <c r="BK66" s="237"/>
      <c r="BL66" s="237"/>
      <c r="BM66" s="237"/>
      <c r="BN66" s="237"/>
      <c r="BO66" s="237"/>
      <c r="BP66" s="237"/>
      <c r="BQ66" s="234">
        <v>60</v>
      </c>
      <c r="BR66" s="239"/>
      <c r="BS66" s="933"/>
      <c r="BT66" s="934"/>
      <c r="BU66" s="934"/>
      <c r="BV66" s="934"/>
      <c r="BW66" s="934"/>
      <c r="BX66" s="934"/>
      <c r="BY66" s="934"/>
      <c r="BZ66" s="934"/>
      <c r="CA66" s="934"/>
      <c r="CB66" s="934"/>
      <c r="CC66" s="934"/>
      <c r="CD66" s="934"/>
      <c r="CE66" s="934"/>
      <c r="CF66" s="934"/>
      <c r="CG66" s="939"/>
      <c r="CH66" s="936"/>
      <c r="CI66" s="937"/>
      <c r="CJ66" s="937"/>
      <c r="CK66" s="937"/>
      <c r="CL66" s="938"/>
      <c r="CM66" s="936"/>
      <c r="CN66" s="937"/>
      <c r="CO66" s="937"/>
      <c r="CP66" s="937"/>
      <c r="CQ66" s="938"/>
      <c r="CR66" s="936"/>
      <c r="CS66" s="937"/>
      <c r="CT66" s="937"/>
      <c r="CU66" s="937"/>
      <c r="CV66" s="938"/>
      <c r="CW66" s="936"/>
      <c r="CX66" s="937"/>
      <c r="CY66" s="937"/>
      <c r="CZ66" s="937"/>
      <c r="DA66" s="938"/>
      <c r="DB66" s="936"/>
      <c r="DC66" s="937"/>
      <c r="DD66" s="937"/>
      <c r="DE66" s="937"/>
      <c r="DF66" s="938"/>
      <c r="DG66" s="936"/>
      <c r="DH66" s="937"/>
      <c r="DI66" s="937"/>
      <c r="DJ66" s="937"/>
      <c r="DK66" s="938"/>
      <c r="DL66" s="936"/>
      <c r="DM66" s="937"/>
      <c r="DN66" s="937"/>
      <c r="DO66" s="937"/>
      <c r="DP66" s="938"/>
      <c r="DQ66" s="936"/>
      <c r="DR66" s="937"/>
      <c r="DS66" s="937"/>
      <c r="DT66" s="937"/>
      <c r="DU66" s="938"/>
      <c r="DV66" s="933"/>
      <c r="DW66" s="934"/>
      <c r="DX66" s="934"/>
      <c r="DY66" s="934"/>
      <c r="DZ66" s="93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30"/>
      <c r="AG67" s="882"/>
      <c r="AH67" s="882"/>
      <c r="AI67" s="882"/>
      <c r="AJ67" s="931"/>
      <c r="AK67" s="93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33"/>
      <c r="BT67" s="934"/>
      <c r="BU67" s="934"/>
      <c r="BV67" s="934"/>
      <c r="BW67" s="934"/>
      <c r="BX67" s="934"/>
      <c r="BY67" s="934"/>
      <c r="BZ67" s="934"/>
      <c r="CA67" s="934"/>
      <c r="CB67" s="934"/>
      <c r="CC67" s="934"/>
      <c r="CD67" s="934"/>
      <c r="CE67" s="934"/>
      <c r="CF67" s="934"/>
      <c r="CG67" s="939"/>
      <c r="CH67" s="936"/>
      <c r="CI67" s="937"/>
      <c r="CJ67" s="937"/>
      <c r="CK67" s="937"/>
      <c r="CL67" s="938"/>
      <c r="CM67" s="936"/>
      <c r="CN67" s="937"/>
      <c r="CO67" s="937"/>
      <c r="CP67" s="937"/>
      <c r="CQ67" s="938"/>
      <c r="CR67" s="936"/>
      <c r="CS67" s="937"/>
      <c r="CT67" s="937"/>
      <c r="CU67" s="937"/>
      <c r="CV67" s="938"/>
      <c r="CW67" s="936"/>
      <c r="CX67" s="937"/>
      <c r="CY67" s="937"/>
      <c r="CZ67" s="937"/>
      <c r="DA67" s="938"/>
      <c r="DB67" s="936"/>
      <c r="DC67" s="937"/>
      <c r="DD67" s="937"/>
      <c r="DE67" s="937"/>
      <c r="DF67" s="938"/>
      <c r="DG67" s="936"/>
      <c r="DH67" s="937"/>
      <c r="DI67" s="937"/>
      <c r="DJ67" s="937"/>
      <c r="DK67" s="938"/>
      <c r="DL67" s="936"/>
      <c r="DM67" s="937"/>
      <c r="DN67" s="937"/>
      <c r="DO67" s="937"/>
      <c r="DP67" s="938"/>
      <c r="DQ67" s="936"/>
      <c r="DR67" s="937"/>
      <c r="DS67" s="937"/>
      <c r="DT67" s="937"/>
      <c r="DU67" s="938"/>
      <c r="DV67" s="933"/>
      <c r="DW67" s="934"/>
      <c r="DX67" s="934"/>
      <c r="DY67" s="934"/>
      <c r="DZ67" s="935"/>
      <c r="EA67" s="226"/>
    </row>
    <row r="68" spans="1:131" ht="26.25" customHeight="1" thickTop="1" x14ac:dyDescent="0.2">
      <c r="A68" s="232">
        <v>1</v>
      </c>
      <c r="B68" s="943" t="s">
        <v>595</v>
      </c>
      <c r="C68" s="944"/>
      <c r="D68" s="944"/>
      <c r="E68" s="944"/>
      <c r="F68" s="944"/>
      <c r="G68" s="944"/>
      <c r="H68" s="944"/>
      <c r="I68" s="944"/>
      <c r="J68" s="944"/>
      <c r="K68" s="944"/>
      <c r="L68" s="944"/>
      <c r="M68" s="944"/>
      <c r="N68" s="944"/>
      <c r="O68" s="944"/>
      <c r="P68" s="945"/>
      <c r="Q68" s="946">
        <v>6125</v>
      </c>
      <c r="R68" s="940"/>
      <c r="S68" s="940"/>
      <c r="T68" s="940"/>
      <c r="U68" s="940"/>
      <c r="V68" s="940">
        <v>5998</v>
      </c>
      <c r="W68" s="940"/>
      <c r="X68" s="940"/>
      <c r="Y68" s="940"/>
      <c r="Z68" s="940"/>
      <c r="AA68" s="940">
        <v>127</v>
      </c>
      <c r="AB68" s="940"/>
      <c r="AC68" s="940"/>
      <c r="AD68" s="940"/>
      <c r="AE68" s="940"/>
      <c r="AF68" s="940">
        <v>34</v>
      </c>
      <c r="AG68" s="940"/>
      <c r="AH68" s="940"/>
      <c r="AI68" s="940"/>
      <c r="AJ68" s="940"/>
      <c r="AK68" s="940">
        <v>44</v>
      </c>
      <c r="AL68" s="940"/>
      <c r="AM68" s="940"/>
      <c r="AN68" s="940"/>
      <c r="AO68" s="940"/>
      <c r="AP68" s="940">
        <v>21044</v>
      </c>
      <c r="AQ68" s="940"/>
      <c r="AR68" s="940"/>
      <c r="AS68" s="940"/>
      <c r="AT68" s="940"/>
      <c r="AU68" s="940">
        <v>7723</v>
      </c>
      <c r="AV68" s="940"/>
      <c r="AW68" s="940"/>
      <c r="AX68" s="940"/>
      <c r="AY68" s="940"/>
      <c r="AZ68" s="941"/>
      <c r="BA68" s="941"/>
      <c r="BB68" s="941"/>
      <c r="BC68" s="941"/>
      <c r="BD68" s="942"/>
      <c r="BE68" s="237"/>
      <c r="BF68" s="237"/>
      <c r="BG68" s="237"/>
      <c r="BH68" s="237"/>
      <c r="BI68" s="237"/>
      <c r="BJ68" s="237"/>
      <c r="BK68" s="237"/>
      <c r="BL68" s="237"/>
      <c r="BM68" s="237"/>
      <c r="BN68" s="237"/>
      <c r="BO68" s="237"/>
      <c r="BP68" s="237"/>
      <c r="BQ68" s="234">
        <v>62</v>
      </c>
      <c r="BR68" s="239"/>
      <c r="BS68" s="933"/>
      <c r="BT68" s="934"/>
      <c r="BU68" s="934"/>
      <c r="BV68" s="934"/>
      <c r="BW68" s="934"/>
      <c r="BX68" s="934"/>
      <c r="BY68" s="934"/>
      <c r="BZ68" s="934"/>
      <c r="CA68" s="934"/>
      <c r="CB68" s="934"/>
      <c r="CC68" s="934"/>
      <c r="CD68" s="934"/>
      <c r="CE68" s="934"/>
      <c r="CF68" s="934"/>
      <c r="CG68" s="939"/>
      <c r="CH68" s="936"/>
      <c r="CI68" s="937"/>
      <c r="CJ68" s="937"/>
      <c r="CK68" s="937"/>
      <c r="CL68" s="938"/>
      <c r="CM68" s="936"/>
      <c r="CN68" s="937"/>
      <c r="CO68" s="937"/>
      <c r="CP68" s="937"/>
      <c r="CQ68" s="938"/>
      <c r="CR68" s="936"/>
      <c r="CS68" s="937"/>
      <c r="CT68" s="937"/>
      <c r="CU68" s="937"/>
      <c r="CV68" s="938"/>
      <c r="CW68" s="936"/>
      <c r="CX68" s="937"/>
      <c r="CY68" s="937"/>
      <c r="CZ68" s="937"/>
      <c r="DA68" s="938"/>
      <c r="DB68" s="936"/>
      <c r="DC68" s="937"/>
      <c r="DD68" s="937"/>
      <c r="DE68" s="937"/>
      <c r="DF68" s="938"/>
      <c r="DG68" s="936"/>
      <c r="DH68" s="937"/>
      <c r="DI68" s="937"/>
      <c r="DJ68" s="937"/>
      <c r="DK68" s="938"/>
      <c r="DL68" s="936"/>
      <c r="DM68" s="937"/>
      <c r="DN68" s="937"/>
      <c r="DO68" s="937"/>
      <c r="DP68" s="938"/>
      <c r="DQ68" s="936"/>
      <c r="DR68" s="937"/>
      <c r="DS68" s="937"/>
      <c r="DT68" s="937"/>
      <c r="DU68" s="938"/>
      <c r="DV68" s="933"/>
      <c r="DW68" s="934"/>
      <c r="DX68" s="934"/>
      <c r="DY68" s="934"/>
      <c r="DZ68" s="935"/>
      <c r="EA68" s="226"/>
    </row>
    <row r="69" spans="1:131" ht="26.25" customHeight="1" x14ac:dyDescent="0.2">
      <c r="A69" s="234">
        <v>2</v>
      </c>
      <c r="B69" s="947" t="s">
        <v>596</v>
      </c>
      <c r="C69" s="948"/>
      <c r="D69" s="948"/>
      <c r="E69" s="948"/>
      <c r="F69" s="948"/>
      <c r="G69" s="948"/>
      <c r="H69" s="948"/>
      <c r="I69" s="948"/>
      <c r="J69" s="948"/>
      <c r="K69" s="948"/>
      <c r="L69" s="948"/>
      <c r="M69" s="948"/>
      <c r="N69" s="948"/>
      <c r="O69" s="948"/>
      <c r="P69" s="949"/>
      <c r="Q69" s="950">
        <v>3345</v>
      </c>
      <c r="R69" s="907"/>
      <c r="S69" s="907"/>
      <c r="T69" s="907"/>
      <c r="U69" s="907"/>
      <c r="V69" s="907">
        <v>3213</v>
      </c>
      <c r="W69" s="907"/>
      <c r="X69" s="907"/>
      <c r="Y69" s="907"/>
      <c r="Z69" s="907"/>
      <c r="AA69" s="907">
        <v>132</v>
      </c>
      <c r="AB69" s="907"/>
      <c r="AC69" s="907"/>
      <c r="AD69" s="907"/>
      <c r="AE69" s="907"/>
      <c r="AF69" s="907">
        <v>40</v>
      </c>
      <c r="AG69" s="907"/>
      <c r="AH69" s="907"/>
      <c r="AI69" s="907"/>
      <c r="AJ69" s="907"/>
      <c r="AK69" s="907">
        <v>149</v>
      </c>
      <c r="AL69" s="907"/>
      <c r="AM69" s="907"/>
      <c r="AN69" s="907"/>
      <c r="AO69" s="907"/>
      <c r="AP69" s="907">
        <v>6782</v>
      </c>
      <c r="AQ69" s="907"/>
      <c r="AR69" s="907"/>
      <c r="AS69" s="907"/>
      <c r="AT69" s="907"/>
      <c r="AU69" s="907" t="s">
        <v>593</v>
      </c>
      <c r="AV69" s="907"/>
      <c r="AW69" s="907"/>
      <c r="AX69" s="907"/>
      <c r="AY69" s="907"/>
      <c r="AZ69" s="905"/>
      <c r="BA69" s="905"/>
      <c r="BB69" s="905"/>
      <c r="BC69" s="905"/>
      <c r="BD69" s="906"/>
      <c r="BE69" s="237"/>
      <c r="BF69" s="237"/>
      <c r="BG69" s="237"/>
      <c r="BH69" s="237"/>
      <c r="BI69" s="237"/>
      <c r="BJ69" s="237"/>
      <c r="BK69" s="237"/>
      <c r="BL69" s="237"/>
      <c r="BM69" s="237"/>
      <c r="BN69" s="237"/>
      <c r="BO69" s="237"/>
      <c r="BP69" s="237"/>
      <c r="BQ69" s="234">
        <v>63</v>
      </c>
      <c r="BR69" s="239"/>
      <c r="BS69" s="933"/>
      <c r="BT69" s="934"/>
      <c r="BU69" s="934"/>
      <c r="BV69" s="934"/>
      <c r="BW69" s="934"/>
      <c r="BX69" s="934"/>
      <c r="BY69" s="934"/>
      <c r="BZ69" s="934"/>
      <c r="CA69" s="934"/>
      <c r="CB69" s="934"/>
      <c r="CC69" s="934"/>
      <c r="CD69" s="934"/>
      <c r="CE69" s="934"/>
      <c r="CF69" s="934"/>
      <c r="CG69" s="939"/>
      <c r="CH69" s="936"/>
      <c r="CI69" s="937"/>
      <c r="CJ69" s="937"/>
      <c r="CK69" s="937"/>
      <c r="CL69" s="938"/>
      <c r="CM69" s="936"/>
      <c r="CN69" s="937"/>
      <c r="CO69" s="937"/>
      <c r="CP69" s="937"/>
      <c r="CQ69" s="938"/>
      <c r="CR69" s="936"/>
      <c r="CS69" s="937"/>
      <c r="CT69" s="937"/>
      <c r="CU69" s="937"/>
      <c r="CV69" s="938"/>
      <c r="CW69" s="936"/>
      <c r="CX69" s="937"/>
      <c r="CY69" s="937"/>
      <c r="CZ69" s="937"/>
      <c r="DA69" s="938"/>
      <c r="DB69" s="936"/>
      <c r="DC69" s="937"/>
      <c r="DD69" s="937"/>
      <c r="DE69" s="937"/>
      <c r="DF69" s="938"/>
      <c r="DG69" s="936"/>
      <c r="DH69" s="937"/>
      <c r="DI69" s="937"/>
      <c r="DJ69" s="937"/>
      <c r="DK69" s="938"/>
      <c r="DL69" s="936"/>
      <c r="DM69" s="937"/>
      <c r="DN69" s="937"/>
      <c r="DO69" s="937"/>
      <c r="DP69" s="938"/>
      <c r="DQ69" s="936"/>
      <c r="DR69" s="937"/>
      <c r="DS69" s="937"/>
      <c r="DT69" s="937"/>
      <c r="DU69" s="938"/>
      <c r="DV69" s="933"/>
      <c r="DW69" s="934"/>
      <c r="DX69" s="934"/>
      <c r="DY69" s="934"/>
      <c r="DZ69" s="935"/>
      <c r="EA69" s="226"/>
    </row>
    <row r="70" spans="1:131" ht="26.25" customHeight="1" x14ac:dyDescent="0.2">
      <c r="A70" s="234">
        <v>3</v>
      </c>
      <c r="B70" s="947" t="s">
        <v>597</v>
      </c>
      <c r="C70" s="948"/>
      <c r="D70" s="948"/>
      <c r="E70" s="948"/>
      <c r="F70" s="948"/>
      <c r="G70" s="948"/>
      <c r="H70" s="948"/>
      <c r="I70" s="948"/>
      <c r="J70" s="948"/>
      <c r="K70" s="948"/>
      <c r="L70" s="948"/>
      <c r="M70" s="948"/>
      <c r="N70" s="948"/>
      <c r="O70" s="948"/>
      <c r="P70" s="949"/>
      <c r="Q70" s="950">
        <v>361</v>
      </c>
      <c r="R70" s="907"/>
      <c r="S70" s="907"/>
      <c r="T70" s="907"/>
      <c r="U70" s="907"/>
      <c r="V70" s="907">
        <v>354</v>
      </c>
      <c r="W70" s="907"/>
      <c r="X70" s="907"/>
      <c r="Y70" s="907"/>
      <c r="Z70" s="907"/>
      <c r="AA70" s="907">
        <v>7</v>
      </c>
      <c r="AB70" s="907"/>
      <c r="AC70" s="907"/>
      <c r="AD70" s="907"/>
      <c r="AE70" s="907"/>
      <c r="AF70" s="907">
        <v>7</v>
      </c>
      <c r="AG70" s="907"/>
      <c r="AH70" s="907"/>
      <c r="AI70" s="907"/>
      <c r="AJ70" s="907"/>
      <c r="AK70" s="907" t="s">
        <v>593</v>
      </c>
      <c r="AL70" s="907"/>
      <c r="AM70" s="907"/>
      <c r="AN70" s="907"/>
      <c r="AO70" s="907"/>
      <c r="AP70" s="907" t="s">
        <v>593</v>
      </c>
      <c r="AQ70" s="907"/>
      <c r="AR70" s="907"/>
      <c r="AS70" s="907"/>
      <c r="AT70" s="907"/>
      <c r="AU70" s="907" t="s">
        <v>593</v>
      </c>
      <c r="AV70" s="907"/>
      <c r="AW70" s="907"/>
      <c r="AX70" s="907"/>
      <c r="AY70" s="907"/>
      <c r="AZ70" s="905"/>
      <c r="BA70" s="905"/>
      <c r="BB70" s="905"/>
      <c r="BC70" s="905"/>
      <c r="BD70" s="906"/>
      <c r="BE70" s="237"/>
      <c r="BF70" s="237"/>
      <c r="BG70" s="237"/>
      <c r="BH70" s="237"/>
      <c r="BI70" s="237"/>
      <c r="BJ70" s="237"/>
      <c r="BK70" s="237"/>
      <c r="BL70" s="237"/>
      <c r="BM70" s="237"/>
      <c r="BN70" s="237"/>
      <c r="BO70" s="237"/>
      <c r="BP70" s="237"/>
      <c r="BQ70" s="234">
        <v>64</v>
      </c>
      <c r="BR70" s="239"/>
      <c r="BS70" s="933"/>
      <c r="BT70" s="934"/>
      <c r="BU70" s="934"/>
      <c r="BV70" s="934"/>
      <c r="BW70" s="934"/>
      <c r="BX70" s="934"/>
      <c r="BY70" s="934"/>
      <c r="BZ70" s="934"/>
      <c r="CA70" s="934"/>
      <c r="CB70" s="934"/>
      <c r="CC70" s="934"/>
      <c r="CD70" s="934"/>
      <c r="CE70" s="934"/>
      <c r="CF70" s="934"/>
      <c r="CG70" s="939"/>
      <c r="CH70" s="936"/>
      <c r="CI70" s="937"/>
      <c r="CJ70" s="937"/>
      <c r="CK70" s="937"/>
      <c r="CL70" s="938"/>
      <c r="CM70" s="936"/>
      <c r="CN70" s="937"/>
      <c r="CO70" s="937"/>
      <c r="CP70" s="937"/>
      <c r="CQ70" s="938"/>
      <c r="CR70" s="936"/>
      <c r="CS70" s="937"/>
      <c r="CT70" s="937"/>
      <c r="CU70" s="937"/>
      <c r="CV70" s="938"/>
      <c r="CW70" s="936"/>
      <c r="CX70" s="937"/>
      <c r="CY70" s="937"/>
      <c r="CZ70" s="937"/>
      <c r="DA70" s="938"/>
      <c r="DB70" s="936"/>
      <c r="DC70" s="937"/>
      <c r="DD70" s="937"/>
      <c r="DE70" s="937"/>
      <c r="DF70" s="938"/>
      <c r="DG70" s="936"/>
      <c r="DH70" s="937"/>
      <c r="DI70" s="937"/>
      <c r="DJ70" s="937"/>
      <c r="DK70" s="938"/>
      <c r="DL70" s="936"/>
      <c r="DM70" s="937"/>
      <c r="DN70" s="937"/>
      <c r="DO70" s="937"/>
      <c r="DP70" s="938"/>
      <c r="DQ70" s="936"/>
      <c r="DR70" s="937"/>
      <c r="DS70" s="937"/>
      <c r="DT70" s="937"/>
      <c r="DU70" s="938"/>
      <c r="DV70" s="933"/>
      <c r="DW70" s="934"/>
      <c r="DX70" s="934"/>
      <c r="DY70" s="934"/>
      <c r="DZ70" s="935"/>
      <c r="EA70" s="226"/>
    </row>
    <row r="71" spans="1:131" ht="26.25" customHeight="1" x14ac:dyDescent="0.2">
      <c r="A71" s="234">
        <v>4</v>
      </c>
      <c r="B71" s="947" t="s">
        <v>598</v>
      </c>
      <c r="C71" s="948"/>
      <c r="D71" s="948"/>
      <c r="E71" s="948"/>
      <c r="F71" s="948"/>
      <c r="G71" s="948"/>
      <c r="H71" s="948"/>
      <c r="I71" s="948"/>
      <c r="J71" s="948"/>
      <c r="K71" s="948"/>
      <c r="L71" s="948"/>
      <c r="M71" s="948"/>
      <c r="N71" s="948"/>
      <c r="O71" s="948"/>
      <c r="P71" s="949"/>
      <c r="Q71" s="950">
        <v>286</v>
      </c>
      <c r="R71" s="907"/>
      <c r="S71" s="907"/>
      <c r="T71" s="907"/>
      <c r="U71" s="907"/>
      <c r="V71" s="907">
        <v>271</v>
      </c>
      <c r="W71" s="907"/>
      <c r="X71" s="907"/>
      <c r="Y71" s="907"/>
      <c r="Z71" s="907"/>
      <c r="AA71" s="907">
        <v>16</v>
      </c>
      <c r="AB71" s="907"/>
      <c r="AC71" s="907"/>
      <c r="AD71" s="907"/>
      <c r="AE71" s="907"/>
      <c r="AF71" s="907">
        <v>16</v>
      </c>
      <c r="AG71" s="907"/>
      <c r="AH71" s="907"/>
      <c r="AI71" s="907"/>
      <c r="AJ71" s="907"/>
      <c r="AK71" s="907">
        <v>84</v>
      </c>
      <c r="AL71" s="907"/>
      <c r="AM71" s="907"/>
      <c r="AN71" s="907"/>
      <c r="AO71" s="907"/>
      <c r="AP71" s="907" t="s">
        <v>593</v>
      </c>
      <c r="AQ71" s="907"/>
      <c r="AR71" s="907"/>
      <c r="AS71" s="907"/>
      <c r="AT71" s="907"/>
      <c r="AU71" s="907" t="s">
        <v>593</v>
      </c>
      <c r="AV71" s="907"/>
      <c r="AW71" s="907"/>
      <c r="AX71" s="907"/>
      <c r="AY71" s="907"/>
      <c r="AZ71" s="905"/>
      <c r="BA71" s="905"/>
      <c r="BB71" s="905"/>
      <c r="BC71" s="905"/>
      <c r="BD71" s="906"/>
      <c r="BE71" s="237"/>
      <c r="BF71" s="237"/>
      <c r="BG71" s="237"/>
      <c r="BH71" s="237"/>
      <c r="BI71" s="237"/>
      <c r="BJ71" s="237"/>
      <c r="BK71" s="237"/>
      <c r="BL71" s="237"/>
      <c r="BM71" s="237"/>
      <c r="BN71" s="237"/>
      <c r="BO71" s="237"/>
      <c r="BP71" s="237"/>
      <c r="BQ71" s="234">
        <v>65</v>
      </c>
      <c r="BR71" s="239"/>
      <c r="BS71" s="933"/>
      <c r="BT71" s="934"/>
      <c r="BU71" s="934"/>
      <c r="BV71" s="934"/>
      <c r="BW71" s="934"/>
      <c r="BX71" s="934"/>
      <c r="BY71" s="934"/>
      <c r="BZ71" s="934"/>
      <c r="CA71" s="934"/>
      <c r="CB71" s="934"/>
      <c r="CC71" s="934"/>
      <c r="CD71" s="934"/>
      <c r="CE71" s="934"/>
      <c r="CF71" s="934"/>
      <c r="CG71" s="939"/>
      <c r="CH71" s="936"/>
      <c r="CI71" s="937"/>
      <c r="CJ71" s="937"/>
      <c r="CK71" s="937"/>
      <c r="CL71" s="938"/>
      <c r="CM71" s="936"/>
      <c r="CN71" s="937"/>
      <c r="CO71" s="937"/>
      <c r="CP71" s="937"/>
      <c r="CQ71" s="938"/>
      <c r="CR71" s="936"/>
      <c r="CS71" s="937"/>
      <c r="CT71" s="937"/>
      <c r="CU71" s="937"/>
      <c r="CV71" s="938"/>
      <c r="CW71" s="936"/>
      <c r="CX71" s="937"/>
      <c r="CY71" s="937"/>
      <c r="CZ71" s="937"/>
      <c r="DA71" s="938"/>
      <c r="DB71" s="936"/>
      <c r="DC71" s="937"/>
      <c r="DD71" s="937"/>
      <c r="DE71" s="937"/>
      <c r="DF71" s="938"/>
      <c r="DG71" s="936"/>
      <c r="DH71" s="937"/>
      <c r="DI71" s="937"/>
      <c r="DJ71" s="937"/>
      <c r="DK71" s="938"/>
      <c r="DL71" s="936"/>
      <c r="DM71" s="937"/>
      <c r="DN71" s="937"/>
      <c r="DO71" s="937"/>
      <c r="DP71" s="938"/>
      <c r="DQ71" s="936"/>
      <c r="DR71" s="937"/>
      <c r="DS71" s="937"/>
      <c r="DT71" s="937"/>
      <c r="DU71" s="938"/>
      <c r="DV71" s="933"/>
      <c r="DW71" s="934"/>
      <c r="DX71" s="934"/>
      <c r="DY71" s="934"/>
      <c r="DZ71" s="935"/>
      <c r="EA71" s="226"/>
    </row>
    <row r="72" spans="1:131" ht="26.25" customHeight="1" x14ac:dyDescent="0.2">
      <c r="A72" s="234">
        <v>5</v>
      </c>
      <c r="B72" s="947" t="s">
        <v>599</v>
      </c>
      <c r="C72" s="948"/>
      <c r="D72" s="948"/>
      <c r="E72" s="948"/>
      <c r="F72" s="948"/>
      <c r="G72" s="948"/>
      <c r="H72" s="948"/>
      <c r="I72" s="948"/>
      <c r="J72" s="948"/>
      <c r="K72" s="948"/>
      <c r="L72" s="948"/>
      <c r="M72" s="948"/>
      <c r="N72" s="948"/>
      <c r="O72" s="948"/>
      <c r="P72" s="949"/>
      <c r="Q72" s="950">
        <v>7598</v>
      </c>
      <c r="R72" s="907"/>
      <c r="S72" s="907"/>
      <c r="T72" s="907"/>
      <c r="U72" s="907"/>
      <c r="V72" s="907">
        <v>6072</v>
      </c>
      <c r="W72" s="907"/>
      <c r="X72" s="907"/>
      <c r="Y72" s="907"/>
      <c r="Z72" s="907"/>
      <c r="AA72" s="907">
        <v>1526</v>
      </c>
      <c r="AB72" s="907"/>
      <c r="AC72" s="907"/>
      <c r="AD72" s="907"/>
      <c r="AE72" s="907"/>
      <c r="AF72" s="907">
        <v>1526</v>
      </c>
      <c r="AG72" s="907"/>
      <c r="AH72" s="907"/>
      <c r="AI72" s="907"/>
      <c r="AJ72" s="907"/>
      <c r="AK72" s="907">
        <v>16</v>
      </c>
      <c r="AL72" s="907"/>
      <c r="AM72" s="907"/>
      <c r="AN72" s="907"/>
      <c r="AO72" s="907"/>
      <c r="AP72" s="907" t="s">
        <v>611</v>
      </c>
      <c r="AQ72" s="907"/>
      <c r="AR72" s="907"/>
      <c r="AS72" s="907"/>
      <c r="AT72" s="907"/>
      <c r="AU72" s="907" t="s">
        <v>593</v>
      </c>
      <c r="AV72" s="907"/>
      <c r="AW72" s="907"/>
      <c r="AX72" s="907"/>
      <c r="AY72" s="907"/>
      <c r="AZ72" s="905"/>
      <c r="BA72" s="905"/>
      <c r="BB72" s="905"/>
      <c r="BC72" s="905"/>
      <c r="BD72" s="906"/>
      <c r="BE72" s="237"/>
      <c r="BF72" s="237"/>
      <c r="BG72" s="237"/>
      <c r="BH72" s="237"/>
      <c r="BI72" s="237"/>
      <c r="BJ72" s="237"/>
      <c r="BK72" s="237"/>
      <c r="BL72" s="237"/>
      <c r="BM72" s="237"/>
      <c r="BN72" s="237"/>
      <c r="BO72" s="237"/>
      <c r="BP72" s="237"/>
      <c r="BQ72" s="234">
        <v>66</v>
      </c>
      <c r="BR72" s="239"/>
      <c r="BS72" s="933"/>
      <c r="BT72" s="934"/>
      <c r="BU72" s="934"/>
      <c r="BV72" s="934"/>
      <c r="BW72" s="934"/>
      <c r="BX72" s="934"/>
      <c r="BY72" s="934"/>
      <c r="BZ72" s="934"/>
      <c r="CA72" s="934"/>
      <c r="CB72" s="934"/>
      <c r="CC72" s="934"/>
      <c r="CD72" s="934"/>
      <c r="CE72" s="934"/>
      <c r="CF72" s="934"/>
      <c r="CG72" s="939"/>
      <c r="CH72" s="936"/>
      <c r="CI72" s="937"/>
      <c r="CJ72" s="937"/>
      <c r="CK72" s="937"/>
      <c r="CL72" s="938"/>
      <c r="CM72" s="936"/>
      <c r="CN72" s="937"/>
      <c r="CO72" s="937"/>
      <c r="CP72" s="937"/>
      <c r="CQ72" s="938"/>
      <c r="CR72" s="936"/>
      <c r="CS72" s="937"/>
      <c r="CT72" s="937"/>
      <c r="CU72" s="937"/>
      <c r="CV72" s="938"/>
      <c r="CW72" s="936"/>
      <c r="CX72" s="937"/>
      <c r="CY72" s="937"/>
      <c r="CZ72" s="937"/>
      <c r="DA72" s="938"/>
      <c r="DB72" s="936"/>
      <c r="DC72" s="937"/>
      <c r="DD72" s="937"/>
      <c r="DE72" s="937"/>
      <c r="DF72" s="938"/>
      <c r="DG72" s="936"/>
      <c r="DH72" s="937"/>
      <c r="DI72" s="937"/>
      <c r="DJ72" s="937"/>
      <c r="DK72" s="938"/>
      <c r="DL72" s="936"/>
      <c r="DM72" s="937"/>
      <c r="DN72" s="937"/>
      <c r="DO72" s="937"/>
      <c r="DP72" s="938"/>
      <c r="DQ72" s="936"/>
      <c r="DR72" s="937"/>
      <c r="DS72" s="937"/>
      <c r="DT72" s="937"/>
      <c r="DU72" s="938"/>
      <c r="DV72" s="933"/>
      <c r="DW72" s="934"/>
      <c r="DX72" s="934"/>
      <c r="DY72" s="934"/>
      <c r="DZ72" s="935"/>
      <c r="EA72" s="226"/>
    </row>
    <row r="73" spans="1:131" ht="26.25" customHeight="1" x14ac:dyDescent="0.2">
      <c r="A73" s="234">
        <v>6</v>
      </c>
      <c r="B73" s="947" t="s">
        <v>600</v>
      </c>
      <c r="C73" s="948"/>
      <c r="D73" s="948"/>
      <c r="E73" s="948"/>
      <c r="F73" s="948"/>
      <c r="G73" s="948"/>
      <c r="H73" s="948"/>
      <c r="I73" s="948"/>
      <c r="J73" s="948"/>
      <c r="K73" s="948"/>
      <c r="L73" s="948"/>
      <c r="M73" s="948"/>
      <c r="N73" s="948"/>
      <c r="O73" s="948"/>
      <c r="P73" s="949"/>
      <c r="Q73" s="950">
        <v>53</v>
      </c>
      <c r="R73" s="907"/>
      <c r="S73" s="907"/>
      <c r="T73" s="907"/>
      <c r="U73" s="907"/>
      <c r="V73" s="907">
        <v>52</v>
      </c>
      <c r="W73" s="907"/>
      <c r="X73" s="907"/>
      <c r="Y73" s="907"/>
      <c r="Z73" s="907"/>
      <c r="AA73" s="907">
        <v>1</v>
      </c>
      <c r="AB73" s="907"/>
      <c r="AC73" s="907"/>
      <c r="AD73" s="907"/>
      <c r="AE73" s="907"/>
      <c r="AF73" s="907">
        <v>1</v>
      </c>
      <c r="AG73" s="907"/>
      <c r="AH73" s="907"/>
      <c r="AI73" s="907"/>
      <c r="AJ73" s="907"/>
      <c r="AK73" s="907" t="s">
        <v>593</v>
      </c>
      <c r="AL73" s="907"/>
      <c r="AM73" s="907"/>
      <c r="AN73" s="907"/>
      <c r="AO73" s="907"/>
      <c r="AP73" s="907" t="s">
        <v>612</v>
      </c>
      <c r="AQ73" s="907"/>
      <c r="AR73" s="907"/>
      <c r="AS73" s="907"/>
      <c r="AT73" s="907"/>
      <c r="AU73" s="907" t="s">
        <v>611</v>
      </c>
      <c r="AV73" s="907"/>
      <c r="AW73" s="907"/>
      <c r="AX73" s="907"/>
      <c r="AY73" s="907"/>
      <c r="AZ73" s="905"/>
      <c r="BA73" s="905"/>
      <c r="BB73" s="905"/>
      <c r="BC73" s="905"/>
      <c r="BD73" s="906"/>
      <c r="BE73" s="237"/>
      <c r="BF73" s="237"/>
      <c r="BG73" s="237"/>
      <c r="BH73" s="237"/>
      <c r="BI73" s="237"/>
      <c r="BJ73" s="237"/>
      <c r="BK73" s="237"/>
      <c r="BL73" s="237"/>
      <c r="BM73" s="237"/>
      <c r="BN73" s="237"/>
      <c r="BO73" s="237"/>
      <c r="BP73" s="237"/>
      <c r="BQ73" s="234">
        <v>67</v>
      </c>
      <c r="BR73" s="239"/>
      <c r="BS73" s="933"/>
      <c r="BT73" s="934"/>
      <c r="BU73" s="934"/>
      <c r="BV73" s="934"/>
      <c r="BW73" s="934"/>
      <c r="BX73" s="934"/>
      <c r="BY73" s="934"/>
      <c r="BZ73" s="934"/>
      <c r="CA73" s="934"/>
      <c r="CB73" s="934"/>
      <c r="CC73" s="934"/>
      <c r="CD73" s="934"/>
      <c r="CE73" s="934"/>
      <c r="CF73" s="934"/>
      <c r="CG73" s="939"/>
      <c r="CH73" s="936"/>
      <c r="CI73" s="937"/>
      <c r="CJ73" s="937"/>
      <c r="CK73" s="937"/>
      <c r="CL73" s="938"/>
      <c r="CM73" s="936"/>
      <c r="CN73" s="937"/>
      <c r="CO73" s="937"/>
      <c r="CP73" s="937"/>
      <c r="CQ73" s="938"/>
      <c r="CR73" s="936"/>
      <c r="CS73" s="937"/>
      <c r="CT73" s="937"/>
      <c r="CU73" s="937"/>
      <c r="CV73" s="938"/>
      <c r="CW73" s="936"/>
      <c r="CX73" s="937"/>
      <c r="CY73" s="937"/>
      <c r="CZ73" s="937"/>
      <c r="DA73" s="938"/>
      <c r="DB73" s="936"/>
      <c r="DC73" s="937"/>
      <c r="DD73" s="937"/>
      <c r="DE73" s="937"/>
      <c r="DF73" s="938"/>
      <c r="DG73" s="936"/>
      <c r="DH73" s="937"/>
      <c r="DI73" s="937"/>
      <c r="DJ73" s="937"/>
      <c r="DK73" s="938"/>
      <c r="DL73" s="936"/>
      <c r="DM73" s="937"/>
      <c r="DN73" s="937"/>
      <c r="DO73" s="937"/>
      <c r="DP73" s="938"/>
      <c r="DQ73" s="936"/>
      <c r="DR73" s="937"/>
      <c r="DS73" s="937"/>
      <c r="DT73" s="937"/>
      <c r="DU73" s="938"/>
      <c r="DV73" s="933"/>
      <c r="DW73" s="934"/>
      <c r="DX73" s="934"/>
      <c r="DY73" s="934"/>
      <c r="DZ73" s="935"/>
      <c r="EA73" s="226"/>
    </row>
    <row r="74" spans="1:131" ht="26.25" customHeight="1" x14ac:dyDescent="0.2">
      <c r="A74" s="234">
        <v>7</v>
      </c>
      <c r="B74" s="947" t="s">
        <v>601</v>
      </c>
      <c r="C74" s="948"/>
      <c r="D74" s="948"/>
      <c r="E74" s="948"/>
      <c r="F74" s="948"/>
      <c r="G74" s="948"/>
      <c r="H74" s="948"/>
      <c r="I74" s="948"/>
      <c r="J74" s="948"/>
      <c r="K74" s="948"/>
      <c r="L74" s="948"/>
      <c r="M74" s="948"/>
      <c r="N74" s="948"/>
      <c r="O74" s="948"/>
      <c r="P74" s="949"/>
      <c r="Q74" s="950">
        <v>61</v>
      </c>
      <c r="R74" s="907"/>
      <c r="S74" s="907"/>
      <c r="T74" s="907"/>
      <c r="U74" s="907"/>
      <c r="V74" s="907">
        <v>60</v>
      </c>
      <c r="W74" s="907"/>
      <c r="X74" s="907"/>
      <c r="Y74" s="907"/>
      <c r="Z74" s="907"/>
      <c r="AA74" s="907">
        <v>1</v>
      </c>
      <c r="AB74" s="907"/>
      <c r="AC74" s="907"/>
      <c r="AD74" s="907"/>
      <c r="AE74" s="907"/>
      <c r="AF74" s="907">
        <v>1</v>
      </c>
      <c r="AG74" s="907"/>
      <c r="AH74" s="907"/>
      <c r="AI74" s="907"/>
      <c r="AJ74" s="907"/>
      <c r="AK74" s="907" t="s">
        <v>593</v>
      </c>
      <c r="AL74" s="907"/>
      <c r="AM74" s="907"/>
      <c r="AN74" s="907"/>
      <c r="AO74" s="907"/>
      <c r="AP74" s="907" t="s">
        <v>593</v>
      </c>
      <c r="AQ74" s="907"/>
      <c r="AR74" s="907"/>
      <c r="AS74" s="907"/>
      <c r="AT74" s="907"/>
      <c r="AU74" s="907" t="s">
        <v>593</v>
      </c>
      <c r="AV74" s="907"/>
      <c r="AW74" s="907"/>
      <c r="AX74" s="907"/>
      <c r="AY74" s="907"/>
      <c r="AZ74" s="905"/>
      <c r="BA74" s="905"/>
      <c r="BB74" s="905"/>
      <c r="BC74" s="905"/>
      <c r="BD74" s="906"/>
      <c r="BE74" s="237"/>
      <c r="BF74" s="237"/>
      <c r="BG74" s="237"/>
      <c r="BH74" s="237"/>
      <c r="BI74" s="237"/>
      <c r="BJ74" s="237"/>
      <c r="BK74" s="237"/>
      <c r="BL74" s="237"/>
      <c r="BM74" s="237"/>
      <c r="BN74" s="237"/>
      <c r="BO74" s="237"/>
      <c r="BP74" s="237"/>
      <c r="BQ74" s="234">
        <v>68</v>
      </c>
      <c r="BR74" s="239"/>
      <c r="BS74" s="933"/>
      <c r="BT74" s="934"/>
      <c r="BU74" s="934"/>
      <c r="BV74" s="934"/>
      <c r="BW74" s="934"/>
      <c r="BX74" s="934"/>
      <c r="BY74" s="934"/>
      <c r="BZ74" s="934"/>
      <c r="CA74" s="934"/>
      <c r="CB74" s="934"/>
      <c r="CC74" s="934"/>
      <c r="CD74" s="934"/>
      <c r="CE74" s="934"/>
      <c r="CF74" s="934"/>
      <c r="CG74" s="939"/>
      <c r="CH74" s="936"/>
      <c r="CI74" s="937"/>
      <c r="CJ74" s="937"/>
      <c r="CK74" s="937"/>
      <c r="CL74" s="938"/>
      <c r="CM74" s="936"/>
      <c r="CN74" s="937"/>
      <c r="CO74" s="937"/>
      <c r="CP74" s="937"/>
      <c r="CQ74" s="938"/>
      <c r="CR74" s="936"/>
      <c r="CS74" s="937"/>
      <c r="CT74" s="937"/>
      <c r="CU74" s="937"/>
      <c r="CV74" s="938"/>
      <c r="CW74" s="936"/>
      <c r="CX74" s="937"/>
      <c r="CY74" s="937"/>
      <c r="CZ74" s="937"/>
      <c r="DA74" s="938"/>
      <c r="DB74" s="936"/>
      <c r="DC74" s="937"/>
      <c r="DD74" s="937"/>
      <c r="DE74" s="937"/>
      <c r="DF74" s="938"/>
      <c r="DG74" s="936"/>
      <c r="DH74" s="937"/>
      <c r="DI74" s="937"/>
      <c r="DJ74" s="937"/>
      <c r="DK74" s="938"/>
      <c r="DL74" s="936"/>
      <c r="DM74" s="937"/>
      <c r="DN74" s="937"/>
      <c r="DO74" s="937"/>
      <c r="DP74" s="938"/>
      <c r="DQ74" s="936"/>
      <c r="DR74" s="937"/>
      <c r="DS74" s="937"/>
      <c r="DT74" s="937"/>
      <c r="DU74" s="938"/>
      <c r="DV74" s="933"/>
      <c r="DW74" s="934"/>
      <c r="DX74" s="934"/>
      <c r="DY74" s="934"/>
      <c r="DZ74" s="935"/>
      <c r="EA74" s="226"/>
    </row>
    <row r="75" spans="1:131" ht="26.25" customHeight="1" x14ac:dyDescent="0.2">
      <c r="A75" s="234">
        <v>8</v>
      </c>
      <c r="B75" s="947" t="s">
        <v>602</v>
      </c>
      <c r="C75" s="948"/>
      <c r="D75" s="948"/>
      <c r="E75" s="948"/>
      <c r="F75" s="948"/>
      <c r="G75" s="948"/>
      <c r="H75" s="948"/>
      <c r="I75" s="948"/>
      <c r="J75" s="948"/>
      <c r="K75" s="948"/>
      <c r="L75" s="948"/>
      <c r="M75" s="948"/>
      <c r="N75" s="948"/>
      <c r="O75" s="948"/>
      <c r="P75" s="949"/>
      <c r="Q75" s="951">
        <v>21</v>
      </c>
      <c r="R75" s="900"/>
      <c r="S75" s="900"/>
      <c r="T75" s="900"/>
      <c r="U75" s="901"/>
      <c r="V75" s="899">
        <v>20</v>
      </c>
      <c r="W75" s="900"/>
      <c r="X75" s="900"/>
      <c r="Y75" s="900"/>
      <c r="Z75" s="901"/>
      <c r="AA75" s="899">
        <v>1</v>
      </c>
      <c r="AB75" s="900"/>
      <c r="AC75" s="900"/>
      <c r="AD75" s="900"/>
      <c r="AE75" s="901"/>
      <c r="AF75" s="899">
        <v>1</v>
      </c>
      <c r="AG75" s="900"/>
      <c r="AH75" s="900"/>
      <c r="AI75" s="900"/>
      <c r="AJ75" s="901"/>
      <c r="AK75" s="899" t="s">
        <v>593</v>
      </c>
      <c r="AL75" s="900"/>
      <c r="AM75" s="900"/>
      <c r="AN75" s="900"/>
      <c r="AO75" s="901"/>
      <c r="AP75" s="899" t="s">
        <v>613</v>
      </c>
      <c r="AQ75" s="900"/>
      <c r="AR75" s="900"/>
      <c r="AS75" s="900"/>
      <c r="AT75" s="901"/>
      <c r="AU75" s="899" t="s">
        <v>593</v>
      </c>
      <c r="AV75" s="900"/>
      <c r="AW75" s="900"/>
      <c r="AX75" s="900"/>
      <c r="AY75" s="901"/>
      <c r="AZ75" s="905"/>
      <c r="BA75" s="905"/>
      <c r="BB75" s="905"/>
      <c r="BC75" s="905"/>
      <c r="BD75" s="906"/>
      <c r="BE75" s="237"/>
      <c r="BF75" s="237"/>
      <c r="BG75" s="237"/>
      <c r="BH75" s="237"/>
      <c r="BI75" s="237"/>
      <c r="BJ75" s="237"/>
      <c r="BK75" s="237"/>
      <c r="BL75" s="237"/>
      <c r="BM75" s="237"/>
      <c r="BN75" s="237"/>
      <c r="BO75" s="237"/>
      <c r="BP75" s="237"/>
      <c r="BQ75" s="234">
        <v>69</v>
      </c>
      <c r="BR75" s="239"/>
      <c r="BS75" s="933"/>
      <c r="BT75" s="934"/>
      <c r="BU75" s="934"/>
      <c r="BV75" s="934"/>
      <c r="BW75" s="934"/>
      <c r="BX75" s="934"/>
      <c r="BY75" s="934"/>
      <c r="BZ75" s="934"/>
      <c r="CA75" s="934"/>
      <c r="CB75" s="934"/>
      <c r="CC75" s="934"/>
      <c r="CD75" s="934"/>
      <c r="CE75" s="934"/>
      <c r="CF75" s="934"/>
      <c r="CG75" s="939"/>
      <c r="CH75" s="936"/>
      <c r="CI75" s="937"/>
      <c r="CJ75" s="937"/>
      <c r="CK75" s="937"/>
      <c r="CL75" s="938"/>
      <c r="CM75" s="936"/>
      <c r="CN75" s="937"/>
      <c r="CO75" s="937"/>
      <c r="CP75" s="937"/>
      <c r="CQ75" s="938"/>
      <c r="CR75" s="936"/>
      <c r="CS75" s="937"/>
      <c r="CT75" s="937"/>
      <c r="CU75" s="937"/>
      <c r="CV75" s="938"/>
      <c r="CW75" s="936"/>
      <c r="CX75" s="937"/>
      <c r="CY75" s="937"/>
      <c r="CZ75" s="937"/>
      <c r="DA75" s="938"/>
      <c r="DB75" s="936"/>
      <c r="DC75" s="937"/>
      <c r="DD75" s="937"/>
      <c r="DE75" s="937"/>
      <c r="DF75" s="938"/>
      <c r="DG75" s="936"/>
      <c r="DH75" s="937"/>
      <c r="DI75" s="937"/>
      <c r="DJ75" s="937"/>
      <c r="DK75" s="938"/>
      <c r="DL75" s="936"/>
      <c r="DM75" s="937"/>
      <c r="DN75" s="937"/>
      <c r="DO75" s="937"/>
      <c r="DP75" s="938"/>
      <c r="DQ75" s="936"/>
      <c r="DR75" s="937"/>
      <c r="DS75" s="937"/>
      <c r="DT75" s="937"/>
      <c r="DU75" s="938"/>
      <c r="DV75" s="933"/>
      <c r="DW75" s="934"/>
      <c r="DX75" s="934"/>
      <c r="DY75" s="934"/>
      <c r="DZ75" s="935"/>
      <c r="EA75" s="226"/>
    </row>
    <row r="76" spans="1:131" ht="26.25" customHeight="1" x14ac:dyDescent="0.2">
      <c r="A76" s="234">
        <v>9</v>
      </c>
      <c r="B76" s="947" t="s">
        <v>603</v>
      </c>
      <c r="C76" s="948"/>
      <c r="D76" s="948"/>
      <c r="E76" s="948"/>
      <c r="F76" s="948"/>
      <c r="G76" s="948"/>
      <c r="H76" s="948"/>
      <c r="I76" s="948"/>
      <c r="J76" s="948"/>
      <c r="K76" s="948"/>
      <c r="L76" s="948"/>
      <c r="M76" s="948"/>
      <c r="N76" s="948"/>
      <c r="O76" s="948"/>
      <c r="P76" s="949"/>
      <c r="Q76" s="951">
        <v>267</v>
      </c>
      <c r="R76" s="900"/>
      <c r="S76" s="900"/>
      <c r="T76" s="900"/>
      <c r="U76" s="901"/>
      <c r="V76" s="899">
        <v>254</v>
      </c>
      <c r="W76" s="900"/>
      <c r="X76" s="900"/>
      <c r="Y76" s="900"/>
      <c r="Z76" s="901"/>
      <c r="AA76" s="899">
        <v>13</v>
      </c>
      <c r="AB76" s="900"/>
      <c r="AC76" s="900"/>
      <c r="AD76" s="900"/>
      <c r="AE76" s="901"/>
      <c r="AF76" s="899">
        <v>13</v>
      </c>
      <c r="AG76" s="900"/>
      <c r="AH76" s="900"/>
      <c r="AI76" s="900"/>
      <c r="AJ76" s="901"/>
      <c r="AK76" s="899" t="s">
        <v>593</v>
      </c>
      <c r="AL76" s="900"/>
      <c r="AM76" s="900"/>
      <c r="AN76" s="900"/>
      <c r="AO76" s="901"/>
      <c r="AP76" s="899">
        <v>528</v>
      </c>
      <c r="AQ76" s="900"/>
      <c r="AR76" s="900"/>
      <c r="AS76" s="900"/>
      <c r="AT76" s="901"/>
      <c r="AU76" s="899">
        <v>33</v>
      </c>
      <c r="AV76" s="900"/>
      <c r="AW76" s="900"/>
      <c r="AX76" s="900"/>
      <c r="AY76" s="901"/>
      <c r="AZ76" s="905"/>
      <c r="BA76" s="905"/>
      <c r="BB76" s="905"/>
      <c r="BC76" s="905"/>
      <c r="BD76" s="906"/>
      <c r="BE76" s="237"/>
      <c r="BF76" s="237"/>
      <c r="BG76" s="237"/>
      <c r="BH76" s="237"/>
      <c r="BI76" s="237"/>
      <c r="BJ76" s="237"/>
      <c r="BK76" s="237"/>
      <c r="BL76" s="237"/>
      <c r="BM76" s="237"/>
      <c r="BN76" s="237"/>
      <c r="BO76" s="237"/>
      <c r="BP76" s="237"/>
      <c r="BQ76" s="234">
        <v>70</v>
      </c>
      <c r="BR76" s="239"/>
      <c r="BS76" s="933"/>
      <c r="BT76" s="934"/>
      <c r="BU76" s="934"/>
      <c r="BV76" s="934"/>
      <c r="BW76" s="934"/>
      <c r="BX76" s="934"/>
      <c r="BY76" s="934"/>
      <c r="BZ76" s="934"/>
      <c r="CA76" s="934"/>
      <c r="CB76" s="934"/>
      <c r="CC76" s="934"/>
      <c r="CD76" s="934"/>
      <c r="CE76" s="934"/>
      <c r="CF76" s="934"/>
      <c r="CG76" s="939"/>
      <c r="CH76" s="936"/>
      <c r="CI76" s="937"/>
      <c r="CJ76" s="937"/>
      <c r="CK76" s="937"/>
      <c r="CL76" s="938"/>
      <c r="CM76" s="936"/>
      <c r="CN76" s="937"/>
      <c r="CO76" s="937"/>
      <c r="CP76" s="937"/>
      <c r="CQ76" s="938"/>
      <c r="CR76" s="936"/>
      <c r="CS76" s="937"/>
      <c r="CT76" s="937"/>
      <c r="CU76" s="937"/>
      <c r="CV76" s="938"/>
      <c r="CW76" s="936"/>
      <c r="CX76" s="937"/>
      <c r="CY76" s="937"/>
      <c r="CZ76" s="937"/>
      <c r="DA76" s="938"/>
      <c r="DB76" s="936"/>
      <c r="DC76" s="937"/>
      <c r="DD76" s="937"/>
      <c r="DE76" s="937"/>
      <c r="DF76" s="938"/>
      <c r="DG76" s="936"/>
      <c r="DH76" s="937"/>
      <c r="DI76" s="937"/>
      <c r="DJ76" s="937"/>
      <c r="DK76" s="938"/>
      <c r="DL76" s="936"/>
      <c r="DM76" s="937"/>
      <c r="DN76" s="937"/>
      <c r="DO76" s="937"/>
      <c r="DP76" s="938"/>
      <c r="DQ76" s="936"/>
      <c r="DR76" s="937"/>
      <c r="DS76" s="937"/>
      <c r="DT76" s="937"/>
      <c r="DU76" s="938"/>
      <c r="DV76" s="933"/>
      <c r="DW76" s="934"/>
      <c r="DX76" s="934"/>
      <c r="DY76" s="934"/>
      <c r="DZ76" s="935"/>
      <c r="EA76" s="226"/>
    </row>
    <row r="77" spans="1:131" ht="26.25" customHeight="1" x14ac:dyDescent="0.2">
      <c r="A77" s="234">
        <v>10</v>
      </c>
      <c r="B77" s="947" t="s">
        <v>604</v>
      </c>
      <c r="C77" s="948"/>
      <c r="D77" s="948"/>
      <c r="E77" s="948"/>
      <c r="F77" s="948"/>
      <c r="G77" s="948"/>
      <c r="H77" s="948"/>
      <c r="I77" s="948"/>
      <c r="J77" s="948"/>
      <c r="K77" s="948"/>
      <c r="L77" s="948"/>
      <c r="M77" s="948"/>
      <c r="N77" s="948"/>
      <c r="O77" s="948"/>
      <c r="P77" s="949"/>
      <c r="Q77" s="951">
        <v>4</v>
      </c>
      <c r="R77" s="900"/>
      <c r="S77" s="900"/>
      <c r="T77" s="900"/>
      <c r="U77" s="901"/>
      <c r="V77" s="899">
        <v>2</v>
      </c>
      <c r="W77" s="900"/>
      <c r="X77" s="900"/>
      <c r="Y77" s="900"/>
      <c r="Z77" s="901"/>
      <c r="AA77" s="899">
        <v>2</v>
      </c>
      <c r="AB77" s="900"/>
      <c r="AC77" s="900"/>
      <c r="AD77" s="900"/>
      <c r="AE77" s="901"/>
      <c r="AF77" s="899">
        <v>2</v>
      </c>
      <c r="AG77" s="900"/>
      <c r="AH77" s="900"/>
      <c r="AI77" s="900"/>
      <c r="AJ77" s="901"/>
      <c r="AK77" s="899">
        <v>0</v>
      </c>
      <c r="AL77" s="900"/>
      <c r="AM77" s="900"/>
      <c r="AN77" s="900"/>
      <c r="AO77" s="901"/>
      <c r="AP77" s="899" t="s">
        <v>611</v>
      </c>
      <c r="AQ77" s="900"/>
      <c r="AR77" s="900"/>
      <c r="AS77" s="900"/>
      <c r="AT77" s="901"/>
      <c r="AU77" s="899" t="s">
        <v>614</v>
      </c>
      <c r="AV77" s="900"/>
      <c r="AW77" s="900"/>
      <c r="AX77" s="900"/>
      <c r="AY77" s="901"/>
      <c r="AZ77" s="905"/>
      <c r="BA77" s="905"/>
      <c r="BB77" s="905"/>
      <c r="BC77" s="905"/>
      <c r="BD77" s="906"/>
      <c r="BE77" s="237"/>
      <c r="BF77" s="237"/>
      <c r="BG77" s="237"/>
      <c r="BH77" s="237"/>
      <c r="BI77" s="237"/>
      <c r="BJ77" s="237"/>
      <c r="BK77" s="237"/>
      <c r="BL77" s="237"/>
      <c r="BM77" s="237"/>
      <c r="BN77" s="237"/>
      <c r="BO77" s="237"/>
      <c r="BP77" s="237"/>
      <c r="BQ77" s="234">
        <v>71</v>
      </c>
      <c r="BR77" s="239"/>
      <c r="BS77" s="933"/>
      <c r="BT77" s="934"/>
      <c r="BU77" s="934"/>
      <c r="BV77" s="934"/>
      <c r="BW77" s="934"/>
      <c r="BX77" s="934"/>
      <c r="BY77" s="934"/>
      <c r="BZ77" s="934"/>
      <c r="CA77" s="934"/>
      <c r="CB77" s="934"/>
      <c r="CC77" s="934"/>
      <c r="CD77" s="934"/>
      <c r="CE77" s="934"/>
      <c r="CF77" s="934"/>
      <c r="CG77" s="939"/>
      <c r="CH77" s="936"/>
      <c r="CI77" s="937"/>
      <c r="CJ77" s="937"/>
      <c r="CK77" s="937"/>
      <c r="CL77" s="938"/>
      <c r="CM77" s="936"/>
      <c r="CN77" s="937"/>
      <c r="CO77" s="937"/>
      <c r="CP77" s="937"/>
      <c r="CQ77" s="938"/>
      <c r="CR77" s="936"/>
      <c r="CS77" s="937"/>
      <c r="CT77" s="937"/>
      <c r="CU77" s="937"/>
      <c r="CV77" s="938"/>
      <c r="CW77" s="936"/>
      <c r="CX77" s="937"/>
      <c r="CY77" s="937"/>
      <c r="CZ77" s="937"/>
      <c r="DA77" s="938"/>
      <c r="DB77" s="936"/>
      <c r="DC77" s="937"/>
      <c r="DD77" s="937"/>
      <c r="DE77" s="937"/>
      <c r="DF77" s="938"/>
      <c r="DG77" s="936"/>
      <c r="DH77" s="937"/>
      <c r="DI77" s="937"/>
      <c r="DJ77" s="937"/>
      <c r="DK77" s="938"/>
      <c r="DL77" s="936"/>
      <c r="DM77" s="937"/>
      <c r="DN77" s="937"/>
      <c r="DO77" s="937"/>
      <c r="DP77" s="938"/>
      <c r="DQ77" s="936"/>
      <c r="DR77" s="937"/>
      <c r="DS77" s="937"/>
      <c r="DT77" s="937"/>
      <c r="DU77" s="938"/>
      <c r="DV77" s="933"/>
      <c r="DW77" s="934"/>
      <c r="DX77" s="934"/>
      <c r="DY77" s="934"/>
      <c r="DZ77" s="935"/>
      <c r="EA77" s="226"/>
    </row>
    <row r="78" spans="1:131" ht="26.25" customHeight="1" x14ac:dyDescent="0.2">
      <c r="A78" s="234">
        <v>11</v>
      </c>
      <c r="B78" s="947" t="s">
        <v>605</v>
      </c>
      <c r="C78" s="948"/>
      <c r="D78" s="948"/>
      <c r="E78" s="948"/>
      <c r="F78" s="948"/>
      <c r="G78" s="948"/>
      <c r="H78" s="948"/>
      <c r="I78" s="948"/>
      <c r="J78" s="948"/>
      <c r="K78" s="948"/>
      <c r="L78" s="948"/>
      <c r="M78" s="948"/>
      <c r="N78" s="948"/>
      <c r="O78" s="948"/>
      <c r="P78" s="949"/>
      <c r="Q78" s="950">
        <v>231</v>
      </c>
      <c r="R78" s="907"/>
      <c r="S78" s="907"/>
      <c r="T78" s="907"/>
      <c r="U78" s="907"/>
      <c r="V78" s="907">
        <v>150</v>
      </c>
      <c r="W78" s="907"/>
      <c r="X78" s="907"/>
      <c r="Y78" s="907"/>
      <c r="Z78" s="907"/>
      <c r="AA78" s="907">
        <v>81</v>
      </c>
      <c r="AB78" s="907"/>
      <c r="AC78" s="907"/>
      <c r="AD78" s="907"/>
      <c r="AE78" s="907"/>
      <c r="AF78" s="907">
        <v>81</v>
      </c>
      <c r="AG78" s="907"/>
      <c r="AH78" s="907"/>
      <c r="AI78" s="907"/>
      <c r="AJ78" s="907"/>
      <c r="AK78" s="907" t="s">
        <v>593</v>
      </c>
      <c r="AL78" s="907"/>
      <c r="AM78" s="907"/>
      <c r="AN78" s="907"/>
      <c r="AO78" s="907"/>
      <c r="AP78" s="907" t="s">
        <v>614</v>
      </c>
      <c r="AQ78" s="907"/>
      <c r="AR78" s="907"/>
      <c r="AS78" s="907"/>
      <c r="AT78" s="907"/>
      <c r="AU78" s="907" t="s">
        <v>593</v>
      </c>
      <c r="AV78" s="907"/>
      <c r="AW78" s="907"/>
      <c r="AX78" s="907"/>
      <c r="AY78" s="907"/>
      <c r="AZ78" s="905"/>
      <c r="BA78" s="905"/>
      <c r="BB78" s="905"/>
      <c r="BC78" s="905"/>
      <c r="BD78" s="906"/>
      <c r="BE78" s="237"/>
      <c r="BF78" s="237"/>
      <c r="BG78" s="237"/>
      <c r="BH78" s="237"/>
      <c r="BI78" s="237"/>
      <c r="BJ78" s="226"/>
      <c r="BK78" s="226"/>
      <c r="BL78" s="226"/>
      <c r="BM78" s="226"/>
      <c r="BN78" s="226"/>
      <c r="BO78" s="237"/>
      <c r="BP78" s="237"/>
      <c r="BQ78" s="234">
        <v>72</v>
      </c>
      <c r="BR78" s="239"/>
      <c r="BS78" s="933"/>
      <c r="BT78" s="934"/>
      <c r="BU78" s="934"/>
      <c r="BV78" s="934"/>
      <c r="BW78" s="934"/>
      <c r="BX78" s="934"/>
      <c r="BY78" s="934"/>
      <c r="BZ78" s="934"/>
      <c r="CA78" s="934"/>
      <c r="CB78" s="934"/>
      <c r="CC78" s="934"/>
      <c r="CD78" s="934"/>
      <c r="CE78" s="934"/>
      <c r="CF78" s="934"/>
      <c r="CG78" s="939"/>
      <c r="CH78" s="936"/>
      <c r="CI78" s="937"/>
      <c r="CJ78" s="937"/>
      <c r="CK78" s="937"/>
      <c r="CL78" s="938"/>
      <c r="CM78" s="936"/>
      <c r="CN78" s="937"/>
      <c r="CO78" s="937"/>
      <c r="CP78" s="937"/>
      <c r="CQ78" s="938"/>
      <c r="CR78" s="936"/>
      <c r="CS78" s="937"/>
      <c r="CT78" s="937"/>
      <c r="CU78" s="937"/>
      <c r="CV78" s="938"/>
      <c r="CW78" s="936"/>
      <c r="CX78" s="937"/>
      <c r="CY78" s="937"/>
      <c r="CZ78" s="937"/>
      <c r="DA78" s="938"/>
      <c r="DB78" s="936"/>
      <c r="DC78" s="937"/>
      <c r="DD78" s="937"/>
      <c r="DE78" s="937"/>
      <c r="DF78" s="938"/>
      <c r="DG78" s="936"/>
      <c r="DH78" s="937"/>
      <c r="DI78" s="937"/>
      <c r="DJ78" s="937"/>
      <c r="DK78" s="938"/>
      <c r="DL78" s="936"/>
      <c r="DM78" s="937"/>
      <c r="DN78" s="937"/>
      <c r="DO78" s="937"/>
      <c r="DP78" s="938"/>
      <c r="DQ78" s="936"/>
      <c r="DR78" s="937"/>
      <c r="DS78" s="937"/>
      <c r="DT78" s="937"/>
      <c r="DU78" s="938"/>
      <c r="DV78" s="933"/>
      <c r="DW78" s="934"/>
      <c r="DX78" s="934"/>
      <c r="DY78" s="934"/>
      <c r="DZ78" s="935"/>
      <c r="EA78" s="226"/>
    </row>
    <row r="79" spans="1:131" ht="26.25" customHeight="1" x14ac:dyDescent="0.2">
      <c r="A79" s="234">
        <v>12</v>
      </c>
      <c r="B79" s="947" t="s">
        <v>606</v>
      </c>
      <c r="C79" s="948"/>
      <c r="D79" s="948"/>
      <c r="E79" s="948"/>
      <c r="F79" s="948"/>
      <c r="G79" s="948"/>
      <c r="H79" s="948"/>
      <c r="I79" s="948"/>
      <c r="J79" s="948"/>
      <c r="K79" s="948"/>
      <c r="L79" s="948"/>
      <c r="M79" s="948"/>
      <c r="N79" s="948"/>
      <c r="O79" s="948"/>
      <c r="P79" s="949"/>
      <c r="Q79" s="950">
        <v>35</v>
      </c>
      <c r="R79" s="907"/>
      <c r="S79" s="907"/>
      <c r="T79" s="907"/>
      <c r="U79" s="907"/>
      <c r="V79" s="907">
        <v>23</v>
      </c>
      <c r="W79" s="907"/>
      <c r="X79" s="907"/>
      <c r="Y79" s="907"/>
      <c r="Z79" s="907"/>
      <c r="AA79" s="907">
        <v>12</v>
      </c>
      <c r="AB79" s="907"/>
      <c r="AC79" s="907"/>
      <c r="AD79" s="907"/>
      <c r="AE79" s="907"/>
      <c r="AF79" s="907">
        <v>12</v>
      </c>
      <c r="AG79" s="907"/>
      <c r="AH79" s="907"/>
      <c r="AI79" s="907"/>
      <c r="AJ79" s="907"/>
      <c r="AK79" s="907" t="s">
        <v>593</v>
      </c>
      <c r="AL79" s="907"/>
      <c r="AM79" s="907"/>
      <c r="AN79" s="907"/>
      <c r="AO79" s="907"/>
      <c r="AP79" s="907" t="s">
        <v>593</v>
      </c>
      <c r="AQ79" s="907"/>
      <c r="AR79" s="907"/>
      <c r="AS79" s="907"/>
      <c r="AT79" s="907"/>
      <c r="AU79" s="907" t="s">
        <v>593</v>
      </c>
      <c r="AV79" s="907"/>
      <c r="AW79" s="907"/>
      <c r="AX79" s="907"/>
      <c r="AY79" s="907"/>
      <c r="AZ79" s="905"/>
      <c r="BA79" s="905"/>
      <c r="BB79" s="905"/>
      <c r="BC79" s="905"/>
      <c r="BD79" s="906"/>
      <c r="BE79" s="237"/>
      <c r="BF79" s="237"/>
      <c r="BG79" s="237"/>
      <c r="BH79" s="237"/>
      <c r="BI79" s="237"/>
      <c r="BJ79" s="226"/>
      <c r="BK79" s="226"/>
      <c r="BL79" s="226"/>
      <c r="BM79" s="226"/>
      <c r="BN79" s="226"/>
      <c r="BO79" s="237"/>
      <c r="BP79" s="237"/>
      <c r="BQ79" s="234">
        <v>73</v>
      </c>
      <c r="BR79" s="239"/>
      <c r="BS79" s="933"/>
      <c r="BT79" s="934"/>
      <c r="BU79" s="934"/>
      <c r="BV79" s="934"/>
      <c r="BW79" s="934"/>
      <c r="BX79" s="934"/>
      <c r="BY79" s="934"/>
      <c r="BZ79" s="934"/>
      <c r="CA79" s="934"/>
      <c r="CB79" s="934"/>
      <c r="CC79" s="934"/>
      <c r="CD79" s="934"/>
      <c r="CE79" s="934"/>
      <c r="CF79" s="934"/>
      <c r="CG79" s="939"/>
      <c r="CH79" s="936"/>
      <c r="CI79" s="937"/>
      <c r="CJ79" s="937"/>
      <c r="CK79" s="937"/>
      <c r="CL79" s="938"/>
      <c r="CM79" s="936"/>
      <c r="CN79" s="937"/>
      <c r="CO79" s="937"/>
      <c r="CP79" s="937"/>
      <c r="CQ79" s="938"/>
      <c r="CR79" s="936"/>
      <c r="CS79" s="937"/>
      <c r="CT79" s="937"/>
      <c r="CU79" s="937"/>
      <c r="CV79" s="938"/>
      <c r="CW79" s="936"/>
      <c r="CX79" s="937"/>
      <c r="CY79" s="937"/>
      <c r="CZ79" s="937"/>
      <c r="DA79" s="938"/>
      <c r="DB79" s="936"/>
      <c r="DC79" s="937"/>
      <c r="DD79" s="937"/>
      <c r="DE79" s="937"/>
      <c r="DF79" s="938"/>
      <c r="DG79" s="936"/>
      <c r="DH79" s="937"/>
      <c r="DI79" s="937"/>
      <c r="DJ79" s="937"/>
      <c r="DK79" s="938"/>
      <c r="DL79" s="936"/>
      <c r="DM79" s="937"/>
      <c r="DN79" s="937"/>
      <c r="DO79" s="937"/>
      <c r="DP79" s="938"/>
      <c r="DQ79" s="936"/>
      <c r="DR79" s="937"/>
      <c r="DS79" s="937"/>
      <c r="DT79" s="937"/>
      <c r="DU79" s="938"/>
      <c r="DV79" s="933"/>
      <c r="DW79" s="934"/>
      <c r="DX79" s="934"/>
      <c r="DY79" s="934"/>
      <c r="DZ79" s="935"/>
      <c r="EA79" s="226"/>
    </row>
    <row r="80" spans="1:131" ht="26.25" customHeight="1" x14ac:dyDescent="0.2">
      <c r="A80" s="234">
        <v>13</v>
      </c>
      <c r="B80" s="947" t="s">
        <v>607</v>
      </c>
      <c r="C80" s="948"/>
      <c r="D80" s="948"/>
      <c r="E80" s="948"/>
      <c r="F80" s="948"/>
      <c r="G80" s="948"/>
      <c r="H80" s="948"/>
      <c r="I80" s="948"/>
      <c r="J80" s="948"/>
      <c r="K80" s="948"/>
      <c r="L80" s="948"/>
      <c r="M80" s="948"/>
      <c r="N80" s="948"/>
      <c r="O80" s="948"/>
      <c r="P80" s="949"/>
      <c r="Q80" s="950">
        <v>190</v>
      </c>
      <c r="R80" s="907"/>
      <c r="S80" s="907"/>
      <c r="T80" s="907"/>
      <c r="U80" s="907"/>
      <c r="V80" s="907">
        <v>186</v>
      </c>
      <c r="W80" s="907"/>
      <c r="X80" s="907"/>
      <c r="Y80" s="907"/>
      <c r="Z80" s="907"/>
      <c r="AA80" s="907">
        <v>3</v>
      </c>
      <c r="AB80" s="907"/>
      <c r="AC80" s="907"/>
      <c r="AD80" s="907"/>
      <c r="AE80" s="907"/>
      <c r="AF80" s="907">
        <v>3</v>
      </c>
      <c r="AG80" s="907"/>
      <c r="AH80" s="907"/>
      <c r="AI80" s="907"/>
      <c r="AJ80" s="907"/>
      <c r="AK80" s="907" t="s">
        <v>610</v>
      </c>
      <c r="AL80" s="907"/>
      <c r="AM80" s="907"/>
      <c r="AN80" s="907"/>
      <c r="AO80" s="907"/>
      <c r="AP80" s="907" t="s">
        <v>593</v>
      </c>
      <c r="AQ80" s="907"/>
      <c r="AR80" s="907"/>
      <c r="AS80" s="907"/>
      <c r="AT80" s="907"/>
      <c r="AU80" s="907" t="s">
        <v>593</v>
      </c>
      <c r="AV80" s="907"/>
      <c r="AW80" s="907"/>
      <c r="AX80" s="907"/>
      <c r="AY80" s="907"/>
      <c r="AZ80" s="905"/>
      <c r="BA80" s="905"/>
      <c r="BB80" s="905"/>
      <c r="BC80" s="905"/>
      <c r="BD80" s="906"/>
      <c r="BE80" s="237"/>
      <c r="BF80" s="237"/>
      <c r="BG80" s="237"/>
      <c r="BH80" s="237"/>
      <c r="BI80" s="237"/>
      <c r="BJ80" s="237"/>
      <c r="BK80" s="237"/>
      <c r="BL80" s="237"/>
      <c r="BM80" s="237"/>
      <c r="BN80" s="237"/>
      <c r="BO80" s="237"/>
      <c r="BP80" s="237"/>
      <c r="BQ80" s="234">
        <v>74</v>
      </c>
      <c r="BR80" s="239"/>
      <c r="BS80" s="933"/>
      <c r="BT80" s="934"/>
      <c r="BU80" s="934"/>
      <c r="BV80" s="934"/>
      <c r="BW80" s="934"/>
      <c r="BX80" s="934"/>
      <c r="BY80" s="934"/>
      <c r="BZ80" s="934"/>
      <c r="CA80" s="934"/>
      <c r="CB80" s="934"/>
      <c r="CC80" s="934"/>
      <c r="CD80" s="934"/>
      <c r="CE80" s="934"/>
      <c r="CF80" s="934"/>
      <c r="CG80" s="939"/>
      <c r="CH80" s="936"/>
      <c r="CI80" s="937"/>
      <c r="CJ80" s="937"/>
      <c r="CK80" s="937"/>
      <c r="CL80" s="938"/>
      <c r="CM80" s="936"/>
      <c r="CN80" s="937"/>
      <c r="CO80" s="937"/>
      <c r="CP80" s="937"/>
      <c r="CQ80" s="938"/>
      <c r="CR80" s="936"/>
      <c r="CS80" s="937"/>
      <c r="CT80" s="937"/>
      <c r="CU80" s="937"/>
      <c r="CV80" s="938"/>
      <c r="CW80" s="936"/>
      <c r="CX80" s="937"/>
      <c r="CY80" s="937"/>
      <c r="CZ80" s="937"/>
      <c r="DA80" s="938"/>
      <c r="DB80" s="936"/>
      <c r="DC80" s="937"/>
      <c r="DD80" s="937"/>
      <c r="DE80" s="937"/>
      <c r="DF80" s="938"/>
      <c r="DG80" s="936"/>
      <c r="DH80" s="937"/>
      <c r="DI80" s="937"/>
      <c r="DJ80" s="937"/>
      <c r="DK80" s="938"/>
      <c r="DL80" s="936"/>
      <c r="DM80" s="937"/>
      <c r="DN80" s="937"/>
      <c r="DO80" s="937"/>
      <c r="DP80" s="938"/>
      <c r="DQ80" s="936"/>
      <c r="DR80" s="937"/>
      <c r="DS80" s="937"/>
      <c r="DT80" s="937"/>
      <c r="DU80" s="938"/>
      <c r="DV80" s="933"/>
      <c r="DW80" s="934"/>
      <c r="DX80" s="934"/>
      <c r="DY80" s="934"/>
      <c r="DZ80" s="935"/>
      <c r="EA80" s="226"/>
    </row>
    <row r="81" spans="1:131" ht="26.25" customHeight="1" x14ac:dyDescent="0.2">
      <c r="A81" s="234">
        <v>14</v>
      </c>
      <c r="B81" s="947" t="s">
        <v>608</v>
      </c>
      <c r="C81" s="948"/>
      <c r="D81" s="948"/>
      <c r="E81" s="948"/>
      <c r="F81" s="948"/>
      <c r="G81" s="948"/>
      <c r="H81" s="948"/>
      <c r="I81" s="948"/>
      <c r="J81" s="948"/>
      <c r="K81" s="948"/>
      <c r="L81" s="948"/>
      <c r="M81" s="948"/>
      <c r="N81" s="948"/>
      <c r="O81" s="948"/>
      <c r="P81" s="949"/>
      <c r="Q81" s="950">
        <v>239380</v>
      </c>
      <c r="R81" s="907"/>
      <c r="S81" s="907"/>
      <c r="T81" s="907"/>
      <c r="U81" s="907"/>
      <c r="V81" s="907">
        <v>224695</v>
      </c>
      <c r="W81" s="907"/>
      <c r="X81" s="907"/>
      <c r="Y81" s="907"/>
      <c r="Z81" s="907"/>
      <c r="AA81" s="907">
        <v>14685</v>
      </c>
      <c r="AB81" s="907"/>
      <c r="AC81" s="907"/>
      <c r="AD81" s="907"/>
      <c r="AE81" s="907"/>
      <c r="AF81" s="907">
        <v>14685</v>
      </c>
      <c r="AG81" s="907"/>
      <c r="AH81" s="907"/>
      <c r="AI81" s="907"/>
      <c r="AJ81" s="907"/>
      <c r="AK81" s="907" t="s">
        <v>593</v>
      </c>
      <c r="AL81" s="907"/>
      <c r="AM81" s="907"/>
      <c r="AN81" s="907"/>
      <c r="AO81" s="907"/>
      <c r="AP81" s="907" t="s">
        <v>593</v>
      </c>
      <c r="AQ81" s="907"/>
      <c r="AR81" s="907"/>
      <c r="AS81" s="907"/>
      <c r="AT81" s="907"/>
      <c r="AU81" s="907" t="s">
        <v>611</v>
      </c>
      <c r="AV81" s="907"/>
      <c r="AW81" s="907"/>
      <c r="AX81" s="907"/>
      <c r="AY81" s="907"/>
      <c r="AZ81" s="905"/>
      <c r="BA81" s="905"/>
      <c r="BB81" s="905"/>
      <c r="BC81" s="905"/>
      <c r="BD81" s="906"/>
      <c r="BE81" s="237"/>
      <c r="BF81" s="237"/>
      <c r="BG81" s="237"/>
      <c r="BH81" s="237"/>
      <c r="BI81" s="237"/>
      <c r="BJ81" s="237"/>
      <c r="BK81" s="237"/>
      <c r="BL81" s="237"/>
      <c r="BM81" s="237"/>
      <c r="BN81" s="237"/>
      <c r="BO81" s="237"/>
      <c r="BP81" s="237"/>
      <c r="BQ81" s="234">
        <v>75</v>
      </c>
      <c r="BR81" s="239"/>
      <c r="BS81" s="933"/>
      <c r="BT81" s="934"/>
      <c r="BU81" s="934"/>
      <c r="BV81" s="934"/>
      <c r="BW81" s="934"/>
      <c r="BX81" s="934"/>
      <c r="BY81" s="934"/>
      <c r="BZ81" s="934"/>
      <c r="CA81" s="934"/>
      <c r="CB81" s="934"/>
      <c r="CC81" s="934"/>
      <c r="CD81" s="934"/>
      <c r="CE81" s="934"/>
      <c r="CF81" s="934"/>
      <c r="CG81" s="939"/>
      <c r="CH81" s="936"/>
      <c r="CI81" s="937"/>
      <c r="CJ81" s="937"/>
      <c r="CK81" s="937"/>
      <c r="CL81" s="938"/>
      <c r="CM81" s="936"/>
      <c r="CN81" s="937"/>
      <c r="CO81" s="937"/>
      <c r="CP81" s="937"/>
      <c r="CQ81" s="938"/>
      <c r="CR81" s="936"/>
      <c r="CS81" s="937"/>
      <c r="CT81" s="937"/>
      <c r="CU81" s="937"/>
      <c r="CV81" s="938"/>
      <c r="CW81" s="936"/>
      <c r="CX81" s="937"/>
      <c r="CY81" s="937"/>
      <c r="CZ81" s="937"/>
      <c r="DA81" s="938"/>
      <c r="DB81" s="936"/>
      <c r="DC81" s="937"/>
      <c r="DD81" s="937"/>
      <c r="DE81" s="937"/>
      <c r="DF81" s="938"/>
      <c r="DG81" s="936"/>
      <c r="DH81" s="937"/>
      <c r="DI81" s="937"/>
      <c r="DJ81" s="937"/>
      <c r="DK81" s="938"/>
      <c r="DL81" s="936"/>
      <c r="DM81" s="937"/>
      <c r="DN81" s="937"/>
      <c r="DO81" s="937"/>
      <c r="DP81" s="938"/>
      <c r="DQ81" s="936"/>
      <c r="DR81" s="937"/>
      <c r="DS81" s="937"/>
      <c r="DT81" s="937"/>
      <c r="DU81" s="938"/>
      <c r="DV81" s="933"/>
      <c r="DW81" s="934"/>
      <c r="DX81" s="934"/>
      <c r="DY81" s="934"/>
      <c r="DZ81" s="935"/>
      <c r="EA81" s="226"/>
    </row>
    <row r="82" spans="1:131" ht="26.25" customHeight="1" x14ac:dyDescent="0.2">
      <c r="A82" s="234">
        <v>15</v>
      </c>
      <c r="B82" s="947"/>
      <c r="C82" s="948"/>
      <c r="D82" s="948"/>
      <c r="E82" s="948"/>
      <c r="F82" s="948"/>
      <c r="G82" s="948"/>
      <c r="H82" s="948"/>
      <c r="I82" s="948"/>
      <c r="J82" s="948"/>
      <c r="K82" s="948"/>
      <c r="L82" s="948"/>
      <c r="M82" s="948"/>
      <c r="N82" s="948"/>
      <c r="O82" s="948"/>
      <c r="P82" s="949"/>
      <c r="Q82" s="950"/>
      <c r="R82" s="907"/>
      <c r="S82" s="907"/>
      <c r="T82" s="907"/>
      <c r="U82" s="907"/>
      <c r="V82" s="907"/>
      <c r="W82" s="907"/>
      <c r="X82" s="907"/>
      <c r="Y82" s="907"/>
      <c r="Z82" s="907"/>
      <c r="AA82" s="907"/>
      <c r="AB82" s="907"/>
      <c r="AC82" s="907"/>
      <c r="AD82" s="907"/>
      <c r="AE82" s="907"/>
      <c r="AF82" s="907"/>
      <c r="AG82" s="907"/>
      <c r="AH82" s="907"/>
      <c r="AI82" s="907"/>
      <c r="AJ82" s="907"/>
      <c r="AK82" s="907"/>
      <c r="AL82" s="907"/>
      <c r="AM82" s="907"/>
      <c r="AN82" s="907"/>
      <c r="AO82" s="907"/>
      <c r="AP82" s="907"/>
      <c r="AQ82" s="907"/>
      <c r="AR82" s="907"/>
      <c r="AS82" s="907"/>
      <c r="AT82" s="907"/>
      <c r="AU82" s="907"/>
      <c r="AV82" s="907"/>
      <c r="AW82" s="907"/>
      <c r="AX82" s="907"/>
      <c r="AY82" s="907"/>
      <c r="AZ82" s="905"/>
      <c r="BA82" s="905"/>
      <c r="BB82" s="905"/>
      <c r="BC82" s="905"/>
      <c r="BD82" s="906"/>
      <c r="BE82" s="237"/>
      <c r="BF82" s="237"/>
      <c r="BG82" s="237"/>
      <c r="BH82" s="237"/>
      <c r="BI82" s="237"/>
      <c r="BJ82" s="237"/>
      <c r="BK82" s="237"/>
      <c r="BL82" s="237"/>
      <c r="BM82" s="237"/>
      <c r="BN82" s="237"/>
      <c r="BO82" s="237"/>
      <c r="BP82" s="237"/>
      <c r="BQ82" s="234">
        <v>76</v>
      </c>
      <c r="BR82" s="239"/>
      <c r="BS82" s="933"/>
      <c r="BT82" s="934"/>
      <c r="BU82" s="934"/>
      <c r="BV82" s="934"/>
      <c r="BW82" s="934"/>
      <c r="BX82" s="934"/>
      <c r="BY82" s="934"/>
      <c r="BZ82" s="934"/>
      <c r="CA82" s="934"/>
      <c r="CB82" s="934"/>
      <c r="CC82" s="934"/>
      <c r="CD82" s="934"/>
      <c r="CE82" s="934"/>
      <c r="CF82" s="934"/>
      <c r="CG82" s="939"/>
      <c r="CH82" s="936"/>
      <c r="CI82" s="937"/>
      <c r="CJ82" s="937"/>
      <c r="CK82" s="937"/>
      <c r="CL82" s="938"/>
      <c r="CM82" s="936"/>
      <c r="CN82" s="937"/>
      <c r="CO82" s="937"/>
      <c r="CP82" s="937"/>
      <c r="CQ82" s="938"/>
      <c r="CR82" s="936"/>
      <c r="CS82" s="937"/>
      <c r="CT82" s="937"/>
      <c r="CU82" s="937"/>
      <c r="CV82" s="938"/>
      <c r="CW82" s="936"/>
      <c r="CX82" s="937"/>
      <c r="CY82" s="937"/>
      <c r="CZ82" s="937"/>
      <c r="DA82" s="938"/>
      <c r="DB82" s="936"/>
      <c r="DC82" s="937"/>
      <c r="DD82" s="937"/>
      <c r="DE82" s="937"/>
      <c r="DF82" s="938"/>
      <c r="DG82" s="936"/>
      <c r="DH82" s="937"/>
      <c r="DI82" s="937"/>
      <c r="DJ82" s="937"/>
      <c r="DK82" s="938"/>
      <c r="DL82" s="936"/>
      <c r="DM82" s="937"/>
      <c r="DN82" s="937"/>
      <c r="DO82" s="937"/>
      <c r="DP82" s="938"/>
      <c r="DQ82" s="936"/>
      <c r="DR82" s="937"/>
      <c r="DS82" s="937"/>
      <c r="DT82" s="937"/>
      <c r="DU82" s="938"/>
      <c r="DV82" s="933"/>
      <c r="DW82" s="934"/>
      <c r="DX82" s="934"/>
      <c r="DY82" s="934"/>
      <c r="DZ82" s="935"/>
      <c r="EA82" s="226"/>
    </row>
    <row r="83" spans="1:131" ht="26.25" customHeight="1" x14ac:dyDescent="0.2">
      <c r="A83" s="234">
        <v>16</v>
      </c>
      <c r="B83" s="947"/>
      <c r="C83" s="948"/>
      <c r="D83" s="948"/>
      <c r="E83" s="948"/>
      <c r="F83" s="948"/>
      <c r="G83" s="948"/>
      <c r="H83" s="948"/>
      <c r="I83" s="948"/>
      <c r="J83" s="948"/>
      <c r="K83" s="948"/>
      <c r="L83" s="948"/>
      <c r="M83" s="948"/>
      <c r="N83" s="948"/>
      <c r="O83" s="948"/>
      <c r="P83" s="949"/>
      <c r="Q83" s="950"/>
      <c r="R83" s="907"/>
      <c r="S83" s="907"/>
      <c r="T83" s="907"/>
      <c r="U83" s="907"/>
      <c r="V83" s="907"/>
      <c r="W83" s="907"/>
      <c r="X83" s="907"/>
      <c r="Y83" s="907"/>
      <c r="Z83" s="907"/>
      <c r="AA83" s="907"/>
      <c r="AB83" s="907"/>
      <c r="AC83" s="907"/>
      <c r="AD83" s="907"/>
      <c r="AE83" s="907"/>
      <c r="AF83" s="907"/>
      <c r="AG83" s="907"/>
      <c r="AH83" s="907"/>
      <c r="AI83" s="907"/>
      <c r="AJ83" s="907"/>
      <c r="AK83" s="907"/>
      <c r="AL83" s="907"/>
      <c r="AM83" s="907"/>
      <c r="AN83" s="907"/>
      <c r="AO83" s="907"/>
      <c r="AP83" s="907"/>
      <c r="AQ83" s="907"/>
      <c r="AR83" s="907"/>
      <c r="AS83" s="907"/>
      <c r="AT83" s="907"/>
      <c r="AU83" s="907"/>
      <c r="AV83" s="907"/>
      <c r="AW83" s="907"/>
      <c r="AX83" s="907"/>
      <c r="AY83" s="907"/>
      <c r="AZ83" s="905"/>
      <c r="BA83" s="905"/>
      <c r="BB83" s="905"/>
      <c r="BC83" s="905"/>
      <c r="BD83" s="906"/>
      <c r="BE83" s="237"/>
      <c r="BF83" s="237"/>
      <c r="BG83" s="237"/>
      <c r="BH83" s="237"/>
      <c r="BI83" s="237"/>
      <c r="BJ83" s="237"/>
      <c r="BK83" s="237"/>
      <c r="BL83" s="237"/>
      <c r="BM83" s="237"/>
      <c r="BN83" s="237"/>
      <c r="BO83" s="237"/>
      <c r="BP83" s="237"/>
      <c r="BQ83" s="234">
        <v>77</v>
      </c>
      <c r="BR83" s="239"/>
      <c r="BS83" s="933"/>
      <c r="BT83" s="934"/>
      <c r="BU83" s="934"/>
      <c r="BV83" s="934"/>
      <c r="BW83" s="934"/>
      <c r="BX83" s="934"/>
      <c r="BY83" s="934"/>
      <c r="BZ83" s="934"/>
      <c r="CA83" s="934"/>
      <c r="CB83" s="934"/>
      <c r="CC83" s="934"/>
      <c r="CD83" s="934"/>
      <c r="CE83" s="934"/>
      <c r="CF83" s="934"/>
      <c r="CG83" s="939"/>
      <c r="CH83" s="936"/>
      <c r="CI83" s="937"/>
      <c r="CJ83" s="937"/>
      <c r="CK83" s="937"/>
      <c r="CL83" s="938"/>
      <c r="CM83" s="936"/>
      <c r="CN83" s="937"/>
      <c r="CO83" s="937"/>
      <c r="CP83" s="937"/>
      <c r="CQ83" s="938"/>
      <c r="CR83" s="936"/>
      <c r="CS83" s="937"/>
      <c r="CT83" s="937"/>
      <c r="CU83" s="937"/>
      <c r="CV83" s="938"/>
      <c r="CW83" s="936"/>
      <c r="CX83" s="937"/>
      <c r="CY83" s="937"/>
      <c r="CZ83" s="937"/>
      <c r="DA83" s="938"/>
      <c r="DB83" s="936"/>
      <c r="DC83" s="937"/>
      <c r="DD83" s="937"/>
      <c r="DE83" s="937"/>
      <c r="DF83" s="938"/>
      <c r="DG83" s="936"/>
      <c r="DH83" s="937"/>
      <c r="DI83" s="937"/>
      <c r="DJ83" s="937"/>
      <c r="DK83" s="938"/>
      <c r="DL83" s="936"/>
      <c r="DM83" s="937"/>
      <c r="DN83" s="937"/>
      <c r="DO83" s="937"/>
      <c r="DP83" s="938"/>
      <c r="DQ83" s="936"/>
      <c r="DR83" s="937"/>
      <c r="DS83" s="937"/>
      <c r="DT83" s="937"/>
      <c r="DU83" s="938"/>
      <c r="DV83" s="933"/>
      <c r="DW83" s="934"/>
      <c r="DX83" s="934"/>
      <c r="DY83" s="934"/>
      <c r="DZ83" s="935"/>
      <c r="EA83" s="226"/>
    </row>
    <row r="84" spans="1:131" ht="26.25" customHeight="1" x14ac:dyDescent="0.2">
      <c r="A84" s="234">
        <v>17</v>
      </c>
      <c r="B84" s="947"/>
      <c r="C84" s="948"/>
      <c r="D84" s="948"/>
      <c r="E84" s="948"/>
      <c r="F84" s="948"/>
      <c r="G84" s="948"/>
      <c r="H84" s="948"/>
      <c r="I84" s="948"/>
      <c r="J84" s="948"/>
      <c r="K84" s="948"/>
      <c r="L84" s="948"/>
      <c r="M84" s="948"/>
      <c r="N84" s="948"/>
      <c r="O84" s="948"/>
      <c r="P84" s="949"/>
      <c r="Q84" s="950"/>
      <c r="R84" s="907"/>
      <c r="S84" s="907"/>
      <c r="T84" s="907"/>
      <c r="U84" s="907"/>
      <c r="V84" s="907"/>
      <c r="W84" s="907"/>
      <c r="X84" s="907"/>
      <c r="Y84" s="907"/>
      <c r="Z84" s="907"/>
      <c r="AA84" s="907"/>
      <c r="AB84" s="907"/>
      <c r="AC84" s="907"/>
      <c r="AD84" s="907"/>
      <c r="AE84" s="907"/>
      <c r="AF84" s="907"/>
      <c r="AG84" s="907"/>
      <c r="AH84" s="907"/>
      <c r="AI84" s="907"/>
      <c r="AJ84" s="907"/>
      <c r="AK84" s="907"/>
      <c r="AL84" s="907"/>
      <c r="AM84" s="907"/>
      <c r="AN84" s="907"/>
      <c r="AO84" s="907"/>
      <c r="AP84" s="907"/>
      <c r="AQ84" s="907"/>
      <c r="AR84" s="907"/>
      <c r="AS84" s="907"/>
      <c r="AT84" s="907"/>
      <c r="AU84" s="907"/>
      <c r="AV84" s="907"/>
      <c r="AW84" s="907"/>
      <c r="AX84" s="907"/>
      <c r="AY84" s="907"/>
      <c r="AZ84" s="905"/>
      <c r="BA84" s="905"/>
      <c r="BB84" s="905"/>
      <c r="BC84" s="905"/>
      <c r="BD84" s="906"/>
      <c r="BE84" s="237"/>
      <c r="BF84" s="237"/>
      <c r="BG84" s="237"/>
      <c r="BH84" s="237"/>
      <c r="BI84" s="237"/>
      <c r="BJ84" s="237"/>
      <c r="BK84" s="237"/>
      <c r="BL84" s="237"/>
      <c r="BM84" s="237"/>
      <c r="BN84" s="237"/>
      <c r="BO84" s="237"/>
      <c r="BP84" s="237"/>
      <c r="BQ84" s="234">
        <v>78</v>
      </c>
      <c r="BR84" s="239"/>
      <c r="BS84" s="933"/>
      <c r="BT84" s="934"/>
      <c r="BU84" s="934"/>
      <c r="BV84" s="934"/>
      <c r="BW84" s="934"/>
      <c r="BX84" s="934"/>
      <c r="BY84" s="934"/>
      <c r="BZ84" s="934"/>
      <c r="CA84" s="934"/>
      <c r="CB84" s="934"/>
      <c r="CC84" s="934"/>
      <c r="CD84" s="934"/>
      <c r="CE84" s="934"/>
      <c r="CF84" s="934"/>
      <c r="CG84" s="939"/>
      <c r="CH84" s="936"/>
      <c r="CI84" s="937"/>
      <c r="CJ84" s="937"/>
      <c r="CK84" s="937"/>
      <c r="CL84" s="938"/>
      <c r="CM84" s="936"/>
      <c r="CN84" s="937"/>
      <c r="CO84" s="937"/>
      <c r="CP84" s="937"/>
      <c r="CQ84" s="938"/>
      <c r="CR84" s="936"/>
      <c r="CS84" s="937"/>
      <c r="CT84" s="937"/>
      <c r="CU84" s="937"/>
      <c r="CV84" s="938"/>
      <c r="CW84" s="936"/>
      <c r="CX84" s="937"/>
      <c r="CY84" s="937"/>
      <c r="CZ84" s="937"/>
      <c r="DA84" s="938"/>
      <c r="DB84" s="936"/>
      <c r="DC84" s="937"/>
      <c r="DD84" s="937"/>
      <c r="DE84" s="937"/>
      <c r="DF84" s="938"/>
      <c r="DG84" s="936"/>
      <c r="DH84" s="937"/>
      <c r="DI84" s="937"/>
      <c r="DJ84" s="937"/>
      <c r="DK84" s="938"/>
      <c r="DL84" s="936"/>
      <c r="DM84" s="937"/>
      <c r="DN84" s="937"/>
      <c r="DO84" s="937"/>
      <c r="DP84" s="938"/>
      <c r="DQ84" s="936"/>
      <c r="DR84" s="937"/>
      <c r="DS84" s="937"/>
      <c r="DT84" s="937"/>
      <c r="DU84" s="938"/>
      <c r="DV84" s="933"/>
      <c r="DW84" s="934"/>
      <c r="DX84" s="934"/>
      <c r="DY84" s="934"/>
      <c r="DZ84" s="935"/>
      <c r="EA84" s="226"/>
    </row>
    <row r="85" spans="1:131" ht="26.25" customHeight="1" x14ac:dyDescent="0.2">
      <c r="A85" s="234">
        <v>18</v>
      </c>
      <c r="B85" s="947"/>
      <c r="C85" s="948"/>
      <c r="D85" s="948"/>
      <c r="E85" s="948"/>
      <c r="F85" s="948"/>
      <c r="G85" s="948"/>
      <c r="H85" s="948"/>
      <c r="I85" s="948"/>
      <c r="J85" s="948"/>
      <c r="K85" s="948"/>
      <c r="L85" s="948"/>
      <c r="M85" s="948"/>
      <c r="N85" s="948"/>
      <c r="O85" s="948"/>
      <c r="P85" s="949"/>
      <c r="Q85" s="950"/>
      <c r="R85" s="907"/>
      <c r="S85" s="907"/>
      <c r="T85" s="907"/>
      <c r="U85" s="907"/>
      <c r="V85" s="907"/>
      <c r="W85" s="907"/>
      <c r="X85" s="907"/>
      <c r="Y85" s="907"/>
      <c r="Z85" s="907"/>
      <c r="AA85" s="907"/>
      <c r="AB85" s="907"/>
      <c r="AC85" s="907"/>
      <c r="AD85" s="907"/>
      <c r="AE85" s="907"/>
      <c r="AF85" s="907"/>
      <c r="AG85" s="907"/>
      <c r="AH85" s="907"/>
      <c r="AI85" s="907"/>
      <c r="AJ85" s="907"/>
      <c r="AK85" s="907"/>
      <c r="AL85" s="907"/>
      <c r="AM85" s="907"/>
      <c r="AN85" s="907"/>
      <c r="AO85" s="907"/>
      <c r="AP85" s="907"/>
      <c r="AQ85" s="907"/>
      <c r="AR85" s="907"/>
      <c r="AS85" s="907"/>
      <c r="AT85" s="907"/>
      <c r="AU85" s="907"/>
      <c r="AV85" s="907"/>
      <c r="AW85" s="907"/>
      <c r="AX85" s="907"/>
      <c r="AY85" s="907"/>
      <c r="AZ85" s="905"/>
      <c r="BA85" s="905"/>
      <c r="BB85" s="905"/>
      <c r="BC85" s="905"/>
      <c r="BD85" s="906"/>
      <c r="BE85" s="237"/>
      <c r="BF85" s="237"/>
      <c r="BG85" s="237"/>
      <c r="BH85" s="237"/>
      <c r="BI85" s="237"/>
      <c r="BJ85" s="237"/>
      <c r="BK85" s="237"/>
      <c r="BL85" s="237"/>
      <c r="BM85" s="237"/>
      <c r="BN85" s="237"/>
      <c r="BO85" s="237"/>
      <c r="BP85" s="237"/>
      <c r="BQ85" s="234">
        <v>79</v>
      </c>
      <c r="BR85" s="239"/>
      <c r="BS85" s="933"/>
      <c r="BT85" s="934"/>
      <c r="BU85" s="934"/>
      <c r="BV85" s="934"/>
      <c r="BW85" s="934"/>
      <c r="BX85" s="934"/>
      <c r="BY85" s="934"/>
      <c r="BZ85" s="934"/>
      <c r="CA85" s="934"/>
      <c r="CB85" s="934"/>
      <c r="CC85" s="934"/>
      <c r="CD85" s="934"/>
      <c r="CE85" s="934"/>
      <c r="CF85" s="934"/>
      <c r="CG85" s="939"/>
      <c r="CH85" s="936"/>
      <c r="CI85" s="937"/>
      <c r="CJ85" s="937"/>
      <c r="CK85" s="937"/>
      <c r="CL85" s="938"/>
      <c r="CM85" s="936"/>
      <c r="CN85" s="937"/>
      <c r="CO85" s="937"/>
      <c r="CP85" s="937"/>
      <c r="CQ85" s="938"/>
      <c r="CR85" s="936"/>
      <c r="CS85" s="937"/>
      <c r="CT85" s="937"/>
      <c r="CU85" s="937"/>
      <c r="CV85" s="938"/>
      <c r="CW85" s="936"/>
      <c r="CX85" s="937"/>
      <c r="CY85" s="937"/>
      <c r="CZ85" s="937"/>
      <c r="DA85" s="938"/>
      <c r="DB85" s="936"/>
      <c r="DC85" s="937"/>
      <c r="DD85" s="937"/>
      <c r="DE85" s="937"/>
      <c r="DF85" s="938"/>
      <c r="DG85" s="936"/>
      <c r="DH85" s="937"/>
      <c r="DI85" s="937"/>
      <c r="DJ85" s="937"/>
      <c r="DK85" s="938"/>
      <c r="DL85" s="936"/>
      <c r="DM85" s="937"/>
      <c r="DN85" s="937"/>
      <c r="DO85" s="937"/>
      <c r="DP85" s="938"/>
      <c r="DQ85" s="936"/>
      <c r="DR85" s="937"/>
      <c r="DS85" s="937"/>
      <c r="DT85" s="937"/>
      <c r="DU85" s="938"/>
      <c r="DV85" s="933"/>
      <c r="DW85" s="934"/>
      <c r="DX85" s="934"/>
      <c r="DY85" s="934"/>
      <c r="DZ85" s="935"/>
      <c r="EA85" s="226"/>
    </row>
    <row r="86" spans="1:131" ht="26.25" customHeight="1" x14ac:dyDescent="0.2">
      <c r="A86" s="234">
        <v>19</v>
      </c>
      <c r="B86" s="947"/>
      <c r="C86" s="948"/>
      <c r="D86" s="948"/>
      <c r="E86" s="948"/>
      <c r="F86" s="948"/>
      <c r="G86" s="948"/>
      <c r="H86" s="948"/>
      <c r="I86" s="948"/>
      <c r="J86" s="948"/>
      <c r="K86" s="948"/>
      <c r="L86" s="948"/>
      <c r="M86" s="948"/>
      <c r="N86" s="948"/>
      <c r="O86" s="948"/>
      <c r="P86" s="949"/>
      <c r="Q86" s="950"/>
      <c r="R86" s="907"/>
      <c r="S86" s="907"/>
      <c r="T86" s="907"/>
      <c r="U86" s="907"/>
      <c r="V86" s="907"/>
      <c r="W86" s="907"/>
      <c r="X86" s="907"/>
      <c r="Y86" s="907"/>
      <c r="Z86" s="907"/>
      <c r="AA86" s="907"/>
      <c r="AB86" s="907"/>
      <c r="AC86" s="907"/>
      <c r="AD86" s="907"/>
      <c r="AE86" s="907"/>
      <c r="AF86" s="907"/>
      <c r="AG86" s="907"/>
      <c r="AH86" s="907"/>
      <c r="AI86" s="907"/>
      <c r="AJ86" s="907"/>
      <c r="AK86" s="907"/>
      <c r="AL86" s="907"/>
      <c r="AM86" s="907"/>
      <c r="AN86" s="907"/>
      <c r="AO86" s="907"/>
      <c r="AP86" s="907"/>
      <c r="AQ86" s="907"/>
      <c r="AR86" s="907"/>
      <c r="AS86" s="907"/>
      <c r="AT86" s="907"/>
      <c r="AU86" s="907"/>
      <c r="AV86" s="907"/>
      <c r="AW86" s="907"/>
      <c r="AX86" s="907"/>
      <c r="AY86" s="907"/>
      <c r="AZ86" s="905"/>
      <c r="BA86" s="905"/>
      <c r="BB86" s="905"/>
      <c r="BC86" s="905"/>
      <c r="BD86" s="906"/>
      <c r="BE86" s="237"/>
      <c r="BF86" s="237"/>
      <c r="BG86" s="237"/>
      <c r="BH86" s="237"/>
      <c r="BI86" s="237"/>
      <c r="BJ86" s="237"/>
      <c r="BK86" s="237"/>
      <c r="BL86" s="237"/>
      <c r="BM86" s="237"/>
      <c r="BN86" s="237"/>
      <c r="BO86" s="237"/>
      <c r="BP86" s="237"/>
      <c r="BQ86" s="234">
        <v>80</v>
      </c>
      <c r="BR86" s="239"/>
      <c r="BS86" s="933"/>
      <c r="BT86" s="934"/>
      <c r="BU86" s="934"/>
      <c r="BV86" s="934"/>
      <c r="BW86" s="934"/>
      <c r="BX86" s="934"/>
      <c r="BY86" s="934"/>
      <c r="BZ86" s="934"/>
      <c r="CA86" s="934"/>
      <c r="CB86" s="934"/>
      <c r="CC86" s="934"/>
      <c r="CD86" s="934"/>
      <c r="CE86" s="934"/>
      <c r="CF86" s="934"/>
      <c r="CG86" s="939"/>
      <c r="CH86" s="936"/>
      <c r="CI86" s="937"/>
      <c r="CJ86" s="937"/>
      <c r="CK86" s="937"/>
      <c r="CL86" s="938"/>
      <c r="CM86" s="936"/>
      <c r="CN86" s="937"/>
      <c r="CO86" s="937"/>
      <c r="CP86" s="937"/>
      <c r="CQ86" s="938"/>
      <c r="CR86" s="936"/>
      <c r="CS86" s="937"/>
      <c r="CT86" s="937"/>
      <c r="CU86" s="937"/>
      <c r="CV86" s="938"/>
      <c r="CW86" s="936"/>
      <c r="CX86" s="937"/>
      <c r="CY86" s="937"/>
      <c r="CZ86" s="937"/>
      <c r="DA86" s="938"/>
      <c r="DB86" s="936"/>
      <c r="DC86" s="937"/>
      <c r="DD86" s="937"/>
      <c r="DE86" s="937"/>
      <c r="DF86" s="938"/>
      <c r="DG86" s="936"/>
      <c r="DH86" s="937"/>
      <c r="DI86" s="937"/>
      <c r="DJ86" s="937"/>
      <c r="DK86" s="938"/>
      <c r="DL86" s="936"/>
      <c r="DM86" s="937"/>
      <c r="DN86" s="937"/>
      <c r="DO86" s="937"/>
      <c r="DP86" s="938"/>
      <c r="DQ86" s="936"/>
      <c r="DR86" s="937"/>
      <c r="DS86" s="937"/>
      <c r="DT86" s="937"/>
      <c r="DU86" s="938"/>
      <c r="DV86" s="933"/>
      <c r="DW86" s="934"/>
      <c r="DX86" s="934"/>
      <c r="DY86" s="934"/>
      <c r="DZ86" s="935"/>
      <c r="EA86" s="226"/>
    </row>
    <row r="87" spans="1:131" ht="26.25" customHeight="1" x14ac:dyDescent="0.2">
      <c r="A87" s="240">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7"/>
      <c r="BF87" s="237"/>
      <c r="BG87" s="237"/>
      <c r="BH87" s="237"/>
      <c r="BI87" s="237"/>
      <c r="BJ87" s="237"/>
      <c r="BK87" s="237"/>
      <c r="BL87" s="237"/>
      <c r="BM87" s="237"/>
      <c r="BN87" s="237"/>
      <c r="BO87" s="237"/>
      <c r="BP87" s="237"/>
      <c r="BQ87" s="234">
        <v>81</v>
      </c>
      <c r="BR87" s="239"/>
      <c r="BS87" s="933"/>
      <c r="BT87" s="934"/>
      <c r="BU87" s="934"/>
      <c r="BV87" s="934"/>
      <c r="BW87" s="934"/>
      <c r="BX87" s="934"/>
      <c r="BY87" s="934"/>
      <c r="BZ87" s="934"/>
      <c r="CA87" s="934"/>
      <c r="CB87" s="934"/>
      <c r="CC87" s="934"/>
      <c r="CD87" s="934"/>
      <c r="CE87" s="934"/>
      <c r="CF87" s="934"/>
      <c r="CG87" s="939"/>
      <c r="CH87" s="936"/>
      <c r="CI87" s="937"/>
      <c r="CJ87" s="937"/>
      <c r="CK87" s="937"/>
      <c r="CL87" s="938"/>
      <c r="CM87" s="936"/>
      <c r="CN87" s="937"/>
      <c r="CO87" s="937"/>
      <c r="CP87" s="937"/>
      <c r="CQ87" s="938"/>
      <c r="CR87" s="936"/>
      <c r="CS87" s="937"/>
      <c r="CT87" s="937"/>
      <c r="CU87" s="937"/>
      <c r="CV87" s="938"/>
      <c r="CW87" s="936"/>
      <c r="CX87" s="937"/>
      <c r="CY87" s="937"/>
      <c r="CZ87" s="937"/>
      <c r="DA87" s="938"/>
      <c r="DB87" s="936"/>
      <c r="DC87" s="937"/>
      <c r="DD87" s="937"/>
      <c r="DE87" s="937"/>
      <c r="DF87" s="938"/>
      <c r="DG87" s="936"/>
      <c r="DH87" s="937"/>
      <c r="DI87" s="937"/>
      <c r="DJ87" s="937"/>
      <c r="DK87" s="938"/>
      <c r="DL87" s="936"/>
      <c r="DM87" s="937"/>
      <c r="DN87" s="937"/>
      <c r="DO87" s="937"/>
      <c r="DP87" s="938"/>
      <c r="DQ87" s="936"/>
      <c r="DR87" s="937"/>
      <c r="DS87" s="937"/>
      <c r="DT87" s="937"/>
      <c r="DU87" s="938"/>
      <c r="DV87" s="933"/>
      <c r="DW87" s="934"/>
      <c r="DX87" s="934"/>
      <c r="DY87" s="934"/>
      <c r="DZ87" s="935"/>
      <c r="EA87" s="226"/>
    </row>
    <row r="88" spans="1:131" ht="26.25" customHeight="1" thickBot="1" x14ac:dyDescent="0.25">
      <c r="A88" s="236" t="s">
        <v>392</v>
      </c>
      <c r="B88" s="853" t="s">
        <v>425</v>
      </c>
      <c r="C88" s="854"/>
      <c r="D88" s="854"/>
      <c r="E88" s="854"/>
      <c r="F88" s="854"/>
      <c r="G88" s="854"/>
      <c r="H88" s="854"/>
      <c r="I88" s="854"/>
      <c r="J88" s="854"/>
      <c r="K88" s="854"/>
      <c r="L88" s="854"/>
      <c r="M88" s="854"/>
      <c r="N88" s="854"/>
      <c r="O88" s="854"/>
      <c r="P88" s="855"/>
      <c r="Q88" s="914"/>
      <c r="R88" s="915"/>
      <c r="S88" s="915"/>
      <c r="T88" s="915"/>
      <c r="U88" s="915"/>
      <c r="V88" s="915"/>
      <c r="W88" s="915"/>
      <c r="X88" s="915"/>
      <c r="Y88" s="915"/>
      <c r="Z88" s="915"/>
      <c r="AA88" s="915"/>
      <c r="AB88" s="915"/>
      <c r="AC88" s="915"/>
      <c r="AD88" s="915"/>
      <c r="AE88" s="915"/>
      <c r="AF88" s="918">
        <v>16422</v>
      </c>
      <c r="AG88" s="918"/>
      <c r="AH88" s="918"/>
      <c r="AI88" s="918"/>
      <c r="AJ88" s="918"/>
      <c r="AK88" s="915"/>
      <c r="AL88" s="915"/>
      <c r="AM88" s="915"/>
      <c r="AN88" s="915"/>
      <c r="AO88" s="915"/>
      <c r="AP88" s="918">
        <v>28354</v>
      </c>
      <c r="AQ88" s="918"/>
      <c r="AR88" s="918"/>
      <c r="AS88" s="918"/>
      <c r="AT88" s="918"/>
      <c r="AU88" s="918">
        <v>7756</v>
      </c>
      <c r="AV88" s="918"/>
      <c r="AW88" s="918"/>
      <c r="AX88" s="918"/>
      <c r="AY88" s="918"/>
      <c r="AZ88" s="923"/>
      <c r="BA88" s="923"/>
      <c r="BB88" s="923"/>
      <c r="BC88" s="923"/>
      <c r="BD88" s="924"/>
      <c r="BE88" s="237"/>
      <c r="BF88" s="237"/>
      <c r="BG88" s="237"/>
      <c r="BH88" s="237"/>
      <c r="BI88" s="237"/>
      <c r="BJ88" s="237"/>
      <c r="BK88" s="237"/>
      <c r="BL88" s="237"/>
      <c r="BM88" s="237"/>
      <c r="BN88" s="237"/>
      <c r="BO88" s="237"/>
      <c r="BP88" s="237"/>
      <c r="BQ88" s="234">
        <v>82</v>
      </c>
      <c r="BR88" s="239"/>
      <c r="BS88" s="933"/>
      <c r="BT88" s="934"/>
      <c r="BU88" s="934"/>
      <c r="BV88" s="934"/>
      <c r="BW88" s="934"/>
      <c r="BX88" s="934"/>
      <c r="BY88" s="934"/>
      <c r="BZ88" s="934"/>
      <c r="CA88" s="934"/>
      <c r="CB88" s="934"/>
      <c r="CC88" s="934"/>
      <c r="CD88" s="934"/>
      <c r="CE88" s="934"/>
      <c r="CF88" s="934"/>
      <c r="CG88" s="939"/>
      <c r="CH88" s="936"/>
      <c r="CI88" s="937"/>
      <c r="CJ88" s="937"/>
      <c r="CK88" s="937"/>
      <c r="CL88" s="938"/>
      <c r="CM88" s="936"/>
      <c r="CN88" s="937"/>
      <c r="CO88" s="937"/>
      <c r="CP88" s="937"/>
      <c r="CQ88" s="938"/>
      <c r="CR88" s="936"/>
      <c r="CS88" s="937"/>
      <c r="CT88" s="937"/>
      <c r="CU88" s="937"/>
      <c r="CV88" s="938"/>
      <c r="CW88" s="936"/>
      <c r="CX88" s="937"/>
      <c r="CY88" s="937"/>
      <c r="CZ88" s="937"/>
      <c r="DA88" s="938"/>
      <c r="DB88" s="936"/>
      <c r="DC88" s="937"/>
      <c r="DD88" s="937"/>
      <c r="DE88" s="937"/>
      <c r="DF88" s="938"/>
      <c r="DG88" s="936"/>
      <c r="DH88" s="937"/>
      <c r="DI88" s="937"/>
      <c r="DJ88" s="937"/>
      <c r="DK88" s="938"/>
      <c r="DL88" s="936"/>
      <c r="DM88" s="937"/>
      <c r="DN88" s="937"/>
      <c r="DO88" s="937"/>
      <c r="DP88" s="938"/>
      <c r="DQ88" s="936"/>
      <c r="DR88" s="937"/>
      <c r="DS88" s="937"/>
      <c r="DT88" s="937"/>
      <c r="DU88" s="938"/>
      <c r="DV88" s="933"/>
      <c r="DW88" s="934"/>
      <c r="DX88" s="934"/>
      <c r="DY88" s="934"/>
      <c r="DZ88" s="93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33"/>
      <c r="BT89" s="934"/>
      <c r="BU89" s="934"/>
      <c r="BV89" s="934"/>
      <c r="BW89" s="934"/>
      <c r="BX89" s="934"/>
      <c r="BY89" s="934"/>
      <c r="BZ89" s="934"/>
      <c r="CA89" s="934"/>
      <c r="CB89" s="934"/>
      <c r="CC89" s="934"/>
      <c r="CD89" s="934"/>
      <c r="CE89" s="934"/>
      <c r="CF89" s="934"/>
      <c r="CG89" s="939"/>
      <c r="CH89" s="936"/>
      <c r="CI89" s="937"/>
      <c r="CJ89" s="937"/>
      <c r="CK89" s="937"/>
      <c r="CL89" s="938"/>
      <c r="CM89" s="936"/>
      <c r="CN89" s="937"/>
      <c r="CO89" s="937"/>
      <c r="CP89" s="937"/>
      <c r="CQ89" s="938"/>
      <c r="CR89" s="936"/>
      <c r="CS89" s="937"/>
      <c r="CT89" s="937"/>
      <c r="CU89" s="937"/>
      <c r="CV89" s="938"/>
      <c r="CW89" s="936"/>
      <c r="CX89" s="937"/>
      <c r="CY89" s="937"/>
      <c r="CZ89" s="937"/>
      <c r="DA89" s="938"/>
      <c r="DB89" s="936"/>
      <c r="DC89" s="937"/>
      <c r="DD89" s="937"/>
      <c r="DE89" s="937"/>
      <c r="DF89" s="938"/>
      <c r="DG89" s="936"/>
      <c r="DH89" s="937"/>
      <c r="DI89" s="937"/>
      <c r="DJ89" s="937"/>
      <c r="DK89" s="938"/>
      <c r="DL89" s="936"/>
      <c r="DM89" s="937"/>
      <c r="DN89" s="937"/>
      <c r="DO89" s="937"/>
      <c r="DP89" s="938"/>
      <c r="DQ89" s="936"/>
      <c r="DR89" s="937"/>
      <c r="DS89" s="937"/>
      <c r="DT89" s="937"/>
      <c r="DU89" s="938"/>
      <c r="DV89" s="933"/>
      <c r="DW89" s="934"/>
      <c r="DX89" s="934"/>
      <c r="DY89" s="934"/>
      <c r="DZ89" s="93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33"/>
      <c r="BT90" s="934"/>
      <c r="BU90" s="934"/>
      <c r="BV90" s="934"/>
      <c r="BW90" s="934"/>
      <c r="BX90" s="934"/>
      <c r="BY90" s="934"/>
      <c r="BZ90" s="934"/>
      <c r="CA90" s="934"/>
      <c r="CB90" s="934"/>
      <c r="CC90" s="934"/>
      <c r="CD90" s="934"/>
      <c r="CE90" s="934"/>
      <c r="CF90" s="934"/>
      <c r="CG90" s="939"/>
      <c r="CH90" s="936"/>
      <c r="CI90" s="937"/>
      <c r="CJ90" s="937"/>
      <c r="CK90" s="937"/>
      <c r="CL90" s="938"/>
      <c r="CM90" s="936"/>
      <c r="CN90" s="937"/>
      <c r="CO90" s="937"/>
      <c r="CP90" s="937"/>
      <c r="CQ90" s="938"/>
      <c r="CR90" s="936"/>
      <c r="CS90" s="937"/>
      <c r="CT90" s="937"/>
      <c r="CU90" s="937"/>
      <c r="CV90" s="938"/>
      <c r="CW90" s="936"/>
      <c r="CX90" s="937"/>
      <c r="CY90" s="937"/>
      <c r="CZ90" s="937"/>
      <c r="DA90" s="938"/>
      <c r="DB90" s="936"/>
      <c r="DC90" s="937"/>
      <c r="DD90" s="937"/>
      <c r="DE90" s="937"/>
      <c r="DF90" s="938"/>
      <c r="DG90" s="936"/>
      <c r="DH90" s="937"/>
      <c r="DI90" s="937"/>
      <c r="DJ90" s="937"/>
      <c r="DK90" s="938"/>
      <c r="DL90" s="936"/>
      <c r="DM90" s="937"/>
      <c r="DN90" s="937"/>
      <c r="DO90" s="937"/>
      <c r="DP90" s="938"/>
      <c r="DQ90" s="936"/>
      <c r="DR90" s="937"/>
      <c r="DS90" s="937"/>
      <c r="DT90" s="937"/>
      <c r="DU90" s="938"/>
      <c r="DV90" s="933"/>
      <c r="DW90" s="934"/>
      <c r="DX90" s="934"/>
      <c r="DY90" s="934"/>
      <c r="DZ90" s="93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33"/>
      <c r="BT91" s="934"/>
      <c r="BU91" s="934"/>
      <c r="BV91" s="934"/>
      <c r="BW91" s="934"/>
      <c r="BX91" s="934"/>
      <c r="BY91" s="934"/>
      <c r="BZ91" s="934"/>
      <c r="CA91" s="934"/>
      <c r="CB91" s="934"/>
      <c r="CC91" s="934"/>
      <c r="CD91" s="934"/>
      <c r="CE91" s="934"/>
      <c r="CF91" s="934"/>
      <c r="CG91" s="939"/>
      <c r="CH91" s="936"/>
      <c r="CI91" s="937"/>
      <c r="CJ91" s="937"/>
      <c r="CK91" s="937"/>
      <c r="CL91" s="938"/>
      <c r="CM91" s="936"/>
      <c r="CN91" s="937"/>
      <c r="CO91" s="937"/>
      <c r="CP91" s="937"/>
      <c r="CQ91" s="938"/>
      <c r="CR91" s="936"/>
      <c r="CS91" s="937"/>
      <c r="CT91" s="937"/>
      <c r="CU91" s="937"/>
      <c r="CV91" s="938"/>
      <c r="CW91" s="936"/>
      <c r="CX91" s="937"/>
      <c r="CY91" s="937"/>
      <c r="CZ91" s="937"/>
      <c r="DA91" s="938"/>
      <c r="DB91" s="936"/>
      <c r="DC91" s="937"/>
      <c r="DD91" s="937"/>
      <c r="DE91" s="937"/>
      <c r="DF91" s="938"/>
      <c r="DG91" s="936"/>
      <c r="DH91" s="937"/>
      <c r="DI91" s="937"/>
      <c r="DJ91" s="937"/>
      <c r="DK91" s="938"/>
      <c r="DL91" s="936"/>
      <c r="DM91" s="937"/>
      <c r="DN91" s="937"/>
      <c r="DO91" s="937"/>
      <c r="DP91" s="938"/>
      <c r="DQ91" s="936"/>
      <c r="DR91" s="937"/>
      <c r="DS91" s="937"/>
      <c r="DT91" s="937"/>
      <c r="DU91" s="938"/>
      <c r="DV91" s="933"/>
      <c r="DW91" s="934"/>
      <c r="DX91" s="934"/>
      <c r="DY91" s="934"/>
      <c r="DZ91" s="93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33"/>
      <c r="BT92" s="934"/>
      <c r="BU92" s="934"/>
      <c r="BV92" s="934"/>
      <c r="BW92" s="934"/>
      <c r="BX92" s="934"/>
      <c r="BY92" s="934"/>
      <c r="BZ92" s="934"/>
      <c r="CA92" s="934"/>
      <c r="CB92" s="934"/>
      <c r="CC92" s="934"/>
      <c r="CD92" s="934"/>
      <c r="CE92" s="934"/>
      <c r="CF92" s="934"/>
      <c r="CG92" s="939"/>
      <c r="CH92" s="936"/>
      <c r="CI92" s="937"/>
      <c r="CJ92" s="937"/>
      <c r="CK92" s="937"/>
      <c r="CL92" s="938"/>
      <c r="CM92" s="936"/>
      <c r="CN92" s="937"/>
      <c r="CO92" s="937"/>
      <c r="CP92" s="937"/>
      <c r="CQ92" s="938"/>
      <c r="CR92" s="936"/>
      <c r="CS92" s="937"/>
      <c r="CT92" s="937"/>
      <c r="CU92" s="937"/>
      <c r="CV92" s="938"/>
      <c r="CW92" s="936"/>
      <c r="CX92" s="937"/>
      <c r="CY92" s="937"/>
      <c r="CZ92" s="937"/>
      <c r="DA92" s="938"/>
      <c r="DB92" s="936"/>
      <c r="DC92" s="937"/>
      <c r="DD92" s="937"/>
      <c r="DE92" s="937"/>
      <c r="DF92" s="938"/>
      <c r="DG92" s="936"/>
      <c r="DH92" s="937"/>
      <c r="DI92" s="937"/>
      <c r="DJ92" s="937"/>
      <c r="DK92" s="938"/>
      <c r="DL92" s="936"/>
      <c r="DM92" s="937"/>
      <c r="DN92" s="937"/>
      <c r="DO92" s="937"/>
      <c r="DP92" s="938"/>
      <c r="DQ92" s="936"/>
      <c r="DR92" s="937"/>
      <c r="DS92" s="937"/>
      <c r="DT92" s="937"/>
      <c r="DU92" s="938"/>
      <c r="DV92" s="933"/>
      <c r="DW92" s="934"/>
      <c r="DX92" s="934"/>
      <c r="DY92" s="934"/>
      <c r="DZ92" s="93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33"/>
      <c r="BT93" s="934"/>
      <c r="BU93" s="934"/>
      <c r="BV93" s="934"/>
      <c r="BW93" s="934"/>
      <c r="BX93" s="934"/>
      <c r="BY93" s="934"/>
      <c r="BZ93" s="934"/>
      <c r="CA93" s="934"/>
      <c r="CB93" s="934"/>
      <c r="CC93" s="934"/>
      <c r="CD93" s="934"/>
      <c r="CE93" s="934"/>
      <c r="CF93" s="934"/>
      <c r="CG93" s="939"/>
      <c r="CH93" s="936"/>
      <c r="CI93" s="937"/>
      <c r="CJ93" s="937"/>
      <c r="CK93" s="937"/>
      <c r="CL93" s="938"/>
      <c r="CM93" s="936"/>
      <c r="CN93" s="937"/>
      <c r="CO93" s="937"/>
      <c r="CP93" s="937"/>
      <c r="CQ93" s="938"/>
      <c r="CR93" s="936"/>
      <c r="CS93" s="937"/>
      <c r="CT93" s="937"/>
      <c r="CU93" s="937"/>
      <c r="CV93" s="938"/>
      <c r="CW93" s="936"/>
      <c r="CX93" s="937"/>
      <c r="CY93" s="937"/>
      <c r="CZ93" s="937"/>
      <c r="DA93" s="938"/>
      <c r="DB93" s="936"/>
      <c r="DC93" s="937"/>
      <c r="DD93" s="937"/>
      <c r="DE93" s="937"/>
      <c r="DF93" s="938"/>
      <c r="DG93" s="936"/>
      <c r="DH93" s="937"/>
      <c r="DI93" s="937"/>
      <c r="DJ93" s="937"/>
      <c r="DK93" s="938"/>
      <c r="DL93" s="936"/>
      <c r="DM93" s="937"/>
      <c r="DN93" s="937"/>
      <c r="DO93" s="937"/>
      <c r="DP93" s="938"/>
      <c r="DQ93" s="936"/>
      <c r="DR93" s="937"/>
      <c r="DS93" s="937"/>
      <c r="DT93" s="937"/>
      <c r="DU93" s="938"/>
      <c r="DV93" s="933"/>
      <c r="DW93" s="934"/>
      <c r="DX93" s="934"/>
      <c r="DY93" s="934"/>
      <c r="DZ93" s="93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33"/>
      <c r="BT94" s="934"/>
      <c r="BU94" s="934"/>
      <c r="BV94" s="934"/>
      <c r="BW94" s="934"/>
      <c r="BX94" s="934"/>
      <c r="BY94" s="934"/>
      <c r="BZ94" s="934"/>
      <c r="CA94" s="934"/>
      <c r="CB94" s="934"/>
      <c r="CC94" s="934"/>
      <c r="CD94" s="934"/>
      <c r="CE94" s="934"/>
      <c r="CF94" s="934"/>
      <c r="CG94" s="939"/>
      <c r="CH94" s="936"/>
      <c r="CI94" s="937"/>
      <c r="CJ94" s="937"/>
      <c r="CK94" s="937"/>
      <c r="CL94" s="938"/>
      <c r="CM94" s="936"/>
      <c r="CN94" s="937"/>
      <c r="CO94" s="937"/>
      <c r="CP94" s="937"/>
      <c r="CQ94" s="938"/>
      <c r="CR94" s="936"/>
      <c r="CS94" s="937"/>
      <c r="CT94" s="937"/>
      <c r="CU94" s="937"/>
      <c r="CV94" s="938"/>
      <c r="CW94" s="936"/>
      <c r="CX94" s="937"/>
      <c r="CY94" s="937"/>
      <c r="CZ94" s="937"/>
      <c r="DA94" s="938"/>
      <c r="DB94" s="936"/>
      <c r="DC94" s="937"/>
      <c r="DD94" s="937"/>
      <c r="DE94" s="937"/>
      <c r="DF94" s="938"/>
      <c r="DG94" s="936"/>
      <c r="DH94" s="937"/>
      <c r="DI94" s="937"/>
      <c r="DJ94" s="937"/>
      <c r="DK94" s="938"/>
      <c r="DL94" s="936"/>
      <c r="DM94" s="937"/>
      <c r="DN94" s="937"/>
      <c r="DO94" s="937"/>
      <c r="DP94" s="938"/>
      <c r="DQ94" s="936"/>
      <c r="DR94" s="937"/>
      <c r="DS94" s="937"/>
      <c r="DT94" s="937"/>
      <c r="DU94" s="938"/>
      <c r="DV94" s="933"/>
      <c r="DW94" s="934"/>
      <c r="DX94" s="934"/>
      <c r="DY94" s="934"/>
      <c r="DZ94" s="93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33"/>
      <c r="BT95" s="934"/>
      <c r="BU95" s="934"/>
      <c r="BV95" s="934"/>
      <c r="BW95" s="934"/>
      <c r="BX95" s="934"/>
      <c r="BY95" s="934"/>
      <c r="BZ95" s="934"/>
      <c r="CA95" s="934"/>
      <c r="CB95" s="934"/>
      <c r="CC95" s="934"/>
      <c r="CD95" s="934"/>
      <c r="CE95" s="934"/>
      <c r="CF95" s="934"/>
      <c r="CG95" s="939"/>
      <c r="CH95" s="936"/>
      <c r="CI95" s="937"/>
      <c r="CJ95" s="937"/>
      <c r="CK95" s="937"/>
      <c r="CL95" s="938"/>
      <c r="CM95" s="936"/>
      <c r="CN95" s="937"/>
      <c r="CO95" s="937"/>
      <c r="CP95" s="937"/>
      <c r="CQ95" s="938"/>
      <c r="CR95" s="936"/>
      <c r="CS95" s="937"/>
      <c r="CT95" s="937"/>
      <c r="CU95" s="937"/>
      <c r="CV95" s="938"/>
      <c r="CW95" s="936"/>
      <c r="CX95" s="937"/>
      <c r="CY95" s="937"/>
      <c r="CZ95" s="937"/>
      <c r="DA95" s="938"/>
      <c r="DB95" s="936"/>
      <c r="DC95" s="937"/>
      <c r="DD95" s="937"/>
      <c r="DE95" s="937"/>
      <c r="DF95" s="938"/>
      <c r="DG95" s="936"/>
      <c r="DH95" s="937"/>
      <c r="DI95" s="937"/>
      <c r="DJ95" s="937"/>
      <c r="DK95" s="938"/>
      <c r="DL95" s="936"/>
      <c r="DM95" s="937"/>
      <c r="DN95" s="937"/>
      <c r="DO95" s="937"/>
      <c r="DP95" s="938"/>
      <c r="DQ95" s="936"/>
      <c r="DR95" s="937"/>
      <c r="DS95" s="937"/>
      <c r="DT95" s="937"/>
      <c r="DU95" s="938"/>
      <c r="DV95" s="933"/>
      <c r="DW95" s="934"/>
      <c r="DX95" s="934"/>
      <c r="DY95" s="934"/>
      <c r="DZ95" s="93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33"/>
      <c r="BT96" s="934"/>
      <c r="BU96" s="934"/>
      <c r="BV96" s="934"/>
      <c r="BW96" s="934"/>
      <c r="BX96" s="934"/>
      <c r="BY96" s="934"/>
      <c r="BZ96" s="934"/>
      <c r="CA96" s="934"/>
      <c r="CB96" s="934"/>
      <c r="CC96" s="934"/>
      <c r="CD96" s="934"/>
      <c r="CE96" s="934"/>
      <c r="CF96" s="934"/>
      <c r="CG96" s="939"/>
      <c r="CH96" s="936"/>
      <c r="CI96" s="937"/>
      <c r="CJ96" s="937"/>
      <c r="CK96" s="937"/>
      <c r="CL96" s="938"/>
      <c r="CM96" s="936"/>
      <c r="CN96" s="937"/>
      <c r="CO96" s="937"/>
      <c r="CP96" s="937"/>
      <c r="CQ96" s="938"/>
      <c r="CR96" s="936"/>
      <c r="CS96" s="937"/>
      <c r="CT96" s="937"/>
      <c r="CU96" s="937"/>
      <c r="CV96" s="938"/>
      <c r="CW96" s="936"/>
      <c r="CX96" s="937"/>
      <c r="CY96" s="937"/>
      <c r="CZ96" s="937"/>
      <c r="DA96" s="938"/>
      <c r="DB96" s="936"/>
      <c r="DC96" s="937"/>
      <c r="DD96" s="937"/>
      <c r="DE96" s="937"/>
      <c r="DF96" s="938"/>
      <c r="DG96" s="936"/>
      <c r="DH96" s="937"/>
      <c r="DI96" s="937"/>
      <c r="DJ96" s="937"/>
      <c r="DK96" s="938"/>
      <c r="DL96" s="936"/>
      <c r="DM96" s="937"/>
      <c r="DN96" s="937"/>
      <c r="DO96" s="937"/>
      <c r="DP96" s="938"/>
      <c r="DQ96" s="936"/>
      <c r="DR96" s="937"/>
      <c r="DS96" s="937"/>
      <c r="DT96" s="937"/>
      <c r="DU96" s="938"/>
      <c r="DV96" s="933"/>
      <c r="DW96" s="934"/>
      <c r="DX96" s="934"/>
      <c r="DY96" s="934"/>
      <c r="DZ96" s="93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33"/>
      <c r="BT97" s="934"/>
      <c r="BU97" s="934"/>
      <c r="BV97" s="934"/>
      <c r="BW97" s="934"/>
      <c r="BX97" s="934"/>
      <c r="BY97" s="934"/>
      <c r="BZ97" s="934"/>
      <c r="CA97" s="934"/>
      <c r="CB97" s="934"/>
      <c r="CC97" s="934"/>
      <c r="CD97" s="934"/>
      <c r="CE97" s="934"/>
      <c r="CF97" s="934"/>
      <c r="CG97" s="939"/>
      <c r="CH97" s="936"/>
      <c r="CI97" s="937"/>
      <c r="CJ97" s="937"/>
      <c r="CK97" s="937"/>
      <c r="CL97" s="938"/>
      <c r="CM97" s="936"/>
      <c r="CN97" s="937"/>
      <c r="CO97" s="937"/>
      <c r="CP97" s="937"/>
      <c r="CQ97" s="938"/>
      <c r="CR97" s="936"/>
      <c r="CS97" s="937"/>
      <c r="CT97" s="937"/>
      <c r="CU97" s="937"/>
      <c r="CV97" s="938"/>
      <c r="CW97" s="936"/>
      <c r="CX97" s="937"/>
      <c r="CY97" s="937"/>
      <c r="CZ97" s="937"/>
      <c r="DA97" s="938"/>
      <c r="DB97" s="936"/>
      <c r="DC97" s="937"/>
      <c r="DD97" s="937"/>
      <c r="DE97" s="937"/>
      <c r="DF97" s="938"/>
      <c r="DG97" s="936"/>
      <c r="DH97" s="937"/>
      <c r="DI97" s="937"/>
      <c r="DJ97" s="937"/>
      <c r="DK97" s="938"/>
      <c r="DL97" s="936"/>
      <c r="DM97" s="937"/>
      <c r="DN97" s="937"/>
      <c r="DO97" s="937"/>
      <c r="DP97" s="938"/>
      <c r="DQ97" s="936"/>
      <c r="DR97" s="937"/>
      <c r="DS97" s="937"/>
      <c r="DT97" s="937"/>
      <c r="DU97" s="938"/>
      <c r="DV97" s="933"/>
      <c r="DW97" s="934"/>
      <c r="DX97" s="934"/>
      <c r="DY97" s="934"/>
      <c r="DZ97" s="93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33"/>
      <c r="BT98" s="934"/>
      <c r="BU98" s="934"/>
      <c r="BV98" s="934"/>
      <c r="BW98" s="934"/>
      <c r="BX98" s="934"/>
      <c r="BY98" s="934"/>
      <c r="BZ98" s="934"/>
      <c r="CA98" s="934"/>
      <c r="CB98" s="934"/>
      <c r="CC98" s="934"/>
      <c r="CD98" s="934"/>
      <c r="CE98" s="934"/>
      <c r="CF98" s="934"/>
      <c r="CG98" s="939"/>
      <c r="CH98" s="936"/>
      <c r="CI98" s="937"/>
      <c r="CJ98" s="937"/>
      <c r="CK98" s="937"/>
      <c r="CL98" s="938"/>
      <c r="CM98" s="936"/>
      <c r="CN98" s="937"/>
      <c r="CO98" s="937"/>
      <c r="CP98" s="937"/>
      <c r="CQ98" s="938"/>
      <c r="CR98" s="936"/>
      <c r="CS98" s="937"/>
      <c r="CT98" s="937"/>
      <c r="CU98" s="937"/>
      <c r="CV98" s="938"/>
      <c r="CW98" s="936"/>
      <c r="CX98" s="937"/>
      <c r="CY98" s="937"/>
      <c r="CZ98" s="937"/>
      <c r="DA98" s="938"/>
      <c r="DB98" s="936"/>
      <c r="DC98" s="937"/>
      <c r="DD98" s="937"/>
      <c r="DE98" s="937"/>
      <c r="DF98" s="938"/>
      <c r="DG98" s="936"/>
      <c r="DH98" s="937"/>
      <c r="DI98" s="937"/>
      <c r="DJ98" s="937"/>
      <c r="DK98" s="938"/>
      <c r="DL98" s="936"/>
      <c r="DM98" s="937"/>
      <c r="DN98" s="937"/>
      <c r="DO98" s="937"/>
      <c r="DP98" s="938"/>
      <c r="DQ98" s="936"/>
      <c r="DR98" s="937"/>
      <c r="DS98" s="937"/>
      <c r="DT98" s="937"/>
      <c r="DU98" s="938"/>
      <c r="DV98" s="933"/>
      <c r="DW98" s="934"/>
      <c r="DX98" s="934"/>
      <c r="DY98" s="934"/>
      <c r="DZ98" s="93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33"/>
      <c r="BT99" s="934"/>
      <c r="BU99" s="934"/>
      <c r="BV99" s="934"/>
      <c r="BW99" s="934"/>
      <c r="BX99" s="934"/>
      <c r="BY99" s="934"/>
      <c r="BZ99" s="934"/>
      <c r="CA99" s="934"/>
      <c r="CB99" s="934"/>
      <c r="CC99" s="934"/>
      <c r="CD99" s="934"/>
      <c r="CE99" s="934"/>
      <c r="CF99" s="934"/>
      <c r="CG99" s="939"/>
      <c r="CH99" s="936"/>
      <c r="CI99" s="937"/>
      <c r="CJ99" s="937"/>
      <c r="CK99" s="937"/>
      <c r="CL99" s="938"/>
      <c r="CM99" s="936"/>
      <c r="CN99" s="937"/>
      <c r="CO99" s="937"/>
      <c r="CP99" s="937"/>
      <c r="CQ99" s="938"/>
      <c r="CR99" s="936"/>
      <c r="CS99" s="937"/>
      <c r="CT99" s="937"/>
      <c r="CU99" s="937"/>
      <c r="CV99" s="938"/>
      <c r="CW99" s="936"/>
      <c r="CX99" s="937"/>
      <c r="CY99" s="937"/>
      <c r="CZ99" s="937"/>
      <c r="DA99" s="938"/>
      <c r="DB99" s="936"/>
      <c r="DC99" s="937"/>
      <c r="DD99" s="937"/>
      <c r="DE99" s="937"/>
      <c r="DF99" s="938"/>
      <c r="DG99" s="936"/>
      <c r="DH99" s="937"/>
      <c r="DI99" s="937"/>
      <c r="DJ99" s="937"/>
      <c r="DK99" s="938"/>
      <c r="DL99" s="936"/>
      <c r="DM99" s="937"/>
      <c r="DN99" s="937"/>
      <c r="DO99" s="937"/>
      <c r="DP99" s="938"/>
      <c r="DQ99" s="936"/>
      <c r="DR99" s="937"/>
      <c r="DS99" s="937"/>
      <c r="DT99" s="937"/>
      <c r="DU99" s="938"/>
      <c r="DV99" s="933"/>
      <c r="DW99" s="934"/>
      <c r="DX99" s="934"/>
      <c r="DY99" s="934"/>
      <c r="DZ99" s="93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33"/>
      <c r="BT100" s="934"/>
      <c r="BU100" s="934"/>
      <c r="BV100" s="934"/>
      <c r="BW100" s="934"/>
      <c r="BX100" s="934"/>
      <c r="BY100" s="934"/>
      <c r="BZ100" s="934"/>
      <c r="CA100" s="934"/>
      <c r="CB100" s="934"/>
      <c r="CC100" s="934"/>
      <c r="CD100" s="934"/>
      <c r="CE100" s="934"/>
      <c r="CF100" s="934"/>
      <c r="CG100" s="939"/>
      <c r="CH100" s="936"/>
      <c r="CI100" s="937"/>
      <c r="CJ100" s="937"/>
      <c r="CK100" s="937"/>
      <c r="CL100" s="938"/>
      <c r="CM100" s="936"/>
      <c r="CN100" s="937"/>
      <c r="CO100" s="937"/>
      <c r="CP100" s="937"/>
      <c r="CQ100" s="938"/>
      <c r="CR100" s="936"/>
      <c r="CS100" s="937"/>
      <c r="CT100" s="937"/>
      <c r="CU100" s="937"/>
      <c r="CV100" s="938"/>
      <c r="CW100" s="936"/>
      <c r="CX100" s="937"/>
      <c r="CY100" s="937"/>
      <c r="CZ100" s="937"/>
      <c r="DA100" s="938"/>
      <c r="DB100" s="936"/>
      <c r="DC100" s="937"/>
      <c r="DD100" s="937"/>
      <c r="DE100" s="937"/>
      <c r="DF100" s="938"/>
      <c r="DG100" s="936"/>
      <c r="DH100" s="937"/>
      <c r="DI100" s="937"/>
      <c r="DJ100" s="937"/>
      <c r="DK100" s="938"/>
      <c r="DL100" s="936"/>
      <c r="DM100" s="937"/>
      <c r="DN100" s="937"/>
      <c r="DO100" s="937"/>
      <c r="DP100" s="938"/>
      <c r="DQ100" s="936"/>
      <c r="DR100" s="937"/>
      <c r="DS100" s="937"/>
      <c r="DT100" s="937"/>
      <c r="DU100" s="938"/>
      <c r="DV100" s="933"/>
      <c r="DW100" s="934"/>
      <c r="DX100" s="934"/>
      <c r="DY100" s="934"/>
      <c r="DZ100" s="93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33"/>
      <c r="BT101" s="934"/>
      <c r="BU101" s="934"/>
      <c r="BV101" s="934"/>
      <c r="BW101" s="934"/>
      <c r="BX101" s="934"/>
      <c r="BY101" s="934"/>
      <c r="BZ101" s="934"/>
      <c r="CA101" s="934"/>
      <c r="CB101" s="934"/>
      <c r="CC101" s="934"/>
      <c r="CD101" s="934"/>
      <c r="CE101" s="934"/>
      <c r="CF101" s="934"/>
      <c r="CG101" s="939"/>
      <c r="CH101" s="936"/>
      <c r="CI101" s="937"/>
      <c r="CJ101" s="937"/>
      <c r="CK101" s="937"/>
      <c r="CL101" s="938"/>
      <c r="CM101" s="936"/>
      <c r="CN101" s="937"/>
      <c r="CO101" s="937"/>
      <c r="CP101" s="937"/>
      <c r="CQ101" s="938"/>
      <c r="CR101" s="936"/>
      <c r="CS101" s="937"/>
      <c r="CT101" s="937"/>
      <c r="CU101" s="937"/>
      <c r="CV101" s="938"/>
      <c r="CW101" s="936"/>
      <c r="CX101" s="937"/>
      <c r="CY101" s="937"/>
      <c r="CZ101" s="937"/>
      <c r="DA101" s="938"/>
      <c r="DB101" s="936"/>
      <c r="DC101" s="937"/>
      <c r="DD101" s="937"/>
      <c r="DE101" s="937"/>
      <c r="DF101" s="938"/>
      <c r="DG101" s="936"/>
      <c r="DH101" s="937"/>
      <c r="DI101" s="937"/>
      <c r="DJ101" s="937"/>
      <c r="DK101" s="938"/>
      <c r="DL101" s="936"/>
      <c r="DM101" s="937"/>
      <c r="DN101" s="937"/>
      <c r="DO101" s="937"/>
      <c r="DP101" s="938"/>
      <c r="DQ101" s="936"/>
      <c r="DR101" s="937"/>
      <c r="DS101" s="937"/>
      <c r="DT101" s="937"/>
      <c r="DU101" s="938"/>
      <c r="DV101" s="933"/>
      <c r="DW101" s="934"/>
      <c r="DX101" s="934"/>
      <c r="DY101" s="934"/>
      <c r="DZ101" s="93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3" t="s">
        <v>426</v>
      </c>
      <c r="BS102" s="854"/>
      <c r="BT102" s="854"/>
      <c r="BU102" s="854"/>
      <c r="BV102" s="854"/>
      <c r="BW102" s="854"/>
      <c r="BX102" s="854"/>
      <c r="BY102" s="854"/>
      <c r="BZ102" s="854"/>
      <c r="CA102" s="854"/>
      <c r="CB102" s="854"/>
      <c r="CC102" s="854"/>
      <c r="CD102" s="854"/>
      <c r="CE102" s="854"/>
      <c r="CF102" s="854"/>
      <c r="CG102" s="855"/>
      <c r="CH102" s="959"/>
      <c r="CI102" s="960"/>
      <c r="CJ102" s="960"/>
      <c r="CK102" s="960"/>
      <c r="CL102" s="961"/>
      <c r="CM102" s="959"/>
      <c r="CN102" s="960"/>
      <c r="CO102" s="960"/>
      <c r="CP102" s="960"/>
      <c r="CQ102" s="961"/>
      <c r="CR102" s="962">
        <v>281</v>
      </c>
      <c r="CS102" s="926"/>
      <c r="CT102" s="926"/>
      <c r="CU102" s="926"/>
      <c r="CV102" s="963"/>
      <c r="CW102" s="962">
        <v>249</v>
      </c>
      <c r="CX102" s="926"/>
      <c r="CY102" s="926"/>
      <c r="CZ102" s="926"/>
      <c r="DA102" s="963"/>
      <c r="DB102" s="962">
        <v>240</v>
      </c>
      <c r="DC102" s="926"/>
      <c r="DD102" s="926"/>
      <c r="DE102" s="926"/>
      <c r="DF102" s="963"/>
      <c r="DG102" s="962" t="s">
        <v>593</v>
      </c>
      <c r="DH102" s="926"/>
      <c r="DI102" s="926"/>
      <c r="DJ102" s="926"/>
      <c r="DK102" s="963"/>
      <c r="DL102" s="962" t="s">
        <v>593</v>
      </c>
      <c r="DM102" s="926"/>
      <c r="DN102" s="926"/>
      <c r="DO102" s="926"/>
      <c r="DP102" s="963"/>
      <c r="DQ102" s="962" t="s">
        <v>611</v>
      </c>
      <c r="DR102" s="926"/>
      <c r="DS102" s="926"/>
      <c r="DT102" s="926"/>
      <c r="DU102" s="963"/>
      <c r="DV102" s="853"/>
      <c r="DW102" s="854"/>
      <c r="DX102" s="854"/>
      <c r="DY102" s="854"/>
      <c r="DZ102" s="986"/>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7" t="s">
        <v>427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8" t="s">
        <v>428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9" t="s">
        <v>431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26" customFormat="1" ht="26.25" customHeight="1" x14ac:dyDescent="0.2">
      <c r="A109" s="984" t="s">
        <v>433</v>
      </c>
      <c r="B109" s="965"/>
      <c r="C109" s="965"/>
      <c r="D109" s="965"/>
      <c r="E109" s="965"/>
      <c r="F109" s="965"/>
      <c r="G109" s="965"/>
      <c r="H109" s="965"/>
      <c r="I109" s="965"/>
      <c r="J109" s="965"/>
      <c r="K109" s="965"/>
      <c r="L109" s="965"/>
      <c r="M109" s="965"/>
      <c r="N109" s="965"/>
      <c r="O109" s="965"/>
      <c r="P109" s="965"/>
      <c r="Q109" s="965"/>
      <c r="R109" s="965"/>
      <c r="S109" s="965"/>
      <c r="T109" s="965"/>
      <c r="U109" s="965"/>
      <c r="V109" s="965"/>
      <c r="W109" s="965"/>
      <c r="X109" s="965"/>
      <c r="Y109" s="965"/>
      <c r="Z109" s="966"/>
      <c r="AA109" s="964" t="s">
        <v>434</v>
      </c>
      <c r="AB109" s="965"/>
      <c r="AC109" s="965"/>
      <c r="AD109" s="965"/>
      <c r="AE109" s="966"/>
      <c r="AF109" s="964" t="s">
        <v>435</v>
      </c>
      <c r="AG109" s="965"/>
      <c r="AH109" s="965"/>
      <c r="AI109" s="965"/>
      <c r="AJ109" s="966"/>
      <c r="AK109" s="964" t="s">
        <v>305</v>
      </c>
      <c r="AL109" s="965"/>
      <c r="AM109" s="965"/>
      <c r="AN109" s="965"/>
      <c r="AO109" s="966"/>
      <c r="AP109" s="964" t="s">
        <v>436</v>
      </c>
      <c r="AQ109" s="965"/>
      <c r="AR109" s="965"/>
      <c r="AS109" s="965"/>
      <c r="AT109" s="967"/>
      <c r="AU109" s="984" t="s">
        <v>433</v>
      </c>
      <c r="AV109" s="965"/>
      <c r="AW109" s="965"/>
      <c r="AX109" s="965"/>
      <c r="AY109" s="965"/>
      <c r="AZ109" s="965"/>
      <c r="BA109" s="965"/>
      <c r="BB109" s="965"/>
      <c r="BC109" s="965"/>
      <c r="BD109" s="965"/>
      <c r="BE109" s="965"/>
      <c r="BF109" s="965"/>
      <c r="BG109" s="965"/>
      <c r="BH109" s="965"/>
      <c r="BI109" s="965"/>
      <c r="BJ109" s="965"/>
      <c r="BK109" s="965"/>
      <c r="BL109" s="965"/>
      <c r="BM109" s="965"/>
      <c r="BN109" s="965"/>
      <c r="BO109" s="965"/>
      <c r="BP109" s="966"/>
      <c r="BQ109" s="964" t="s">
        <v>434</v>
      </c>
      <c r="BR109" s="965"/>
      <c r="BS109" s="965"/>
      <c r="BT109" s="965"/>
      <c r="BU109" s="966"/>
      <c r="BV109" s="964" t="s">
        <v>435</v>
      </c>
      <c r="BW109" s="965"/>
      <c r="BX109" s="965"/>
      <c r="BY109" s="965"/>
      <c r="BZ109" s="966"/>
      <c r="CA109" s="964" t="s">
        <v>305</v>
      </c>
      <c r="CB109" s="965"/>
      <c r="CC109" s="965"/>
      <c r="CD109" s="965"/>
      <c r="CE109" s="966"/>
      <c r="CF109" s="985" t="s">
        <v>436</v>
      </c>
      <c r="CG109" s="985"/>
      <c r="CH109" s="985"/>
      <c r="CI109" s="985"/>
      <c r="CJ109" s="985"/>
      <c r="CK109" s="964" t="s">
        <v>437</v>
      </c>
      <c r="CL109" s="965"/>
      <c r="CM109" s="965"/>
      <c r="CN109" s="965"/>
      <c r="CO109" s="965"/>
      <c r="CP109" s="965"/>
      <c r="CQ109" s="965"/>
      <c r="CR109" s="965"/>
      <c r="CS109" s="965"/>
      <c r="CT109" s="965"/>
      <c r="CU109" s="965"/>
      <c r="CV109" s="965"/>
      <c r="CW109" s="965"/>
      <c r="CX109" s="965"/>
      <c r="CY109" s="965"/>
      <c r="CZ109" s="965"/>
      <c r="DA109" s="965"/>
      <c r="DB109" s="965"/>
      <c r="DC109" s="965"/>
      <c r="DD109" s="965"/>
      <c r="DE109" s="965"/>
      <c r="DF109" s="966"/>
      <c r="DG109" s="964" t="s">
        <v>434</v>
      </c>
      <c r="DH109" s="965"/>
      <c r="DI109" s="965"/>
      <c r="DJ109" s="965"/>
      <c r="DK109" s="966"/>
      <c r="DL109" s="964" t="s">
        <v>435</v>
      </c>
      <c r="DM109" s="965"/>
      <c r="DN109" s="965"/>
      <c r="DO109" s="965"/>
      <c r="DP109" s="966"/>
      <c r="DQ109" s="964" t="s">
        <v>305</v>
      </c>
      <c r="DR109" s="965"/>
      <c r="DS109" s="965"/>
      <c r="DT109" s="965"/>
      <c r="DU109" s="966"/>
      <c r="DV109" s="964" t="s">
        <v>436</v>
      </c>
      <c r="DW109" s="965"/>
      <c r="DX109" s="965"/>
      <c r="DY109" s="965"/>
      <c r="DZ109" s="967"/>
    </row>
    <row r="110" spans="1:131" s="226" customFormat="1" ht="26.25" customHeight="1" x14ac:dyDescent="0.2">
      <c r="A110" s="968" t="s">
        <v>438</v>
      </c>
      <c r="B110" s="969"/>
      <c r="C110" s="969"/>
      <c r="D110" s="969"/>
      <c r="E110" s="969"/>
      <c r="F110" s="969"/>
      <c r="G110" s="969"/>
      <c r="H110" s="969"/>
      <c r="I110" s="969"/>
      <c r="J110" s="969"/>
      <c r="K110" s="969"/>
      <c r="L110" s="969"/>
      <c r="M110" s="969"/>
      <c r="N110" s="969"/>
      <c r="O110" s="969"/>
      <c r="P110" s="969"/>
      <c r="Q110" s="969"/>
      <c r="R110" s="969"/>
      <c r="S110" s="969"/>
      <c r="T110" s="969"/>
      <c r="U110" s="969"/>
      <c r="V110" s="969"/>
      <c r="W110" s="969"/>
      <c r="X110" s="969"/>
      <c r="Y110" s="969"/>
      <c r="Z110" s="970"/>
      <c r="AA110" s="971">
        <v>7452015</v>
      </c>
      <c r="AB110" s="972"/>
      <c r="AC110" s="972"/>
      <c r="AD110" s="972"/>
      <c r="AE110" s="973"/>
      <c r="AF110" s="974">
        <v>6808105</v>
      </c>
      <c r="AG110" s="972"/>
      <c r="AH110" s="972"/>
      <c r="AI110" s="972"/>
      <c r="AJ110" s="973"/>
      <c r="AK110" s="974">
        <v>6451869</v>
      </c>
      <c r="AL110" s="972"/>
      <c r="AM110" s="972"/>
      <c r="AN110" s="972"/>
      <c r="AO110" s="973"/>
      <c r="AP110" s="975">
        <v>9.4</v>
      </c>
      <c r="AQ110" s="976"/>
      <c r="AR110" s="976"/>
      <c r="AS110" s="976"/>
      <c r="AT110" s="977"/>
      <c r="AU110" s="978" t="s">
        <v>72</v>
      </c>
      <c r="AV110" s="979"/>
      <c r="AW110" s="979"/>
      <c r="AX110" s="979"/>
      <c r="AY110" s="979"/>
      <c r="AZ110" s="1001" t="s">
        <v>439</v>
      </c>
      <c r="BA110" s="969"/>
      <c r="BB110" s="969"/>
      <c r="BC110" s="969"/>
      <c r="BD110" s="969"/>
      <c r="BE110" s="969"/>
      <c r="BF110" s="969"/>
      <c r="BG110" s="969"/>
      <c r="BH110" s="969"/>
      <c r="BI110" s="969"/>
      <c r="BJ110" s="969"/>
      <c r="BK110" s="969"/>
      <c r="BL110" s="969"/>
      <c r="BM110" s="969"/>
      <c r="BN110" s="969"/>
      <c r="BO110" s="969"/>
      <c r="BP110" s="970"/>
      <c r="BQ110" s="1002">
        <v>53590830</v>
      </c>
      <c r="BR110" s="1003"/>
      <c r="BS110" s="1003"/>
      <c r="BT110" s="1003"/>
      <c r="BU110" s="1003"/>
      <c r="BV110" s="1003">
        <v>48946928</v>
      </c>
      <c r="BW110" s="1003"/>
      <c r="BX110" s="1003"/>
      <c r="BY110" s="1003"/>
      <c r="BZ110" s="1003"/>
      <c r="CA110" s="1003">
        <v>43632160</v>
      </c>
      <c r="CB110" s="1003"/>
      <c r="CC110" s="1003"/>
      <c r="CD110" s="1003"/>
      <c r="CE110" s="1003"/>
      <c r="CF110" s="1016">
        <v>63.4</v>
      </c>
      <c r="CG110" s="1017"/>
      <c r="CH110" s="1017"/>
      <c r="CI110" s="1017"/>
      <c r="CJ110" s="1017"/>
      <c r="CK110" s="1018" t="s">
        <v>440</v>
      </c>
      <c r="CL110" s="1019"/>
      <c r="CM110" s="1001" t="s">
        <v>441</v>
      </c>
      <c r="CN110" s="969"/>
      <c r="CO110" s="969"/>
      <c r="CP110" s="969"/>
      <c r="CQ110" s="969"/>
      <c r="CR110" s="969"/>
      <c r="CS110" s="969"/>
      <c r="CT110" s="969"/>
      <c r="CU110" s="969"/>
      <c r="CV110" s="969"/>
      <c r="CW110" s="969"/>
      <c r="CX110" s="969"/>
      <c r="CY110" s="969"/>
      <c r="CZ110" s="969"/>
      <c r="DA110" s="969"/>
      <c r="DB110" s="969"/>
      <c r="DC110" s="969"/>
      <c r="DD110" s="969"/>
      <c r="DE110" s="969"/>
      <c r="DF110" s="970"/>
      <c r="DG110" s="1002">
        <v>2432129</v>
      </c>
      <c r="DH110" s="1003"/>
      <c r="DI110" s="1003"/>
      <c r="DJ110" s="1003"/>
      <c r="DK110" s="1003"/>
      <c r="DL110" s="1003">
        <v>2176887</v>
      </c>
      <c r="DM110" s="1003"/>
      <c r="DN110" s="1003"/>
      <c r="DO110" s="1003"/>
      <c r="DP110" s="1003"/>
      <c r="DQ110" s="1003">
        <v>1908446</v>
      </c>
      <c r="DR110" s="1003"/>
      <c r="DS110" s="1003"/>
      <c r="DT110" s="1003"/>
      <c r="DU110" s="1003"/>
      <c r="DV110" s="1004">
        <v>2.8</v>
      </c>
      <c r="DW110" s="1004"/>
      <c r="DX110" s="1004"/>
      <c r="DY110" s="1004"/>
      <c r="DZ110" s="1005"/>
    </row>
    <row r="111" spans="1:131" s="226" customFormat="1" ht="26.25" customHeight="1" x14ac:dyDescent="0.2">
      <c r="A111" s="1006" t="s">
        <v>442</v>
      </c>
      <c r="B111" s="1007"/>
      <c r="C111" s="1007"/>
      <c r="D111" s="1007"/>
      <c r="E111" s="1007"/>
      <c r="F111" s="1007"/>
      <c r="G111" s="1007"/>
      <c r="H111" s="1007"/>
      <c r="I111" s="1007"/>
      <c r="J111" s="1007"/>
      <c r="K111" s="1007"/>
      <c r="L111" s="1007"/>
      <c r="M111" s="1007"/>
      <c r="N111" s="1007"/>
      <c r="O111" s="1007"/>
      <c r="P111" s="1007"/>
      <c r="Q111" s="1007"/>
      <c r="R111" s="1007"/>
      <c r="S111" s="1007"/>
      <c r="T111" s="1007"/>
      <c r="U111" s="1007"/>
      <c r="V111" s="1007"/>
      <c r="W111" s="1007"/>
      <c r="X111" s="1007"/>
      <c r="Y111" s="1007"/>
      <c r="Z111" s="1008"/>
      <c r="AA111" s="1009" t="s">
        <v>443</v>
      </c>
      <c r="AB111" s="1010"/>
      <c r="AC111" s="1010"/>
      <c r="AD111" s="1010"/>
      <c r="AE111" s="1011"/>
      <c r="AF111" s="1012" t="s">
        <v>443</v>
      </c>
      <c r="AG111" s="1010"/>
      <c r="AH111" s="1010"/>
      <c r="AI111" s="1010"/>
      <c r="AJ111" s="1011"/>
      <c r="AK111" s="1012" t="s">
        <v>444</v>
      </c>
      <c r="AL111" s="1010"/>
      <c r="AM111" s="1010"/>
      <c r="AN111" s="1010"/>
      <c r="AO111" s="1011"/>
      <c r="AP111" s="1013" t="s">
        <v>233</v>
      </c>
      <c r="AQ111" s="1014"/>
      <c r="AR111" s="1014"/>
      <c r="AS111" s="1014"/>
      <c r="AT111" s="1015"/>
      <c r="AU111" s="980"/>
      <c r="AV111" s="981"/>
      <c r="AW111" s="981"/>
      <c r="AX111" s="981"/>
      <c r="AY111" s="981"/>
      <c r="AZ111" s="994" t="s">
        <v>445</v>
      </c>
      <c r="BA111" s="995"/>
      <c r="BB111" s="995"/>
      <c r="BC111" s="995"/>
      <c r="BD111" s="995"/>
      <c r="BE111" s="995"/>
      <c r="BF111" s="995"/>
      <c r="BG111" s="995"/>
      <c r="BH111" s="995"/>
      <c r="BI111" s="995"/>
      <c r="BJ111" s="995"/>
      <c r="BK111" s="995"/>
      <c r="BL111" s="995"/>
      <c r="BM111" s="995"/>
      <c r="BN111" s="995"/>
      <c r="BO111" s="995"/>
      <c r="BP111" s="996"/>
      <c r="BQ111" s="997">
        <v>2510357</v>
      </c>
      <c r="BR111" s="998"/>
      <c r="BS111" s="998"/>
      <c r="BT111" s="998"/>
      <c r="BU111" s="998"/>
      <c r="BV111" s="998">
        <v>2237228</v>
      </c>
      <c r="BW111" s="998"/>
      <c r="BX111" s="998"/>
      <c r="BY111" s="998"/>
      <c r="BZ111" s="998"/>
      <c r="CA111" s="998">
        <v>1953168</v>
      </c>
      <c r="CB111" s="998"/>
      <c r="CC111" s="998"/>
      <c r="CD111" s="998"/>
      <c r="CE111" s="998"/>
      <c r="CF111" s="992">
        <v>2.8</v>
      </c>
      <c r="CG111" s="993"/>
      <c r="CH111" s="993"/>
      <c r="CI111" s="993"/>
      <c r="CJ111" s="993"/>
      <c r="CK111" s="1020"/>
      <c r="CL111" s="1021"/>
      <c r="CM111" s="994" t="s">
        <v>446</v>
      </c>
      <c r="CN111" s="995"/>
      <c r="CO111" s="995"/>
      <c r="CP111" s="995"/>
      <c r="CQ111" s="995"/>
      <c r="CR111" s="995"/>
      <c r="CS111" s="995"/>
      <c r="CT111" s="995"/>
      <c r="CU111" s="995"/>
      <c r="CV111" s="995"/>
      <c r="CW111" s="995"/>
      <c r="CX111" s="995"/>
      <c r="CY111" s="995"/>
      <c r="CZ111" s="995"/>
      <c r="DA111" s="995"/>
      <c r="DB111" s="995"/>
      <c r="DC111" s="995"/>
      <c r="DD111" s="995"/>
      <c r="DE111" s="995"/>
      <c r="DF111" s="996"/>
      <c r="DG111" s="997" t="s">
        <v>444</v>
      </c>
      <c r="DH111" s="998"/>
      <c r="DI111" s="998"/>
      <c r="DJ111" s="998"/>
      <c r="DK111" s="998"/>
      <c r="DL111" s="998" t="s">
        <v>233</v>
      </c>
      <c r="DM111" s="998"/>
      <c r="DN111" s="998"/>
      <c r="DO111" s="998"/>
      <c r="DP111" s="998"/>
      <c r="DQ111" s="998" t="s">
        <v>233</v>
      </c>
      <c r="DR111" s="998"/>
      <c r="DS111" s="998"/>
      <c r="DT111" s="998"/>
      <c r="DU111" s="998"/>
      <c r="DV111" s="999" t="s">
        <v>233</v>
      </c>
      <c r="DW111" s="999"/>
      <c r="DX111" s="999"/>
      <c r="DY111" s="999"/>
      <c r="DZ111" s="1000"/>
    </row>
    <row r="112" spans="1:131" s="226" customFormat="1" ht="26.25" customHeight="1" x14ac:dyDescent="0.2">
      <c r="A112" s="1024" t="s">
        <v>447</v>
      </c>
      <c r="B112" s="1025"/>
      <c r="C112" s="995" t="s">
        <v>448</v>
      </c>
      <c r="D112" s="995"/>
      <c r="E112" s="995"/>
      <c r="F112" s="995"/>
      <c r="G112" s="995"/>
      <c r="H112" s="995"/>
      <c r="I112" s="995"/>
      <c r="J112" s="995"/>
      <c r="K112" s="995"/>
      <c r="L112" s="995"/>
      <c r="M112" s="995"/>
      <c r="N112" s="995"/>
      <c r="O112" s="995"/>
      <c r="P112" s="995"/>
      <c r="Q112" s="995"/>
      <c r="R112" s="995"/>
      <c r="S112" s="995"/>
      <c r="T112" s="995"/>
      <c r="U112" s="995"/>
      <c r="V112" s="995"/>
      <c r="W112" s="995"/>
      <c r="X112" s="995"/>
      <c r="Y112" s="995"/>
      <c r="Z112" s="996"/>
      <c r="AA112" s="1030" t="s">
        <v>233</v>
      </c>
      <c r="AB112" s="1031"/>
      <c r="AC112" s="1031"/>
      <c r="AD112" s="1031"/>
      <c r="AE112" s="1032"/>
      <c r="AF112" s="1033" t="s">
        <v>233</v>
      </c>
      <c r="AG112" s="1031"/>
      <c r="AH112" s="1031"/>
      <c r="AI112" s="1031"/>
      <c r="AJ112" s="1032"/>
      <c r="AK112" s="1033" t="s">
        <v>233</v>
      </c>
      <c r="AL112" s="1031"/>
      <c r="AM112" s="1031"/>
      <c r="AN112" s="1031"/>
      <c r="AO112" s="1032"/>
      <c r="AP112" s="1034" t="s">
        <v>233</v>
      </c>
      <c r="AQ112" s="1035"/>
      <c r="AR112" s="1035"/>
      <c r="AS112" s="1035"/>
      <c r="AT112" s="1036"/>
      <c r="AU112" s="980"/>
      <c r="AV112" s="981"/>
      <c r="AW112" s="981"/>
      <c r="AX112" s="981"/>
      <c r="AY112" s="981"/>
      <c r="AZ112" s="994" t="s">
        <v>449</v>
      </c>
      <c r="BA112" s="995"/>
      <c r="BB112" s="995"/>
      <c r="BC112" s="995"/>
      <c r="BD112" s="995"/>
      <c r="BE112" s="995"/>
      <c r="BF112" s="995"/>
      <c r="BG112" s="995"/>
      <c r="BH112" s="995"/>
      <c r="BI112" s="995"/>
      <c r="BJ112" s="995"/>
      <c r="BK112" s="995"/>
      <c r="BL112" s="995"/>
      <c r="BM112" s="995"/>
      <c r="BN112" s="995"/>
      <c r="BO112" s="995"/>
      <c r="BP112" s="996"/>
      <c r="BQ112" s="997">
        <v>58514187</v>
      </c>
      <c r="BR112" s="998"/>
      <c r="BS112" s="998"/>
      <c r="BT112" s="998"/>
      <c r="BU112" s="998"/>
      <c r="BV112" s="998">
        <v>51343683</v>
      </c>
      <c r="BW112" s="998"/>
      <c r="BX112" s="998"/>
      <c r="BY112" s="998"/>
      <c r="BZ112" s="998"/>
      <c r="CA112" s="998">
        <v>48668604</v>
      </c>
      <c r="CB112" s="998"/>
      <c r="CC112" s="998"/>
      <c r="CD112" s="998"/>
      <c r="CE112" s="998"/>
      <c r="CF112" s="992">
        <v>70.7</v>
      </c>
      <c r="CG112" s="993"/>
      <c r="CH112" s="993"/>
      <c r="CI112" s="993"/>
      <c r="CJ112" s="993"/>
      <c r="CK112" s="1020"/>
      <c r="CL112" s="1021"/>
      <c r="CM112" s="994" t="s">
        <v>450</v>
      </c>
      <c r="CN112" s="995"/>
      <c r="CO112" s="995"/>
      <c r="CP112" s="995"/>
      <c r="CQ112" s="995"/>
      <c r="CR112" s="995"/>
      <c r="CS112" s="995"/>
      <c r="CT112" s="995"/>
      <c r="CU112" s="995"/>
      <c r="CV112" s="995"/>
      <c r="CW112" s="995"/>
      <c r="CX112" s="995"/>
      <c r="CY112" s="995"/>
      <c r="CZ112" s="995"/>
      <c r="DA112" s="995"/>
      <c r="DB112" s="995"/>
      <c r="DC112" s="995"/>
      <c r="DD112" s="995"/>
      <c r="DE112" s="995"/>
      <c r="DF112" s="996"/>
      <c r="DG112" s="997" t="s">
        <v>233</v>
      </c>
      <c r="DH112" s="998"/>
      <c r="DI112" s="998"/>
      <c r="DJ112" s="998"/>
      <c r="DK112" s="998"/>
      <c r="DL112" s="998" t="s">
        <v>233</v>
      </c>
      <c r="DM112" s="998"/>
      <c r="DN112" s="998"/>
      <c r="DO112" s="998"/>
      <c r="DP112" s="998"/>
      <c r="DQ112" s="998" t="s">
        <v>444</v>
      </c>
      <c r="DR112" s="998"/>
      <c r="DS112" s="998"/>
      <c r="DT112" s="998"/>
      <c r="DU112" s="998"/>
      <c r="DV112" s="999" t="s">
        <v>233</v>
      </c>
      <c r="DW112" s="999"/>
      <c r="DX112" s="999"/>
      <c r="DY112" s="999"/>
      <c r="DZ112" s="1000"/>
    </row>
    <row r="113" spans="1:130" s="226" customFormat="1" ht="26.25" customHeight="1" x14ac:dyDescent="0.2">
      <c r="A113" s="1026"/>
      <c r="B113" s="1027"/>
      <c r="C113" s="995" t="s">
        <v>451</v>
      </c>
      <c r="D113" s="995"/>
      <c r="E113" s="995"/>
      <c r="F113" s="995"/>
      <c r="G113" s="995"/>
      <c r="H113" s="995"/>
      <c r="I113" s="995"/>
      <c r="J113" s="995"/>
      <c r="K113" s="995"/>
      <c r="L113" s="995"/>
      <c r="M113" s="995"/>
      <c r="N113" s="995"/>
      <c r="O113" s="995"/>
      <c r="P113" s="995"/>
      <c r="Q113" s="995"/>
      <c r="R113" s="995"/>
      <c r="S113" s="995"/>
      <c r="T113" s="995"/>
      <c r="U113" s="995"/>
      <c r="V113" s="995"/>
      <c r="W113" s="995"/>
      <c r="X113" s="995"/>
      <c r="Y113" s="995"/>
      <c r="Z113" s="996"/>
      <c r="AA113" s="1009">
        <v>4671753</v>
      </c>
      <c r="AB113" s="1010"/>
      <c r="AC113" s="1010"/>
      <c r="AD113" s="1010"/>
      <c r="AE113" s="1011"/>
      <c r="AF113" s="1012">
        <v>4465912</v>
      </c>
      <c r="AG113" s="1010"/>
      <c r="AH113" s="1010"/>
      <c r="AI113" s="1010"/>
      <c r="AJ113" s="1011"/>
      <c r="AK113" s="1012">
        <v>4281911</v>
      </c>
      <c r="AL113" s="1010"/>
      <c r="AM113" s="1010"/>
      <c r="AN113" s="1010"/>
      <c r="AO113" s="1011"/>
      <c r="AP113" s="1013">
        <v>6.2</v>
      </c>
      <c r="AQ113" s="1014"/>
      <c r="AR113" s="1014"/>
      <c r="AS113" s="1014"/>
      <c r="AT113" s="1015"/>
      <c r="AU113" s="980"/>
      <c r="AV113" s="981"/>
      <c r="AW113" s="981"/>
      <c r="AX113" s="981"/>
      <c r="AY113" s="981"/>
      <c r="AZ113" s="994" t="s">
        <v>452</v>
      </c>
      <c r="BA113" s="995"/>
      <c r="BB113" s="995"/>
      <c r="BC113" s="995"/>
      <c r="BD113" s="995"/>
      <c r="BE113" s="995"/>
      <c r="BF113" s="995"/>
      <c r="BG113" s="995"/>
      <c r="BH113" s="995"/>
      <c r="BI113" s="995"/>
      <c r="BJ113" s="995"/>
      <c r="BK113" s="995"/>
      <c r="BL113" s="995"/>
      <c r="BM113" s="995"/>
      <c r="BN113" s="995"/>
      <c r="BO113" s="995"/>
      <c r="BP113" s="996"/>
      <c r="BQ113" s="997">
        <v>7983853</v>
      </c>
      <c r="BR113" s="998"/>
      <c r="BS113" s="998"/>
      <c r="BT113" s="998"/>
      <c r="BU113" s="998"/>
      <c r="BV113" s="998">
        <v>7730553</v>
      </c>
      <c r="BW113" s="998"/>
      <c r="BX113" s="998"/>
      <c r="BY113" s="998"/>
      <c r="BZ113" s="998"/>
      <c r="CA113" s="998">
        <v>7756434</v>
      </c>
      <c r="CB113" s="998"/>
      <c r="CC113" s="998"/>
      <c r="CD113" s="998"/>
      <c r="CE113" s="998"/>
      <c r="CF113" s="992">
        <v>11.3</v>
      </c>
      <c r="CG113" s="993"/>
      <c r="CH113" s="993"/>
      <c r="CI113" s="993"/>
      <c r="CJ113" s="993"/>
      <c r="CK113" s="1020"/>
      <c r="CL113" s="1021"/>
      <c r="CM113" s="994" t="s">
        <v>453</v>
      </c>
      <c r="CN113" s="995"/>
      <c r="CO113" s="995"/>
      <c r="CP113" s="995"/>
      <c r="CQ113" s="995"/>
      <c r="CR113" s="995"/>
      <c r="CS113" s="995"/>
      <c r="CT113" s="995"/>
      <c r="CU113" s="995"/>
      <c r="CV113" s="995"/>
      <c r="CW113" s="995"/>
      <c r="CX113" s="995"/>
      <c r="CY113" s="995"/>
      <c r="CZ113" s="995"/>
      <c r="DA113" s="995"/>
      <c r="DB113" s="995"/>
      <c r="DC113" s="995"/>
      <c r="DD113" s="995"/>
      <c r="DE113" s="995"/>
      <c r="DF113" s="996"/>
      <c r="DG113" s="1030" t="s">
        <v>443</v>
      </c>
      <c r="DH113" s="1031"/>
      <c r="DI113" s="1031"/>
      <c r="DJ113" s="1031"/>
      <c r="DK113" s="1032"/>
      <c r="DL113" s="1033" t="s">
        <v>454</v>
      </c>
      <c r="DM113" s="1031"/>
      <c r="DN113" s="1031"/>
      <c r="DO113" s="1031"/>
      <c r="DP113" s="1032"/>
      <c r="DQ113" s="1033" t="s">
        <v>233</v>
      </c>
      <c r="DR113" s="1031"/>
      <c r="DS113" s="1031"/>
      <c r="DT113" s="1031"/>
      <c r="DU113" s="1032"/>
      <c r="DV113" s="1034" t="s">
        <v>443</v>
      </c>
      <c r="DW113" s="1035"/>
      <c r="DX113" s="1035"/>
      <c r="DY113" s="1035"/>
      <c r="DZ113" s="1036"/>
    </row>
    <row r="114" spans="1:130" s="226" customFormat="1" ht="26.25" customHeight="1" x14ac:dyDescent="0.2">
      <c r="A114" s="1026"/>
      <c r="B114" s="1027"/>
      <c r="C114" s="995" t="s">
        <v>455</v>
      </c>
      <c r="D114" s="995"/>
      <c r="E114" s="995"/>
      <c r="F114" s="995"/>
      <c r="G114" s="995"/>
      <c r="H114" s="995"/>
      <c r="I114" s="995"/>
      <c r="J114" s="995"/>
      <c r="K114" s="995"/>
      <c r="L114" s="995"/>
      <c r="M114" s="995"/>
      <c r="N114" s="995"/>
      <c r="O114" s="995"/>
      <c r="P114" s="995"/>
      <c r="Q114" s="995"/>
      <c r="R114" s="995"/>
      <c r="S114" s="995"/>
      <c r="T114" s="995"/>
      <c r="U114" s="995"/>
      <c r="V114" s="995"/>
      <c r="W114" s="995"/>
      <c r="X114" s="995"/>
      <c r="Y114" s="995"/>
      <c r="Z114" s="996"/>
      <c r="AA114" s="1030">
        <v>802747</v>
      </c>
      <c r="AB114" s="1031"/>
      <c r="AC114" s="1031"/>
      <c r="AD114" s="1031"/>
      <c r="AE114" s="1032"/>
      <c r="AF114" s="1033">
        <v>813320</v>
      </c>
      <c r="AG114" s="1031"/>
      <c r="AH114" s="1031"/>
      <c r="AI114" s="1031"/>
      <c r="AJ114" s="1032"/>
      <c r="AK114" s="1033">
        <v>823708</v>
      </c>
      <c r="AL114" s="1031"/>
      <c r="AM114" s="1031"/>
      <c r="AN114" s="1031"/>
      <c r="AO114" s="1032"/>
      <c r="AP114" s="1034">
        <v>1.2</v>
      </c>
      <c r="AQ114" s="1035"/>
      <c r="AR114" s="1035"/>
      <c r="AS114" s="1035"/>
      <c r="AT114" s="1036"/>
      <c r="AU114" s="980"/>
      <c r="AV114" s="981"/>
      <c r="AW114" s="981"/>
      <c r="AX114" s="981"/>
      <c r="AY114" s="981"/>
      <c r="AZ114" s="994" t="s">
        <v>456</v>
      </c>
      <c r="BA114" s="995"/>
      <c r="BB114" s="995"/>
      <c r="BC114" s="995"/>
      <c r="BD114" s="995"/>
      <c r="BE114" s="995"/>
      <c r="BF114" s="995"/>
      <c r="BG114" s="995"/>
      <c r="BH114" s="995"/>
      <c r="BI114" s="995"/>
      <c r="BJ114" s="995"/>
      <c r="BK114" s="995"/>
      <c r="BL114" s="995"/>
      <c r="BM114" s="995"/>
      <c r="BN114" s="995"/>
      <c r="BO114" s="995"/>
      <c r="BP114" s="996"/>
      <c r="BQ114" s="997">
        <v>13360977</v>
      </c>
      <c r="BR114" s="998"/>
      <c r="BS114" s="998"/>
      <c r="BT114" s="998"/>
      <c r="BU114" s="998"/>
      <c r="BV114" s="998">
        <v>13444905</v>
      </c>
      <c r="BW114" s="998"/>
      <c r="BX114" s="998"/>
      <c r="BY114" s="998"/>
      <c r="BZ114" s="998"/>
      <c r="CA114" s="998">
        <v>13355191</v>
      </c>
      <c r="CB114" s="998"/>
      <c r="CC114" s="998"/>
      <c r="CD114" s="998"/>
      <c r="CE114" s="998"/>
      <c r="CF114" s="992">
        <v>19.399999999999999</v>
      </c>
      <c r="CG114" s="993"/>
      <c r="CH114" s="993"/>
      <c r="CI114" s="993"/>
      <c r="CJ114" s="993"/>
      <c r="CK114" s="1020"/>
      <c r="CL114" s="1021"/>
      <c r="CM114" s="994" t="s">
        <v>457</v>
      </c>
      <c r="CN114" s="995"/>
      <c r="CO114" s="995"/>
      <c r="CP114" s="995"/>
      <c r="CQ114" s="995"/>
      <c r="CR114" s="995"/>
      <c r="CS114" s="995"/>
      <c r="CT114" s="995"/>
      <c r="CU114" s="995"/>
      <c r="CV114" s="995"/>
      <c r="CW114" s="995"/>
      <c r="CX114" s="995"/>
      <c r="CY114" s="995"/>
      <c r="CZ114" s="995"/>
      <c r="DA114" s="995"/>
      <c r="DB114" s="995"/>
      <c r="DC114" s="995"/>
      <c r="DD114" s="995"/>
      <c r="DE114" s="995"/>
      <c r="DF114" s="996"/>
      <c r="DG114" s="1030" t="s">
        <v>233</v>
      </c>
      <c r="DH114" s="1031"/>
      <c r="DI114" s="1031"/>
      <c r="DJ114" s="1031"/>
      <c r="DK114" s="1032"/>
      <c r="DL114" s="1033" t="s">
        <v>443</v>
      </c>
      <c r="DM114" s="1031"/>
      <c r="DN114" s="1031"/>
      <c r="DO114" s="1031"/>
      <c r="DP114" s="1032"/>
      <c r="DQ114" s="1033" t="s">
        <v>233</v>
      </c>
      <c r="DR114" s="1031"/>
      <c r="DS114" s="1031"/>
      <c r="DT114" s="1031"/>
      <c r="DU114" s="1032"/>
      <c r="DV114" s="1034" t="s">
        <v>444</v>
      </c>
      <c r="DW114" s="1035"/>
      <c r="DX114" s="1035"/>
      <c r="DY114" s="1035"/>
      <c r="DZ114" s="1036"/>
    </row>
    <row r="115" spans="1:130" s="226" customFormat="1" ht="26.25" customHeight="1" x14ac:dyDescent="0.2">
      <c r="A115" s="1026"/>
      <c r="B115" s="1027"/>
      <c r="C115" s="995" t="s">
        <v>458</v>
      </c>
      <c r="D115" s="995"/>
      <c r="E115" s="995"/>
      <c r="F115" s="995"/>
      <c r="G115" s="995"/>
      <c r="H115" s="995"/>
      <c r="I115" s="995"/>
      <c r="J115" s="995"/>
      <c r="K115" s="995"/>
      <c r="L115" s="995"/>
      <c r="M115" s="995"/>
      <c r="N115" s="995"/>
      <c r="O115" s="995"/>
      <c r="P115" s="995"/>
      <c r="Q115" s="995"/>
      <c r="R115" s="995"/>
      <c r="S115" s="995"/>
      <c r="T115" s="995"/>
      <c r="U115" s="995"/>
      <c r="V115" s="995"/>
      <c r="W115" s="995"/>
      <c r="X115" s="995"/>
      <c r="Y115" s="995"/>
      <c r="Z115" s="996"/>
      <c r="AA115" s="1009">
        <v>211838</v>
      </c>
      <c r="AB115" s="1010"/>
      <c r="AC115" s="1010"/>
      <c r="AD115" s="1010"/>
      <c r="AE115" s="1011"/>
      <c r="AF115" s="1012">
        <v>286761</v>
      </c>
      <c r="AG115" s="1010"/>
      <c r="AH115" s="1010"/>
      <c r="AI115" s="1010"/>
      <c r="AJ115" s="1011"/>
      <c r="AK115" s="1012">
        <v>284844</v>
      </c>
      <c r="AL115" s="1010"/>
      <c r="AM115" s="1010"/>
      <c r="AN115" s="1010"/>
      <c r="AO115" s="1011"/>
      <c r="AP115" s="1013">
        <v>0.4</v>
      </c>
      <c r="AQ115" s="1014"/>
      <c r="AR115" s="1014"/>
      <c r="AS115" s="1014"/>
      <c r="AT115" s="1015"/>
      <c r="AU115" s="980"/>
      <c r="AV115" s="981"/>
      <c r="AW115" s="981"/>
      <c r="AX115" s="981"/>
      <c r="AY115" s="981"/>
      <c r="AZ115" s="994" t="s">
        <v>459</v>
      </c>
      <c r="BA115" s="995"/>
      <c r="BB115" s="995"/>
      <c r="BC115" s="995"/>
      <c r="BD115" s="995"/>
      <c r="BE115" s="995"/>
      <c r="BF115" s="995"/>
      <c r="BG115" s="995"/>
      <c r="BH115" s="995"/>
      <c r="BI115" s="995"/>
      <c r="BJ115" s="995"/>
      <c r="BK115" s="995"/>
      <c r="BL115" s="995"/>
      <c r="BM115" s="995"/>
      <c r="BN115" s="995"/>
      <c r="BO115" s="995"/>
      <c r="BP115" s="996"/>
      <c r="BQ115" s="997" t="s">
        <v>233</v>
      </c>
      <c r="BR115" s="998"/>
      <c r="BS115" s="998"/>
      <c r="BT115" s="998"/>
      <c r="BU115" s="998"/>
      <c r="BV115" s="998" t="s">
        <v>444</v>
      </c>
      <c r="BW115" s="998"/>
      <c r="BX115" s="998"/>
      <c r="BY115" s="998"/>
      <c r="BZ115" s="998"/>
      <c r="CA115" s="998">
        <v>2319</v>
      </c>
      <c r="CB115" s="998"/>
      <c r="CC115" s="998"/>
      <c r="CD115" s="998"/>
      <c r="CE115" s="998"/>
      <c r="CF115" s="992">
        <v>0</v>
      </c>
      <c r="CG115" s="993"/>
      <c r="CH115" s="993"/>
      <c r="CI115" s="993"/>
      <c r="CJ115" s="993"/>
      <c r="CK115" s="1020"/>
      <c r="CL115" s="1021"/>
      <c r="CM115" s="994" t="s">
        <v>460</v>
      </c>
      <c r="CN115" s="995"/>
      <c r="CO115" s="995"/>
      <c r="CP115" s="995"/>
      <c r="CQ115" s="995"/>
      <c r="CR115" s="995"/>
      <c r="CS115" s="995"/>
      <c r="CT115" s="995"/>
      <c r="CU115" s="995"/>
      <c r="CV115" s="995"/>
      <c r="CW115" s="995"/>
      <c r="CX115" s="995"/>
      <c r="CY115" s="995"/>
      <c r="CZ115" s="995"/>
      <c r="DA115" s="995"/>
      <c r="DB115" s="995"/>
      <c r="DC115" s="995"/>
      <c r="DD115" s="995"/>
      <c r="DE115" s="995"/>
      <c r="DF115" s="996"/>
      <c r="DG115" s="1030" t="s">
        <v>233</v>
      </c>
      <c r="DH115" s="1031"/>
      <c r="DI115" s="1031"/>
      <c r="DJ115" s="1031"/>
      <c r="DK115" s="1032"/>
      <c r="DL115" s="1033" t="s">
        <v>233</v>
      </c>
      <c r="DM115" s="1031"/>
      <c r="DN115" s="1031"/>
      <c r="DO115" s="1031"/>
      <c r="DP115" s="1032"/>
      <c r="DQ115" s="1033" t="s">
        <v>233</v>
      </c>
      <c r="DR115" s="1031"/>
      <c r="DS115" s="1031"/>
      <c r="DT115" s="1031"/>
      <c r="DU115" s="1032"/>
      <c r="DV115" s="1034" t="s">
        <v>444</v>
      </c>
      <c r="DW115" s="1035"/>
      <c r="DX115" s="1035"/>
      <c r="DY115" s="1035"/>
      <c r="DZ115" s="1036"/>
    </row>
    <row r="116" spans="1:130" s="226" customFormat="1" ht="26.25" customHeight="1" x14ac:dyDescent="0.2">
      <c r="A116" s="1028"/>
      <c r="B116" s="1029"/>
      <c r="C116" s="1037" t="s">
        <v>461</v>
      </c>
      <c r="D116" s="1037"/>
      <c r="E116" s="1037"/>
      <c r="F116" s="1037"/>
      <c r="G116" s="1037"/>
      <c r="H116" s="1037"/>
      <c r="I116" s="1037"/>
      <c r="J116" s="1037"/>
      <c r="K116" s="1037"/>
      <c r="L116" s="1037"/>
      <c r="M116" s="1037"/>
      <c r="N116" s="1037"/>
      <c r="O116" s="1037"/>
      <c r="P116" s="1037"/>
      <c r="Q116" s="1037"/>
      <c r="R116" s="1037"/>
      <c r="S116" s="1037"/>
      <c r="T116" s="1037"/>
      <c r="U116" s="1037"/>
      <c r="V116" s="1037"/>
      <c r="W116" s="1037"/>
      <c r="X116" s="1037"/>
      <c r="Y116" s="1037"/>
      <c r="Z116" s="1038"/>
      <c r="AA116" s="1030" t="s">
        <v>444</v>
      </c>
      <c r="AB116" s="1031"/>
      <c r="AC116" s="1031"/>
      <c r="AD116" s="1031"/>
      <c r="AE116" s="1032"/>
      <c r="AF116" s="1033" t="s">
        <v>233</v>
      </c>
      <c r="AG116" s="1031"/>
      <c r="AH116" s="1031"/>
      <c r="AI116" s="1031"/>
      <c r="AJ116" s="1032"/>
      <c r="AK116" s="1033" t="s">
        <v>233</v>
      </c>
      <c r="AL116" s="1031"/>
      <c r="AM116" s="1031"/>
      <c r="AN116" s="1031"/>
      <c r="AO116" s="1032"/>
      <c r="AP116" s="1034" t="s">
        <v>233</v>
      </c>
      <c r="AQ116" s="1035"/>
      <c r="AR116" s="1035"/>
      <c r="AS116" s="1035"/>
      <c r="AT116" s="1036"/>
      <c r="AU116" s="980"/>
      <c r="AV116" s="981"/>
      <c r="AW116" s="981"/>
      <c r="AX116" s="981"/>
      <c r="AY116" s="981"/>
      <c r="AZ116" s="1039" t="s">
        <v>462</v>
      </c>
      <c r="BA116" s="1040"/>
      <c r="BB116" s="1040"/>
      <c r="BC116" s="1040"/>
      <c r="BD116" s="1040"/>
      <c r="BE116" s="1040"/>
      <c r="BF116" s="1040"/>
      <c r="BG116" s="1040"/>
      <c r="BH116" s="1040"/>
      <c r="BI116" s="1040"/>
      <c r="BJ116" s="1040"/>
      <c r="BK116" s="1040"/>
      <c r="BL116" s="1040"/>
      <c r="BM116" s="1040"/>
      <c r="BN116" s="1040"/>
      <c r="BO116" s="1040"/>
      <c r="BP116" s="1041"/>
      <c r="BQ116" s="997" t="s">
        <v>443</v>
      </c>
      <c r="BR116" s="998"/>
      <c r="BS116" s="998"/>
      <c r="BT116" s="998"/>
      <c r="BU116" s="998"/>
      <c r="BV116" s="998" t="s">
        <v>233</v>
      </c>
      <c r="BW116" s="998"/>
      <c r="BX116" s="998"/>
      <c r="BY116" s="998"/>
      <c r="BZ116" s="998"/>
      <c r="CA116" s="998" t="s">
        <v>233</v>
      </c>
      <c r="CB116" s="998"/>
      <c r="CC116" s="998"/>
      <c r="CD116" s="998"/>
      <c r="CE116" s="998"/>
      <c r="CF116" s="992" t="s">
        <v>233</v>
      </c>
      <c r="CG116" s="993"/>
      <c r="CH116" s="993"/>
      <c r="CI116" s="993"/>
      <c r="CJ116" s="993"/>
      <c r="CK116" s="1020"/>
      <c r="CL116" s="1021"/>
      <c r="CM116" s="994" t="s">
        <v>463</v>
      </c>
      <c r="CN116" s="995"/>
      <c r="CO116" s="995"/>
      <c r="CP116" s="995"/>
      <c r="CQ116" s="995"/>
      <c r="CR116" s="995"/>
      <c r="CS116" s="995"/>
      <c r="CT116" s="995"/>
      <c r="CU116" s="995"/>
      <c r="CV116" s="995"/>
      <c r="CW116" s="995"/>
      <c r="CX116" s="995"/>
      <c r="CY116" s="995"/>
      <c r="CZ116" s="995"/>
      <c r="DA116" s="995"/>
      <c r="DB116" s="995"/>
      <c r="DC116" s="995"/>
      <c r="DD116" s="995"/>
      <c r="DE116" s="995"/>
      <c r="DF116" s="996"/>
      <c r="DG116" s="1030">
        <v>78228</v>
      </c>
      <c r="DH116" s="1031"/>
      <c r="DI116" s="1031"/>
      <c r="DJ116" s="1031"/>
      <c r="DK116" s="1032"/>
      <c r="DL116" s="1033">
        <v>60341</v>
      </c>
      <c r="DM116" s="1031"/>
      <c r="DN116" s="1031"/>
      <c r="DO116" s="1031"/>
      <c r="DP116" s="1032"/>
      <c r="DQ116" s="1033">
        <v>44722</v>
      </c>
      <c r="DR116" s="1031"/>
      <c r="DS116" s="1031"/>
      <c r="DT116" s="1031"/>
      <c r="DU116" s="1032"/>
      <c r="DV116" s="1034">
        <v>0.1</v>
      </c>
      <c r="DW116" s="1035"/>
      <c r="DX116" s="1035"/>
      <c r="DY116" s="1035"/>
      <c r="DZ116" s="1036"/>
    </row>
    <row r="117" spans="1:130" s="226" customFormat="1" ht="26.25" customHeight="1" x14ac:dyDescent="0.2">
      <c r="A117" s="984" t="s">
        <v>187</v>
      </c>
      <c r="B117" s="965"/>
      <c r="C117" s="965"/>
      <c r="D117" s="965"/>
      <c r="E117" s="965"/>
      <c r="F117" s="965"/>
      <c r="G117" s="965"/>
      <c r="H117" s="965"/>
      <c r="I117" s="965"/>
      <c r="J117" s="965"/>
      <c r="K117" s="965"/>
      <c r="L117" s="965"/>
      <c r="M117" s="965"/>
      <c r="N117" s="965"/>
      <c r="O117" s="965"/>
      <c r="P117" s="965"/>
      <c r="Q117" s="965"/>
      <c r="R117" s="965"/>
      <c r="S117" s="965"/>
      <c r="T117" s="965"/>
      <c r="U117" s="965"/>
      <c r="V117" s="965"/>
      <c r="W117" s="965"/>
      <c r="X117" s="965"/>
      <c r="Y117" s="1049" t="s">
        <v>464</v>
      </c>
      <c r="Z117" s="966"/>
      <c r="AA117" s="1050">
        <v>13138353</v>
      </c>
      <c r="AB117" s="1051"/>
      <c r="AC117" s="1051"/>
      <c r="AD117" s="1051"/>
      <c r="AE117" s="1052"/>
      <c r="AF117" s="1053">
        <v>12374098</v>
      </c>
      <c r="AG117" s="1051"/>
      <c r="AH117" s="1051"/>
      <c r="AI117" s="1051"/>
      <c r="AJ117" s="1052"/>
      <c r="AK117" s="1053">
        <v>11842332</v>
      </c>
      <c r="AL117" s="1051"/>
      <c r="AM117" s="1051"/>
      <c r="AN117" s="1051"/>
      <c r="AO117" s="1052"/>
      <c r="AP117" s="1054"/>
      <c r="AQ117" s="1055"/>
      <c r="AR117" s="1055"/>
      <c r="AS117" s="1055"/>
      <c r="AT117" s="1056"/>
      <c r="AU117" s="980"/>
      <c r="AV117" s="981"/>
      <c r="AW117" s="981"/>
      <c r="AX117" s="981"/>
      <c r="AY117" s="981"/>
      <c r="AZ117" s="1046" t="s">
        <v>465</v>
      </c>
      <c r="BA117" s="1047"/>
      <c r="BB117" s="1047"/>
      <c r="BC117" s="1047"/>
      <c r="BD117" s="1047"/>
      <c r="BE117" s="1047"/>
      <c r="BF117" s="1047"/>
      <c r="BG117" s="1047"/>
      <c r="BH117" s="1047"/>
      <c r="BI117" s="1047"/>
      <c r="BJ117" s="1047"/>
      <c r="BK117" s="1047"/>
      <c r="BL117" s="1047"/>
      <c r="BM117" s="1047"/>
      <c r="BN117" s="1047"/>
      <c r="BO117" s="1047"/>
      <c r="BP117" s="1048"/>
      <c r="BQ117" s="997" t="s">
        <v>443</v>
      </c>
      <c r="BR117" s="998"/>
      <c r="BS117" s="998"/>
      <c r="BT117" s="998"/>
      <c r="BU117" s="998"/>
      <c r="BV117" s="998" t="s">
        <v>443</v>
      </c>
      <c r="BW117" s="998"/>
      <c r="BX117" s="998"/>
      <c r="BY117" s="998"/>
      <c r="BZ117" s="998"/>
      <c r="CA117" s="998" t="s">
        <v>444</v>
      </c>
      <c r="CB117" s="998"/>
      <c r="CC117" s="998"/>
      <c r="CD117" s="998"/>
      <c r="CE117" s="998"/>
      <c r="CF117" s="992" t="s">
        <v>444</v>
      </c>
      <c r="CG117" s="993"/>
      <c r="CH117" s="993"/>
      <c r="CI117" s="993"/>
      <c r="CJ117" s="993"/>
      <c r="CK117" s="1020"/>
      <c r="CL117" s="1021"/>
      <c r="CM117" s="994" t="s">
        <v>466</v>
      </c>
      <c r="CN117" s="995"/>
      <c r="CO117" s="995"/>
      <c r="CP117" s="995"/>
      <c r="CQ117" s="995"/>
      <c r="CR117" s="995"/>
      <c r="CS117" s="995"/>
      <c r="CT117" s="995"/>
      <c r="CU117" s="995"/>
      <c r="CV117" s="995"/>
      <c r="CW117" s="995"/>
      <c r="CX117" s="995"/>
      <c r="CY117" s="995"/>
      <c r="CZ117" s="995"/>
      <c r="DA117" s="995"/>
      <c r="DB117" s="995"/>
      <c r="DC117" s="995"/>
      <c r="DD117" s="995"/>
      <c r="DE117" s="995"/>
      <c r="DF117" s="996"/>
      <c r="DG117" s="1030" t="s">
        <v>444</v>
      </c>
      <c r="DH117" s="1031"/>
      <c r="DI117" s="1031"/>
      <c r="DJ117" s="1031"/>
      <c r="DK117" s="1032"/>
      <c r="DL117" s="1033" t="s">
        <v>233</v>
      </c>
      <c r="DM117" s="1031"/>
      <c r="DN117" s="1031"/>
      <c r="DO117" s="1031"/>
      <c r="DP117" s="1032"/>
      <c r="DQ117" s="1033" t="s">
        <v>233</v>
      </c>
      <c r="DR117" s="1031"/>
      <c r="DS117" s="1031"/>
      <c r="DT117" s="1031"/>
      <c r="DU117" s="1032"/>
      <c r="DV117" s="1034" t="s">
        <v>443</v>
      </c>
      <c r="DW117" s="1035"/>
      <c r="DX117" s="1035"/>
      <c r="DY117" s="1035"/>
      <c r="DZ117" s="1036"/>
    </row>
    <row r="118" spans="1:130" s="226" customFormat="1" ht="26.25" customHeight="1" x14ac:dyDescent="0.2">
      <c r="A118" s="984" t="s">
        <v>437</v>
      </c>
      <c r="B118" s="965"/>
      <c r="C118" s="965"/>
      <c r="D118" s="965"/>
      <c r="E118" s="965"/>
      <c r="F118" s="965"/>
      <c r="G118" s="965"/>
      <c r="H118" s="965"/>
      <c r="I118" s="965"/>
      <c r="J118" s="965"/>
      <c r="K118" s="965"/>
      <c r="L118" s="965"/>
      <c r="M118" s="965"/>
      <c r="N118" s="965"/>
      <c r="O118" s="965"/>
      <c r="P118" s="965"/>
      <c r="Q118" s="965"/>
      <c r="R118" s="965"/>
      <c r="S118" s="965"/>
      <c r="T118" s="965"/>
      <c r="U118" s="965"/>
      <c r="V118" s="965"/>
      <c r="W118" s="965"/>
      <c r="X118" s="965"/>
      <c r="Y118" s="965"/>
      <c r="Z118" s="966"/>
      <c r="AA118" s="964" t="s">
        <v>434</v>
      </c>
      <c r="AB118" s="965"/>
      <c r="AC118" s="965"/>
      <c r="AD118" s="965"/>
      <c r="AE118" s="966"/>
      <c r="AF118" s="964" t="s">
        <v>435</v>
      </c>
      <c r="AG118" s="965"/>
      <c r="AH118" s="965"/>
      <c r="AI118" s="965"/>
      <c r="AJ118" s="966"/>
      <c r="AK118" s="964" t="s">
        <v>305</v>
      </c>
      <c r="AL118" s="965"/>
      <c r="AM118" s="965"/>
      <c r="AN118" s="965"/>
      <c r="AO118" s="966"/>
      <c r="AP118" s="1042" t="s">
        <v>436</v>
      </c>
      <c r="AQ118" s="1043"/>
      <c r="AR118" s="1043"/>
      <c r="AS118" s="1043"/>
      <c r="AT118" s="1044"/>
      <c r="AU118" s="980"/>
      <c r="AV118" s="981"/>
      <c r="AW118" s="981"/>
      <c r="AX118" s="981"/>
      <c r="AY118" s="981"/>
      <c r="AZ118" s="1045" t="s">
        <v>467</v>
      </c>
      <c r="BA118" s="1037"/>
      <c r="BB118" s="1037"/>
      <c r="BC118" s="1037"/>
      <c r="BD118" s="1037"/>
      <c r="BE118" s="1037"/>
      <c r="BF118" s="1037"/>
      <c r="BG118" s="1037"/>
      <c r="BH118" s="1037"/>
      <c r="BI118" s="1037"/>
      <c r="BJ118" s="1037"/>
      <c r="BK118" s="1037"/>
      <c r="BL118" s="1037"/>
      <c r="BM118" s="1037"/>
      <c r="BN118" s="1037"/>
      <c r="BO118" s="1037"/>
      <c r="BP118" s="1038"/>
      <c r="BQ118" s="1071" t="s">
        <v>444</v>
      </c>
      <c r="BR118" s="1072"/>
      <c r="BS118" s="1072"/>
      <c r="BT118" s="1072"/>
      <c r="BU118" s="1072"/>
      <c r="BV118" s="1072" t="s">
        <v>444</v>
      </c>
      <c r="BW118" s="1072"/>
      <c r="BX118" s="1072"/>
      <c r="BY118" s="1072"/>
      <c r="BZ118" s="1072"/>
      <c r="CA118" s="1072" t="s">
        <v>233</v>
      </c>
      <c r="CB118" s="1072"/>
      <c r="CC118" s="1072"/>
      <c r="CD118" s="1072"/>
      <c r="CE118" s="1072"/>
      <c r="CF118" s="992" t="s">
        <v>443</v>
      </c>
      <c r="CG118" s="993"/>
      <c r="CH118" s="993"/>
      <c r="CI118" s="993"/>
      <c r="CJ118" s="993"/>
      <c r="CK118" s="1020"/>
      <c r="CL118" s="1021"/>
      <c r="CM118" s="994" t="s">
        <v>468</v>
      </c>
      <c r="CN118" s="995"/>
      <c r="CO118" s="995"/>
      <c r="CP118" s="995"/>
      <c r="CQ118" s="995"/>
      <c r="CR118" s="995"/>
      <c r="CS118" s="995"/>
      <c r="CT118" s="995"/>
      <c r="CU118" s="995"/>
      <c r="CV118" s="995"/>
      <c r="CW118" s="995"/>
      <c r="CX118" s="995"/>
      <c r="CY118" s="995"/>
      <c r="CZ118" s="995"/>
      <c r="DA118" s="995"/>
      <c r="DB118" s="995"/>
      <c r="DC118" s="995"/>
      <c r="DD118" s="995"/>
      <c r="DE118" s="995"/>
      <c r="DF118" s="996"/>
      <c r="DG118" s="1030" t="s">
        <v>233</v>
      </c>
      <c r="DH118" s="1031"/>
      <c r="DI118" s="1031"/>
      <c r="DJ118" s="1031"/>
      <c r="DK118" s="1032"/>
      <c r="DL118" s="1033" t="s">
        <v>454</v>
      </c>
      <c r="DM118" s="1031"/>
      <c r="DN118" s="1031"/>
      <c r="DO118" s="1031"/>
      <c r="DP118" s="1032"/>
      <c r="DQ118" s="1033" t="s">
        <v>443</v>
      </c>
      <c r="DR118" s="1031"/>
      <c r="DS118" s="1031"/>
      <c r="DT118" s="1031"/>
      <c r="DU118" s="1032"/>
      <c r="DV118" s="1034" t="s">
        <v>444</v>
      </c>
      <c r="DW118" s="1035"/>
      <c r="DX118" s="1035"/>
      <c r="DY118" s="1035"/>
      <c r="DZ118" s="1036"/>
    </row>
    <row r="119" spans="1:130" s="226" customFormat="1" ht="26.25" customHeight="1" x14ac:dyDescent="0.2">
      <c r="A119" s="1128" t="s">
        <v>440</v>
      </c>
      <c r="B119" s="1019"/>
      <c r="C119" s="1001" t="s">
        <v>441</v>
      </c>
      <c r="D119" s="969"/>
      <c r="E119" s="969"/>
      <c r="F119" s="969"/>
      <c r="G119" s="969"/>
      <c r="H119" s="969"/>
      <c r="I119" s="969"/>
      <c r="J119" s="969"/>
      <c r="K119" s="969"/>
      <c r="L119" s="969"/>
      <c r="M119" s="969"/>
      <c r="N119" s="969"/>
      <c r="O119" s="969"/>
      <c r="P119" s="969"/>
      <c r="Q119" s="969"/>
      <c r="R119" s="969"/>
      <c r="S119" s="969"/>
      <c r="T119" s="969"/>
      <c r="U119" s="969"/>
      <c r="V119" s="969"/>
      <c r="W119" s="969"/>
      <c r="X119" s="969"/>
      <c r="Y119" s="969"/>
      <c r="Z119" s="970"/>
      <c r="AA119" s="971">
        <v>167022</v>
      </c>
      <c r="AB119" s="972"/>
      <c r="AC119" s="972"/>
      <c r="AD119" s="972"/>
      <c r="AE119" s="973"/>
      <c r="AF119" s="974">
        <v>268873</v>
      </c>
      <c r="AG119" s="972"/>
      <c r="AH119" s="972"/>
      <c r="AI119" s="972"/>
      <c r="AJ119" s="973"/>
      <c r="AK119" s="974">
        <v>269226</v>
      </c>
      <c r="AL119" s="972"/>
      <c r="AM119" s="972"/>
      <c r="AN119" s="972"/>
      <c r="AO119" s="973"/>
      <c r="AP119" s="975">
        <v>0.4</v>
      </c>
      <c r="AQ119" s="976"/>
      <c r="AR119" s="976"/>
      <c r="AS119" s="976"/>
      <c r="AT119" s="977"/>
      <c r="AU119" s="982"/>
      <c r="AV119" s="983"/>
      <c r="AW119" s="983"/>
      <c r="AX119" s="983"/>
      <c r="AY119" s="983"/>
      <c r="AZ119" s="247" t="s">
        <v>187</v>
      </c>
      <c r="BA119" s="247"/>
      <c r="BB119" s="247"/>
      <c r="BC119" s="247"/>
      <c r="BD119" s="247"/>
      <c r="BE119" s="247"/>
      <c r="BF119" s="247"/>
      <c r="BG119" s="247"/>
      <c r="BH119" s="247"/>
      <c r="BI119" s="247"/>
      <c r="BJ119" s="247"/>
      <c r="BK119" s="247"/>
      <c r="BL119" s="247"/>
      <c r="BM119" s="247"/>
      <c r="BN119" s="247"/>
      <c r="BO119" s="1049" t="s">
        <v>469</v>
      </c>
      <c r="BP119" s="1077"/>
      <c r="BQ119" s="1071">
        <v>135960204</v>
      </c>
      <c r="BR119" s="1072"/>
      <c r="BS119" s="1072"/>
      <c r="BT119" s="1072"/>
      <c r="BU119" s="1072"/>
      <c r="BV119" s="1072">
        <v>123703297</v>
      </c>
      <c r="BW119" s="1072"/>
      <c r="BX119" s="1072"/>
      <c r="BY119" s="1072"/>
      <c r="BZ119" s="1072"/>
      <c r="CA119" s="1072">
        <v>115367876</v>
      </c>
      <c r="CB119" s="1072"/>
      <c r="CC119" s="1072"/>
      <c r="CD119" s="1072"/>
      <c r="CE119" s="1072"/>
      <c r="CF119" s="1073"/>
      <c r="CG119" s="1074"/>
      <c r="CH119" s="1074"/>
      <c r="CI119" s="1074"/>
      <c r="CJ119" s="1075"/>
      <c r="CK119" s="1022"/>
      <c r="CL119" s="1023"/>
      <c r="CM119" s="1045" t="s">
        <v>470</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76" t="s">
        <v>444</v>
      </c>
      <c r="DH119" s="1058"/>
      <c r="DI119" s="1058"/>
      <c r="DJ119" s="1058"/>
      <c r="DK119" s="1059"/>
      <c r="DL119" s="1057" t="s">
        <v>443</v>
      </c>
      <c r="DM119" s="1058"/>
      <c r="DN119" s="1058"/>
      <c r="DO119" s="1058"/>
      <c r="DP119" s="1059"/>
      <c r="DQ119" s="1057" t="s">
        <v>233</v>
      </c>
      <c r="DR119" s="1058"/>
      <c r="DS119" s="1058"/>
      <c r="DT119" s="1058"/>
      <c r="DU119" s="1059"/>
      <c r="DV119" s="1060" t="s">
        <v>444</v>
      </c>
      <c r="DW119" s="1061"/>
      <c r="DX119" s="1061"/>
      <c r="DY119" s="1061"/>
      <c r="DZ119" s="1062"/>
    </row>
    <row r="120" spans="1:130" s="226" customFormat="1" ht="26.25" customHeight="1" x14ac:dyDescent="0.2">
      <c r="A120" s="1129"/>
      <c r="B120" s="1021"/>
      <c r="C120" s="994" t="s">
        <v>446</v>
      </c>
      <c r="D120" s="995"/>
      <c r="E120" s="995"/>
      <c r="F120" s="995"/>
      <c r="G120" s="995"/>
      <c r="H120" s="995"/>
      <c r="I120" s="995"/>
      <c r="J120" s="995"/>
      <c r="K120" s="995"/>
      <c r="L120" s="995"/>
      <c r="M120" s="995"/>
      <c r="N120" s="995"/>
      <c r="O120" s="995"/>
      <c r="P120" s="995"/>
      <c r="Q120" s="995"/>
      <c r="R120" s="995"/>
      <c r="S120" s="995"/>
      <c r="T120" s="995"/>
      <c r="U120" s="995"/>
      <c r="V120" s="995"/>
      <c r="W120" s="995"/>
      <c r="X120" s="995"/>
      <c r="Y120" s="995"/>
      <c r="Z120" s="996"/>
      <c r="AA120" s="1030" t="s">
        <v>233</v>
      </c>
      <c r="AB120" s="1031"/>
      <c r="AC120" s="1031"/>
      <c r="AD120" s="1031"/>
      <c r="AE120" s="1032"/>
      <c r="AF120" s="1033" t="s">
        <v>233</v>
      </c>
      <c r="AG120" s="1031"/>
      <c r="AH120" s="1031"/>
      <c r="AI120" s="1031"/>
      <c r="AJ120" s="1032"/>
      <c r="AK120" s="1033" t="s">
        <v>443</v>
      </c>
      <c r="AL120" s="1031"/>
      <c r="AM120" s="1031"/>
      <c r="AN120" s="1031"/>
      <c r="AO120" s="1032"/>
      <c r="AP120" s="1034" t="s">
        <v>233</v>
      </c>
      <c r="AQ120" s="1035"/>
      <c r="AR120" s="1035"/>
      <c r="AS120" s="1035"/>
      <c r="AT120" s="1036"/>
      <c r="AU120" s="1063" t="s">
        <v>471</v>
      </c>
      <c r="AV120" s="1064"/>
      <c r="AW120" s="1064"/>
      <c r="AX120" s="1064"/>
      <c r="AY120" s="1065"/>
      <c r="AZ120" s="1001" t="s">
        <v>472</v>
      </c>
      <c r="BA120" s="969"/>
      <c r="BB120" s="969"/>
      <c r="BC120" s="969"/>
      <c r="BD120" s="969"/>
      <c r="BE120" s="969"/>
      <c r="BF120" s="969"/>
      <c r="BG120" s="969"/>
      <c r="BH120" s="969"/>
      <c r="BI120" s="969"/>
      <c r="BJ120" s="969"/>
      <c r="BK120" s="969"/>
      <c r="BL120" s="969"/>
      <c r="BM120" s="969"/>
      <c r="BN120" s="969"/>
      <c r="BO120" s="969"/>
      <c r="BP120" s="970"/>
      <c r="BQ120" s="1002">
        <v>49243831</v>
      </c>
      <c r="BR120" s="1003"/>
      <c r="BS120" s="1003"/>
      <c r="BT120" s="1003"/>
      <c r="BU120" s="1003"/>
      <c r="BV120" s="1003">
        <v>48142775</v>
      </c>
      <c r="BW120" s="1003"/>
      <c r="BX120" s="1003"/>
      <c r="BY120" s="1003"/>
      <c r="BZ120" s="1003"/>
      <c r="CA120" s="1003">
        <v>46962231</v>
      </c>
      <c r="CB120" s="1003"/>
      <c r="CC120" s="1003"/>
      <c r="CD120" s="1003"/>
      <c r="CE120" s="1003"/>
      <c r="CF120" s="1016">
        <v>68.2</v>
      </c>
      <c r="CG120" s="1017"/>
      <c r="CH120" s="1017"/>
      <c r="CI120" s="1017"/>
      <c r="CJ120" s="1017"/>
      <c r="CK120" s="1078" t="s">
        <v>473</v>
      </c>
      <c r="CL120" s="1079"/>
      <c r="CM120" s="1079"/>
      <c r="CN120" s="1079"/>
      <c r="CO120" s="1080"/>
      <c r="CP120" s="1086" t="s">
        <v>409</v>
      </c>
      <c r="CQ120" s="1087"/>
      <c r="CR120" s="1087"/>
      <c r="CS120" s="1087"/>
      <c r="CT120" s="1087"/>
      <c r="CU120" s="1087"/>
      <c r="CV120" s="1087"/>
      <c r="CW120" s="1087"/>
      <c r="CX120" s="1087"/>
      <c r="CY120" s="1087"/>
      <c r="CZ120" s="1087"/>
      <c r="DA120" s="1087"/>
      <c r="DB120" s="1087"/>
      <c r="DC120" s="1087"/>
      <c r="DD120" s="1087"/>
      <c r="DE120" s="1087"/>
      <c r="DF120" s="1088"/>
      <c r="DG120" s="1002">
        <v>51007342</v>
      </c>
      <c r="DH120" s="1003"/>
      <c r="DI120" s="1003"/>
      <c r="DJ120" s="1003"/>
      <c r="DK120" s="1003"/>
      <c r="DL120" s="1003">
        <v>43635233</v>
      </c>
      <c r="DM120" s="1003"/>
      <c r="DN120" s="1003"/>
      <c r="DO120" s="1003"/>
      <c r="DP120" s="1003"/>
      <c r="DQ120" s="1003">
        <v>40556250</v>
      </c>
      <c r="DR120" s="1003"/>
      <c r="DS120" s="1003"/>
      <c r="DT120" s="1003"/>
      <c r="DU120" s="1003"/>
      <c r="DV120" s="1004">
        <v>58.9</v>
      </c>
      <c r="DW120" s="1004"/>
      <c r="DX120" s="1004"/>
      <c r="DY120" s="1004"/>
      <c r="DZ120" s="1005"/>
    </row>
    <row r="121" spans="1:130" s="226" customFormat="1" ht="26.25" customHeight="1" x14ac:dyDescent="0.2">
      <c r="A121" s="1129"/>
      <c r="B121" s="1021"/>
      <c r="C121" s="1046" t="s">
        <v>474</v>
      </c>
      <c r="D121" s="1047"/>
      <c r="E121" s="1047"/>
      <c r="F121" s="1047"/>
      <c r="G121" s="1047"/>
      <c r="H121" s="1047"/>
      <c r="I121" s="1047"/>
      <c r="J121" s="1047"/>
      <c r="K121" s="1047"/>
      <c r="L121" s="1047"/>
      <c r="M121" s="1047"/>
      <c r="N121" s="1047"/>
      <c r="O121" s="1047"/>
      <c r="P121" s="1047"/>
      <c r="Q121" s="1047"/>
      <c r="R121" s="1047"/>
      <c r="S121" s="1047"/>
      <c r="T121" s="1047"/>
      <c r="U121" s="1047"/>
      <c r="V121" s="1047"/>
      <c r="W121" s="1047"/>
      <c r="X121" s="1047"/>
      <c r="Y121" s="1047"/>
      <c r="Z121" s="1048"/>
      <c r="AA121" s="1030" t="s">
        <v>233</v>
      </c>
      <c r="AB121" s="1031"/>
      <c r="AC121" s="1031"/>
      <c r="AD121" s="1031"/>
      <c r="AE121" s="1032"/>
      <c r="AF121" s="1033" t="s">
        <v>444</v>
      </c>
      <c r="AG121" s="1031"/>
      <c r="AH121" s="1031"/>
      <c r="AI121" s="1031"/>
      <c r="AJ121" s="1032"/>
      <c r="AK121" s="1033" t="s">
        <v>443</v>
      </c>
      <c r="AL121" s="1031"/>
      <c r="AM121" s="1031"/>
      <c r="AN121" s="1031"/>
      <c r="AO121" s="1032"/>
      <c r="AP121" s="1034" t="s">
        <v>233</v>
      </c>
      <c r="AQ121" s="1035"/>
      <c r="AR121" s="1035"/>
      <c r="AS121" s="1035"/>
      <c r="AT121" s="1036"/>
      <c r="AU121" s="1066"/>
      <c r="AV121" s="1067"/>
      <c r="AW121" s="1067"/>
      <c r="AX121" s="1067"/>
      <c r="AY121" s="1068"/>
      <c r="AZ121" s="994" t="s">
        <v>475</v>
      </c>
      <c r="BA121" s="995"/>
      <c r="BB121" s="995"/>
      <c r="BC121" s="995"/>
      <c r="BD121" s="995"/>
      <c r="BE121" s="995"/>
      <c r="BF121" s="995"/>
      <c r="BG121" s="995"/>
      <c r="BH121" s="995"/>
      <c r="BI121" s="995"/>
      <c r="BJ121" s="995"/>
      <c r="BK121" s="995"/>
      <c r="BL121" s="995"/>
      <c r="BM121" s="995"/>
      <c r="BN121" s="995"/>
      <c r="BO121" s="995"/>
      <c r="BP121" s="996"/>
      <c r="BQ121" s="997">
        <v>16200500</v>
      </c>
      <c r="BR121" s="998"/>
      <c r="BS121" s="998"/>
      <c r="BT121" s="998"/>
      <c r="BU121" s="998"/>
      <c r="BV121" s="998">
        <v>14760160</v>
      </c>
      <c r="BW121" s="998"/>
      <c r="BX121" s="998"/>
      <c r="BY121" s="998"/>
      <c r="BZ121" s="998"/>
      <c r="CA121" s="998">
        <v>14493756</v>
      </c>
      <c r="CB121" s="998"/>
      <c r="CC121" s="998"/>
      <c r="CD121" s="998"/>
      <c r="CE121" s="998"/>
      <c r="CF121" s="992">
        <v>21.1</v>
      </c>
      <c r="CG121" s="993"/>
      <c r="CH121" s="993"/>
      <c r="CI121" s="993"/>
      <c r="CJ121" s="993"/>
      <c r="CK121" s="1081"/>
      <c r="CL121" s="1082"/>
      <c r="CM121" s="1082"/>
      <c r="CN121" s="1082"/>
      <c r="CO121" s="1083"/>
      <c r="CP121" s="1091" t="s">
        <v>476</v>
      </c>
      <c r="CQ121" s="1092"/>
      <c r="CR121" s="1092"/>
      <c r="CS121" s="1092"/>
      <c r="CT121" s="1092"/>
      <c r="CU121" s="1092"/>
      <c r="CV121" s="1092"/>
      <c r="CW121" s="1092"/>
      <c r="CX121" s="1092"/>
      <c r="CY121" s="1092"/>
      <c r="CZ121" s="1092"/>
      <c r="DA121" s="1092"/>
      <c r="DB121" s="1092"/>
      <c r="DC121" s="1092"/>
      <c r="DD121" s="1092"/>
      <c r="DE121" s="1092"/>
      <c r="DF121" s="1093"/>
      <c r="DG121" s="997">
        <v>5337269</v>
      </c>
      <c r="DH121" s="998"/>
      <c r="DI121" s="998"/>
      <c r="DJ121" s="998"/>
      <c r="DK121" s="998"/>
      <c r="DL121" s="998">
        <v>5350017</v>
      </c>
      <c r="DM121" s="998"/>
      <c r="DN121" s="998"/>
      <c r="DO121" s="998"/>
      <c r="DP121" s="998"/>
      <c r="DQ121" s="998">
        <v>5981186</v>
      </c>
      <c r="DR121" s="998"/>
      <c r="DS121" s="998"/>
      <c r="DT121" s="998"/>
      <c r="DU121" s="998"/>
      <c r="DV121" s="999">
        <v>8.6999999999999993</v>
      </c>
      <c r="DW121" s="999"/>
      <c r="DX121" s="999"/>
      <c r="DY121" s="999"/>
      <c r="DZ121" s="1000"/>
    </row>
    <row r="122" spans="1:130" s="226" customFormat="1" ht="26.25" customHeight="1" x14ac:dyDescent="0.2">
      <c r="A122" s="1129"/>
      <c r="B122" s="1021"/>
      <c r="C122" s="994" t="s">
        <v>457</v>
      </c>
      <c r="D122" s="995"/>
      <c r="E122" s="995"/>
      <c r="F122" s="995"/>
      <c r="G122" s="995"/>
      <c r="H122" s="995"/>
      <c r="I122" s="995"/>
      <c r="J122" s="995"/>
      <c r="K122" s="995"/>
      <c r="L122" s="995"/>
      <c r="M122" s="995"/>
      <c r="N122" s="995"/>
      <c r="O122" s="995"/>
      <c r="P122" s="995"/>
      <c r="Q122" s="995"/>
      <c r="R122" s="995"/>
      <c r="S122" s="995"/>
      <c r="T122" s="995"/>
      <c r="U122" s="995"/>
      <c r="V122" s="995"/>
      <c r="W122" s="995"/>
      <c r="X122" s="995"/>
      <c r="Y122" s="995"/>
      <c r="Z122" s="996"/>
      <c r="AA122" s="1030" t="s">
        <v>444</v>
      </c>
      <c r="AB122" s="1031"/>
      <c r="AC122" s="1031"/>
      <c r="AD122" s="1031"/>
      <c r="AE122" s="1032"/>
      <c r="AF122" s="1033" t="s">
        <v>443</v>
      </c>
      <c r="AG122" s="1031"/>
      <c r="AH122" s="1031"/>
      <c r="AI122" s="1031"/>
      <c r="AJ122" s="1032"/>
      <c r="AK122" s="1033" t="s">
        <v>233</v>
      </c>
      <c r="AL122" s="1031"/>
      <c r="AM122" s="1031"/>
      <c r="AN122" s="1031"/>
      <c r="AO122" s="1032"/>
      <c r="AP122" s="1034" t="s">
        <v>233</v>
      </c>
      <c r="AQ122" s="1035"/>
      <c r="AR122" s="1035"/>
      <c r="AS122" s="1035"/>
      <c r="AT122" s="1036"/>
      <c r="AU122" s="1066"/>
      <c r="AV122" s="1067"/>
      <c r="AW122" s="1067"/>
      <c r="AX122" s="1067"/>
      <c r="AY122" s="1068"/>
      <c r="AZ122" s="1045" t="s">
        <v>477</v>
      </c>
      <c r="BA122" s="1037"/>
      <c r="BB122" s="1037"/>
      <c r="BC122" s="1037"/>
      <c r="BD122" s="1037"/>
      <c r="BE122" s="1037"/>
      <c r="BF122" s="1037"/>
      <c r="BG122" s="1037"/>
      <c r="BH122" s="1037"/>
      <c r="BI122" s="1037"/>
      <c r="BJ122" s="1037"/>
      <c r="BK122" s="1037"/>
      <c r="BL122" s="1037"/>
      <c r="BM122" s="1037"/>
      <c r="BN122" s="1037"/>
      <c r="BO122" s="1037"/>
      <c r="BP122" s="1038"/>
      <c r="BQ122" s="1071">
        <v>79629049</v>
      </c>
      <c r="BR122" s="1072"/>
      <c r="BS122" s="1072"/>
      <c r="BT122" s="1072"/>
      <c r="BU122" s="1072"/>
      <c r="BV122" s="1072">
        <v>74325864</v>
      </c>
      <c r="BW122" s="1072"/>
      <c r="BX122" s="1072"/>
      <c r="BY122" s="1072"/>
      <c r="BZ122" s="1072"/>
      <c r="CA122" s="1072">
        <v>68559488</v>
      </c>
      <c r="CB122" s="1072"/>
      <c r="CC122" s="1072"/>
      <c r="CD122" s="1072"/>
      <c r="CE122" s="1072"/>
      <c r="CF122" s="1089">
        <v>99.6</v>
      </c>
      <c r="CG122" s="1090"/>
      <c r="CH122" s="1090"/>
      <c r="CI122" s="1090"/>
      <c r="CJ122" s="1090"/>
      <c r="CK122" s="1081"/>
      <c r="CL122" s="1082"/>
      <c r="CM122" s="1082"/>
      <c r="CN122" s="1082"/>
      <c r="CO122" s="1083"/>
      <c r="CP122" s="1091" t="s">
        <v>413</v>
      </c>
      <c r="CQ122" s="1092"/>
      <c r="CR122" s="1092"/>
      <c r="CS122" s="1092"/>
      <c r="CT122" s="1092"/>
      <c r="CU122" s="1092"/>
      <c r="CV122" s="1092"/>
      <c r="CW122" s="1092"/>
      <c r="CX122" s="1092"/>
      <c r="CY122" s="1092"/>
      <c r="CZ122" s="1092"/>
      <c r="DA122" s="1092"/>
      <c r="DB122" s="1092"/>
      <c r="DC122" s="1092"/>
      <c r="DD122" s="1092"/>
      <c r="DE122" s="1092"/>
      <c r="DF122" s="1093"/>
      <c r="DG122" s="997">
        <v>1396800</v>
      </c>
      <c r="DH122" s="998"/>
      <c r="DI122" s="998"/>
      <c r="DJ122" s="998"/>
      <c r="DK122" s="998"/>
      <c r="DL122" s="998">
        <v>1428782</v>
      </c>
      <c r="DM122" s="998"/>
      <c r="DN122" s="998"/>
      <c r="DO122" s="998"/>
      <c r="DP122" s="998"/>
      <c r="DQ122" s="998">
        <v>1443048</v>
      </c>
      <c r="DR122" s="998"/>
      <c r="DS122" s="998"/>
      <c r="DT122" s="998"/>
      <c r="DU122" s="998"/>
      <c r="DV122" s="999">
        <v>2.1</v>
      </c>
      <c r="DW122" s="999"/>
      <c r="DX122" s="999"/>
      <c r="DY122" s="999"/>
      <c r="DZ122" s="1000"/>
    </row>
    <row r="123" spans="1:130" s="226" customFormat="1" ht="26.25" customHeight="1" x14ac:dyDescent="0.2">
      <c r="A123" s="1129"/>
      <c r="B123" s="1021"/>
      <c r="C123" s="994" t="s">
        <v>463</v>
      </c>
      <c r="D123" s="995"/>
      <c r="E123" s="995"/>
      <c r="F123" s="995"/>
      <c r="G123" s="995"/>
      <c r="H123" s="995"/>
      <c r="I123" s="995"/>
      <c r="J123" s="995"/>
      <c r="K123" s="995"/>
      <c r="L123" s="995"/>
      <c r="M123" s="995"/>
      <c r="N123" s="995"/>
      <c r="O123" s="995"/>
      <c r="P123" s="995"/>
      <c r="Q123" s="995"/>
      <c r="R123" s="995"/>
      <c r="S123" s="995"/>
      <c r="T123" s="995"/>
      <c r="U123" s="995"/>
      <c r="V123" s="995"/>
      <c r="W123" s="995"/>
      <c r="X123" s="995"/>
      <c r="Y123" s="995"/>
      <c r="Z123" s="996"/>
      <c r="AA123" s="1030">
        <v>25310</v>
      </c>
      <c r="AB123" s="1031"/>
      <c r="AC123" s="1031"/>
      <c r="AD123" s="1031"/>
      <c r="AE123" s="1032"/>
      <c r="AF123" s="1033">
        <v>17888</v>
      </c>
      <c r="AG123" s="1031"/>
      <c r="AH123" s="1031"/>
      <c r="AI123" s="1031"/>
      <c r="AJ123" s="1032"/>
      <c r="AK123" s="1033">
        <v>15618</v>
      </c>
      <c r="AL123" s="1031"/>
      <c r="AM123" s="1031"/>
      <c r="AN123" s="1031"/>
      <c r="AO123" s="1032"/>
      <c r="AP123" s="1034">
        <v>0</v>
      </c>
      <c r="AQ123" s="1035"/>
      <c r="AR123" s="1035"/>
      <c r="AS123" s="1035"/>
      <c r="AT123" s="1036"/>
      <c r="AU123" s="1069"/>
      <c r="AV123" s="1070"/>
      <c r="AW123" s="1070"/>
      <c r="AX123" s="1070"/>
      <c r="AY123" s="1070"/>
      <c r="AZ123" s="247" t="s">
        <v>187</v>
      </c>
      <c r="BA123" s="247"/>
      <c r="BB123" s="247"/>
      <c r="BC123" s="247"/>
      <c r="BD123" s="247"/>
      <c r="BE123" s="247"/>
      <c r="BF123" s="247"/>
      <c r="BG123" s="247"/>
      <c r="BH123" s="247"/>
      <c r="BI123" s="247"/>
      <c r="BJ123" s="247"/>
      <c r="BK123" s="247"/>
      <c r="BL123" s="247"/>
      <c r="BM123" s="247"/>
      <c r="BN123" s="247"/>
      <c r="BO123" s="1049" t="s">
        <v>478</v>
      </c>
      <c r="BP123" s="1077"/>
      <c r="BQ123" s="1135">
        <v>145073380</v>
      </c>
      <c r="BR123" s="1136"/>
      <c r="BS123" s="1136"/>
      <c r="BT123" s="1136"/>
      <c r="BU123" s="1136"/>
      <c r="BV123" s="1136">
        <v>137228799</v>
      </c>
      <c r="BW123" s="1136"/>
      <c r="BX123" s="1136"/>
      <c r="BY123" s="1136"/>
      <c r="BZ123" s="1136"/>
      <c r="CA123" s="1136">
        <v>130015475</v>
      </c>
      <c r="CB123" s="1136"/>
      <c r="CC123" s="1136"/>
      <c r="CD123" s="1136"/>
      <c r="CE123" s="1136"/>
      <c r="CF123" s="1073"/>
      <c r="CG123" s="1074"/>
      <c r="CH123" s="1074"/>
      <c r="CI123" s="1074"/>
      <c r="CJ123" s="1075"/>
      <c r="CK123" s="1081"/>
      <c r="CL123" s="1082"/>
      <c r="CM123" s="1082"/>
      <c r="CN123" s="1082"/>
      <c r="CO123" s="1083"/>
      <c r="CP123" s="1091" t="s">
        <v>479</v>
      </c>
      <c r="CQ123" s="1092"/>
      <c r="CR123" s="1092"/>
      <c r="CS123" s="1092"/>
      <c r="CT123" s="1092"/>
      <c r="CU123" s="1092"/>
      <c r="CV123" s="1092"/>
      <c r="CW123" s="1092"/>
      <c r="CX123" s="1092"/>
      <c r="CY123" s="1092"/>
      <c r="CZ123" s="1092"/>
      <c r="DA123" s="1092"/>
      <c r="DB123" s="1092"/>
      <c r="DC123" s="1092"/>
      <c r="DD123" s="1092"/>
      <c r="DE123" s="1092"/>
      <c r="DF123" s="1093"/>
      <c r="DG123" s="1030">
        <v>544073</v>
      </c>
      <c r="DH123" s="1031"/>
      <c r="DI123" s="1031"/>
      <c r="DJ123" s="1031"/>
      <c r="DK123" s="1032"/>
      <c r="DL123" s="1033">
        <v>551721</v>
      </c>
      <c r="DM123" s="1031"/>
      <c r="DN123" s="1031"/>
      <c r="DO123" s="1031"/>
      <c r="DP123" s="1032"/>
      <c r="DQ123" s="1033">
        <v>606448</v>
      </c>
      <c r="DR123" s="1031"/>
      <c r="DS123" s="1031"/>
      <c r="DT123" s="1031"/>
      <c r="DU123" s="1032"/>
      <c r="DV123" s="1034">
        <v>0.9</v>
      </c>
      <c r="DW123" s="1035"/>
      <c r="DX123" s="1035"/>
      <c r="DY123" s="1035"/>
      <c r="DZ123" s="1036"/>
    </row>
    <row r="124" spans="1:130" s="226" customFormat="1" ht="26.25" customHeight="1" thickBot="1" x14ac:dyDescent="0.25">
      <c r="A124" s="1129"/>
      <c r="B124" s="1021"/>
      <c r="C124" s="994" t="s">
        <v>466</v>
      </c>
      <c r="D124" s="995"/>
      <c r="E124" s="995"/>
      <c r="F124" s="995"/>
      <c r="G124" s="995"/>
      <c r="H124" s="995"/>
      <c r="I124" s="995"/>
      <c r="J124" s="995"/>
      <c r="K124" s="995"/>
      <c r="L124" s="995"/>
      <c r="M124" s="995"/>
      <c r="N124" s="995"/>
      <c r="O124" s="995"/>
      <c r="P124" s="995"/>
      <c r="Q124" s="995"/>
      <c r="R124" s="995"/>
      <c r="S124" s="995"/>
      <c r="T124" s="995"/>
      <c r="U124" s="995"/>
      <c r="V124" s="995"/>
      <c r="W124" s="995"/>
      <c r="X124" s="995"/>
      <c r="Y124" s="995"/>
      <c r="Z124" s="996"/>
      <c r="AA124" s="1030" t="s">
        <v>444</v>
      </c>
      <c r="AB124" s="1031"/>
      <c r="AC124" s="1031"/>
      <c r="AD124" s="1031"/>
      <c r="AE124" s="1032"/>
      <c r="AF124" s="1033" t="s">
        <v>444</v>
      </c>
      <c r="AG124" s="1031"/>
      <c r="AH124" s="1031"/>
      <c r="AI124" s="1031"/>
      <c r="AJ124" s="1032"/>
      <c r="AK124" s="1033" t="s">
        <v>233</v>
      </c>
      <c r="AL124" s="1031"/>
      <c r="AM124" s="1031"/>
      <c r="AN124" s="1031"/>
      <c r="AO124" s="1032"/>
      <c r="AP124" s="1034" t="s">
        <v>444</v>
      </c>
      <c r="AQ124" s="1035"/>
      <c r="AR124" s="1035"/>
      <c r="AS124" s="1035"/>
      <c r="AT124" s="1036"/>
      <c r="AU124" s="1131" t="s">
        <v>480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443</v>
      </c>
      <c r="BR124" s="1099"/>
      <c r="BS124" s="1099"/>
      <c r="BT124" s="1099"/>
      <c r="BU124" s="1099"/>
      <c r="BV124" s="1099" t="s">
        <v>443</v>
      </c>
      <c r="BW124" s="1099"/>
      <c r="BX124" s="1099"/>
      <c r="BY124" s="1099"/>
      <c r="BZ124" s="1099"/>
      <c r="CA124" s="1099" t="s">
        <v>233</v>
      </c>
      <c r="CB124" s="1099"/>
      <c r="CC124" s="1099"/>
      <c r="CD124" s="1099"/>
      <c r="CE124" s="1099"/>
      <c r="CF124" s="1100"/>
      <c r="CG124" s="1101"/>
      <c r="CH124" s="1101"/>
      <c r="CI124" s="1101"/>
      <c r="CJ124" s="1102"/>
      <c r="CK124" s="1084"/>
      <c r="CL124" s="1084"/>
      <c r="CM124" s="1084"/>
      <c r="CN124" s="1084"/>
      <c r="CO124" s="1085"/>
      <c r="CP124" s="1091" t="s">
        <v>481</v>
      </c>
      <c r="CQ124" s="1092"/>
      <c r="CR124" s="1092"/>
      <c r="CS124" s="1092"/>
      <c r="CT124" s="1092"/>
      <c r="CU124" s="1092"/>
      <c r="CV124" s="1092"/>
      <c r="CW124" s="1092"/>
      <c r="CX124" s="1092"/>
      <c r="CY124" s="1092"/>
      <c r="CZ124" s="1092"/>
      <c r="DA124" s="1092"/>
      <c r="DB124" s="1092"/>
      <c r="DC124" s="1092"/>
      <c r="DD124" s="1092"/>
      <c r="DE124" s="1092"/>
      <c r="DF124" s="1093"/>
      <c r="DG124" s="1076">
        <v>228703</v>
      </c>
      <c r="DH124" s="1058"/>
      <c r="DI124" s="1058"/>
      <c r="DJ124" s="1058"/>
      <c r="DK124" s="1059"/>
      <c r="DL124" s="1057">
        <v>377930</v>
      </c>
      <c r="DM124" s="1058"/>
      <c r="DN124" s="1058"/>
      <c r="DO124" s="1058"/>
      <c r="DP124" s="1059"/>
      <c r="DQ124" s="1057">
        <v>81672</v>
      </c>
      <c r="DR124" s="1058"/>
      <c r="DS124" s="1058"/>
      <c r="DT124" s="1058"/>
      <c r="DU124" s="1059"/>
      <c r="DV124" s="1060">
        <v>0.1</v>
      </c>
      <c r="DW124" s="1061"/>
      <c r="DX124" s="1061"/>
      <c r="DY124" s="1061"/>
      <c r="DZ124" s="1062"/>
    </row>
    <row r="125" spans="1:130" s="226" customFormat="1" ht="26.25" customHeight="1" x14ac:dyDescent="0.2">
      <c r="A125" s="1129"/>
      <c r="B125" s="1021"/>
      <c r="C125" s="994" t="s">
        <v>468</v>
      </c>
      <c r="D125" s="995"/>
      <c r="E125" s="995"/>
      <c r="F125" s="995"/>
      <c r="G125" s="995"/>
      <c r="H125" s="995"/>
      <c r="I125" s="995"/>
      <c r="J125" s="995"/>
      <c r="K125" s="995"/>
      <c r="L125" s="995"/>
      <c r="M125" s="995"/>
      <c r="N125" s="995"/>
      <c r="O125" s="995"/>
      <c r="P125" s="995"/>
      <c r="Q125" s="995"/>
      <c r="R125" s="995"/>
      <c r="S125" s="995"/>
      <c r="T125" s="995"/>
      <c r="U125" s="995"/>
      <c r="V125" s="995"/>
      <c r="W125" s="995"/>
      <c r="X125" s="995"/>
      <c r="Y125" s="995"/>
      <c r="Z125" s="996"/>
      <c r="AA125" s="1030" t="s">
        <v>482</v>
      </c>
      <c r="AB125" s="1031"/>
      <c r="AC125" s="1031"/>
      <c r="AD125" s="1031"/>
      <c r="AE125" s="1032"/>
      <c r="AF125" s="1033" t="s">
        <v>454</v>
      </c>
      <c r="AG125" s="1031"/>
      <c r="AH125" s="1031"/>
      <c r="AI125" s="1031"/>
      <c r="AJ125" s="1032"/>
      <c r="AK125" s="1033" t="s">
        <v>233</v>
      </c>
      <c r="AL125" s="1031"/>
      <c r="AM125" s="1031"/>
      <c r="AN125" s="1031"/>
      <c r="AO125" s="1032"/>
      <c r="AP125" s="1034" t="s">
        <v>233</v>
      </c>
      <c r="AQ125" s="1035"/>
      <c r="AR125" s="1035"/>
      <c r="AS125" s="1035"/>
      <c r="AT125" s="103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4" t="s">
        <v>483</v>
      </c>
      <c r="CL125" s="1079"/>
      <c r="CM125" s="1079"/>
      <c r="CN125" s="1079"/>
      <c r="CO125" s="1080"/>
      <c r="CP125" s="1001" t="s">
        <v>484</v>
      </c>
      <c r="CQ125" s="969"/>
      <c r="CR125" s="969"/>
      <c r="CS125" s="969"/>
      <c r="CT125" s="969"/>
      <c r="CU125" s="969"/>
      <c r="CV125" s="969"/>
      <c r="CW125" s="969"/>
      <c r="CX125" s="969"/>
      <c r="CY125" s="969"/>
      <c r="CZ125" s="969"/>
      <c r="DA125" s="969"/>
      <c r="DB125" s="969"/>
      <c r="DC125" s="969"/>
      <c r="DD125" s="969"/>
      <c r="DE125" s="969"/>
      <c r="DF125" s="970"/>
      <c r="DG125" s="1002" t="s">
        <v>233</v>
      </c>
      <c r="DH125" s="1003"/>
      <c r="DI125" s="1003"/>
      <c r="DJ125" s="1003"/>
      <c r="DK125" s="1003"/>
      <c r="DL125" s="1003" t="s">
        <v>454</v>
      </c>
      <c r="DM125" s="1003"/>
      <c r="DN125" s="1003"/>
      <c r="DO125" s="1003"/>
      <c r="DP125" s="1003"/>
      <c r="DQ125" s="1003" t="s">
        <v>233</v>
      </c>
      <c r="DR125" s="1003"/>
      <c r="DS125" s="1003"/>
      <c r="DT125" s="1003"/>
      <c r="DU125" s="1003"/>
      <c r="DV125" s="1004" t="s">
        <v>454</v>
      </c>
      <c r="DW125" s="1004"/>
      <c r="DX125" s="1004"/>
      <c r="DY125" s="1004"/>
      <c r="DZ125" s="1005"/>
    </row>
    <row r="126" spans="1:130" s="226" customFormat="1" ht="26.25" customHeight="1" thickBot="1" x14ac:dyDescent="0.25">
      <c r="A126" s="1129"/>
      <c r="B126" s="1021"/>
      <c r="C126" s="994" t="s">
        <v>470</v>
      </c>
      <c r="D126" s="995"/>
      <c r="E126" s="995"/>
      <c r="F126" s="995"/>
      <c r="G126" s="995"/>
      <c r="H126" s="995"/>
      <c r="I126" s="995"/>
      <c r="J126" s="995"/>
      <c r="K126" s="995"/>
      <c r="L126" s="995"/>
      <c r="M126" s="995"/>
      <c r="N126" s="995"/>
      <c r="O126" s="995"/>
      <c r="P126" s="995"/>
      <c r="Q126" s="995"/>
      <c r="R126" s="995"/>
      <c r="S126" s="995"/>
      <c r="T126" s="995"/>
      <c r="U126" s="995"/>
      <c r="V126" s="995"/>
      <c r="W126" s="995"/>
      <c r="X126" s="995"/>
      <c r="Y126" s="995"/>
      <c r="Z126" s="996"/>
      <c r="AA126" s="1030">
        <v>19506</v>
      </c>
      <c r="AB126" s="1031"/>
      <c r="AC126" s="1031"/>
      <c r="AD126" s="1031"/>
      <c r="AE126" s="1032"/>
      <c r="AF126" s="1033" t="s">
        <v>454</v>
      </c>
      <c r="AG126" s="1031"/>
      <c r="AH126" s="1031"/>
      <c r="AI126" s="1031"/>
      <c r="AJ126" s="1032"/>
      <c r="AK126" s="1033" t="s">
        <v>482</v>
      </c>
      <c r="AL126" s="1031"/>
      <c r="AM126" s="1031"/>
      <c r="AN126" s="1031"/>
      <c r="AO126" s="1032"/>
      <c r="AP126" s="1034" t="s">
        <v>233</v>
      </c>
      <c r="AQ126" s="1035"/>
      <c r="AR126" s="1035"/>
      <c r="AS126" s="1035"/>
      <c r="AT126" s="103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5"/>
      <c r="CL126" s="1082"/>
      <c r="CM126" s="1082"/>
      <c r="CN126" s="1082"/>
      <c r="CO126" s="1083"/>
      <c r="CP126" s="994" t="s">
        <v>485</v>
      </c>
      <c r="CQ126" s="995"/>
      <c r="CR126" s="995"/>
      <c r="CS126" s="995"/>
      <c r="CT126" s="995"/>
      <c r="CU126" s="995"/>
      <c r="CV126" s="995"/>
      <c r="CW126" s="995"/>
      <c r="CX126" s="995"/>
      <c r="CY126" s="995"/>
      <c r="CZ126" s="995"/>
      <c r="DA126" s="995"/>
      <c r="DB126" s="995"/>
      <c r="DC126" s="995"/>
      <c r="DD126" s="995"/>
      <c r="DE126" s="995"/>
      <c r="DF126" s="996"/>
      <c r="DG126" s="997" t="s">
        <v>233</v>
      </c>
      <c r="DH126" s="998"/>
      <c r="DI126" s="998"/>
      <c r="DJ126" s="998"/>
      <c r="DK126" s="998"/>
      <c r="DL126" s="998" t="s">
        <v>454</v>
      </c>
      <c r="DM126" s="998"/>
      <c r="DN126" s="998"/>
      <c r="DO126" s="998"/>
      <c r="DP126" s="998"/>
      <c r="DQ126" s="998" t="s">
        <v>233</v>
      </c>
      <c r="DR126" s="998"/>
      <c r="DS126" s="998"/>
      <c r="DT126" s="998"/>
      <c r="DU126" s="998"/>
      <c r="DV126" s="999" t="s">
        <v>486</v>
      </c>
      <c r="DW126" s="999"/>
      <c r="DX126" s="999"/>
      <c r="DY126" s="999"/>
      <c r="DZ126" s="1000"/>
    </row>
    <row r="127" spans="1:130" s="226" customFormat="1" ht="26.25" customHeight="1" x14ac:dyDescent="0.2">
      <c r="A127" s="1130"/>
      <c r="B127" s="1023"/>
      <c r="C127" s="1045" t="s">
        <v>487</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1030" t="s">
        <v>233</v>
      </c>
      <c r="AB127" s="1031"/>
      <c r="AC127" s="1031"/>
      <c r="AD127" s="1031"/>
      <c r="AE127" s="1032"/>
      <c r="AF127" s="1033" t="s">
        <v>233</v>
      </c>
      <c r="AG127" s="1031"/>
      <c r="AH127" s="1031"/>
      <c r="AI127" s="1031"/>
      <c r="AJ127" s="1032"/>
      <c r="AK127" s="1033" t="s">
        <v>233</v>
      </c>
      <c r="AL127" s="1031"/>
      <c r="AM127" s="1031"/>
      <c r="AN127" s="1031"/>
      <c r="AO127" s="1032"/>
      <c r="AP127" s="1034" t="s">
        <v>454</v>
      </c>
      <c r="AQ127" s="1035"/>
      <c r="AR127" s="1035"/>
      <c r="AS127" s="1035"/>
      <c r="AT127" s="1036"/>
      <c r="AU127" s="228"/>
      <c r="AV127" s="228"/>
      <c r="AW127" s="228"/>
      <c r="AX127" s="1103" t="s">
        <v>488</v>
      </c>
      <c r="AY127" s="1104"/>
      <c r="AZ127" s="1104"/>
      <c r="BA127" s="1104"/>
      <c r="BB127" s="1104"/>
      <c r="BC127" s="1104"/>
      <c r="BD127" s="1104"/>
      <c r="BE127" s="1105"/>
      <c r="BF127" s="1106" t="s">
        <v>489</v>
      </c>
      <c r="BG127" s="1104"/>
      <c r="BH127" s="1104"/>
      <c r="BI127" s="1104"/>
      <c r="BJ127" s="1104"/>
      <c r="BK127" s="1104"/>
      <c r="BL127" s="1105"/>
      <c r="BM127" s="1106" t="s">
        <v>490</v>
      </c>
      <c r="BN127" s="1104"/>
      <c r="BO127" s="1104"/>
      <c r="BP127" s="1104"/>
      <c r="BQ127" s="1104"/>
      <c r="BR127" s="1104"/>
      <c r="BS127" s="1105"/>
      <c r="BT127" s="1106" t="s">
        <v>491</v>
      </c>
      <c r="BU127" s="1104"/>
      <c r="BV127" s="1104"/>
      <c r="BW127" s="1104"/>
      <c r="BX127" s="1104"/>
      <c r="BY127" s="1104"/>
      <c r="BZ127" s="1127"/>
      <c r="CA127" s="228"/>
      <c r="CB127" s="228"/>
      <c r="CC127" s="228"/>
      <c r="CD127" s="251"/>
      <c r="CE127" s="251"/>
      <c r="CF127" s="251"/>
      <c r="CG127" s="228"/>
      <c r="CH127" s="228"/>
      <c r="CI127" s="228"/>
      <c r="CJ127" s="250"/>
      <c r="CK127" s="1095"/>
      <c r="CL127" s="1082"/>
      <c r="CM127" s="1082"/>
      <c r="CN127" s="1082"/>
      <c r="CO127" s="1083"/>
      <c r="CP127" s="994" t="s">
        <v>492</v>
      </c>
      <c r="CQ127" s="995"/>
      <c r="CR127" s="995"/>
      <c r="CS127" s="995"/>
      <c r="CT127" s="995"/>
      <c r="CU127" s="995"/>
      <c r="CV127" s="995"/>
      <c r="CW127" s="995"/>
      <c r="CX127" s="995"/>
      <c r="CY127" s="995"/>
      <c r="CZ127" s="995"/>
      <c r="DA127" s="995"/>
      <c r="DB127" s="995"/>
      <c r="DC127" s="995"/>
      <c r="DD127" s="995"/>
      <c r="DE127" s="995"/>
      <c r="DF127" s="996"/>
      <c r="DG127" s="997" t="s">
        <v>233</v>
      </c>
      <c r="DH127" s="998"/>
      <c r="DI127" s="998"/>
      <c r="DJ127" s="998"/>
      <c r="DK127" s="998"/>
      <c r="DL127" s="998" t="s">
        <v>454</v>
      </c>
      <c r="DM127" s="998"/>
      <c r="DN127" s="998"/>
      <c r="DO127" s="998"/>
      <c r="DP127" s="998"/>
      <c r="DQ127" s="998" t="s">
        <v>233</v>
      </c>
      <c r="DR127" s="998"/>
      <c r="DS127" s="998"/>
      <c r="DT127" s="998"/>
      <c r="DU127" s="998"/>
      <c r="DV127" s="999" t="s">
        <v>233</v>
      </c>
      <c r="DW127" s="999"/>
      <c r="DX127" s="999"/>
      <c r="DY127" s="999"/>
      <c r="DZ127" s="1000"/>
    </row>
    <row r="128" spans="1:130" s="226" customFormat="1" ht="26.25" customHeight="1" thickBot="1" x14ac:dyDescent="0.25">
      <c r="A128" s="1113" t="s">
        <v>493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494</v>
      </c>
      <c r="X128" s="1115"/>
      <c r="Y128" s="1115"/>
      <c r="Z128" s="1116"/>
      <c r="AA128" s="1117">
        <v>2154971</v>
      </c>
      <c r="AB128" s="1118"/>
      <c r="AC128" s="1118"/>
      <c r="AD128" s="1118"/>
      <c r="AE128" s="1119"/>
      <c r="AF128" s="1120">
        <v>2184392</v>
      </c>
      <c r="AG128" s="1118"/>
      <c r="AH128" s="1118"/>
      <c r="AI128" s="1118"/>
      <c r="AJ128" s="1119"/>
      <c r="AK128" s="1120">
        <v>2123470</v>
      </c>
      <c r="AL128" s="1118"/>
      <c r="AM128" s="1118"/>
      <c r="AN128" s="1118"/>
      <c r="AO128" s="1119"/>
      <c r="AP128" s="1121"/>
      <c r="AQ128" s="1122"/>
      <c r="AR128" s="1122"/>
      <c r="AS128" s="1122"/>
      <c r="AT128" s="1123"/>
      <c r="AU128" s="228"/>
      <c r="AV128" s="228"/>
      <c r="AW128" s="228"/>
      <c r="AX128" s="968" t="s">
        <v>495</v>
      </c>
      <c r="AY128" s="969"/>
      <c r="AZ128" s="969"/>
      <c r="BA128" s="969"/>
      <c r="BB128" s="969"/>
      <c r="BC128" s="969"/>
      <c r="BD128" s="969"/>
      <c r="BE128" s="970"/>
      <c r="BF128" s="1124" t="s">
        <v>486</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8"/>
      <c r="CA128" s="251"/>
      <c r="CB128" s="251"/>
      <c r="CC128" s="251"/>
      <c r="CD128" s="251"/>
      <c r="CE128" s="251"/>
      <c r="CF128" s="251"/>
      <c r="CG128" s="228"/>
      <c r="CH128" s="228"/>
      <c r="CI128" s="228"/>
      <c r="CJ128" s="250"/>
      <c r="CK128" s="1096"/>
      <c r="CL128" s="1097"/>
      <c r="CM128" s="1097"/>
      <c r="CN128" s="1097"/>
      <c r="CO128" s="1098"/>
      <c r="CP128" s="1107" t="s">
        <v>496</v>
      </c>
      <c r="CQ128" s="790"/>
      <c r="CR128" s="790"/>
      <c r="CS128" s="790"/>
      <c r="CT128" s="790"/>
      <c r="CU128" s="790"/>
      <c r="CV128" s="790"/>
      <c r="CW128" s="790"/>
      <c r="CX128" s="790"/>
      <c r="CY128" s="790"/>
      <c r="CZ128" s="790"/>
      <c r="DA128" s="790"/>
      <c r="DB128" s="790"/>
      <c r="DC128" s="790"/>
      <c r="DD128" s="790"/>
      <c r="DE128" s="790"/>
      <c r="DF128" s="1108"/>
      <c r="DG128" s="1109" t="s">
        <v>233</v>
      </c>
      <c r="DH128" s="1110"/>
      <c r="DI128" s="1110"/>
      <c r="DJ128" s="1110"/>
      <c r="DK128" s="1110"/>
      <c r="DL128" s="1110" t="s">
        <v>233</v>
      </c>
      <c r="DM128" s="1110"/>
      <c r="DN128" s="1110"/>
      <c r="DO128" s="1110"/>
      <c r="DP128" s="1110"/>
      <c r="DQ128" s="1110">
        <v>2319</v>
      </c>
      <c r="DR128" s="1110"/>
      <c r="DS128" s="1110"/>
      <c r="DT128" s="1110"/>
      <c r="DU128" s="1110"/>
      <c r="DV128" s="1111">
        <v>0</v>
      </c>
      <c r="DW128" s="1111"/>
      <c r="DX128" s="1111"/>
      <c r="DY128" s="1111"/>
      <c r="DZ128" s="1112"/>
    </row>
    <row r="129" spans="1:131" s="226" customFormat="1" ht="26.25" customHeight="1" x14ac:dyDescent="0.2">
      <c r="A129" s="1006" t="s">
        <v>107</v>
      </c>
      <c r="B129" s="1007"/>
      <c r="C129" s="1007"/>
      <c r="D129" s="1007"/>
      <c r="E129" s="1007"/>
      <c r="F129" s="1007"/>
      <c r="G129" s="1007"/>
      <c r="H129" s="1007"/>
      <c r="I129" s="1007"/>
      <c r="J129" s="1007"/>
      <c r="K129" s="1007"/>
      <c r="L129" s="1007"/>
      <c r="M129" s="1007"/>
      <c r="N129" s="1007"/>
      <c r="O129" s="1007"/>
      <c r="P129" s="1007"/>
      <c r="Q129" s="1007"/>
      <c r="R129" s="1007"/>
      <c r="S129" s="1007"/>
      <c r="T129" s="1007"/>
      <c r="U129" s="1007"/>
      <c r="V129" s="1007"/>
      <c r="W129" s="1142" t="s">
        <v>497</v>
      </c>
      <c r="X129" s="1143"/>
      <c r="Y129" s="1143"/>
      <c r="Z129" s="1144"/>
      <c r="AA129" s="1030">
        <v>91068924</v>
      </c>
      <c r="AB129" s="1031"/>
      <c r="AC129" s="1031"/>
      <c r="AD129" s="1031"/>
      <c r="AE129" s="1032"/>
      <c r="AF129" s="1033">
        <v>80608655</v>
      </c>
      <c r="AG129" s="1031"/>
      <c r="AH129" s="1031"/>
      <c r="AI129" s="1031"/>
      <c r="AJ129" s="1032"/>
      <c r="AK129" s="1033">
        <v>77203866</v>
      </c>
      <c r="AL129" s="1031"/>
      <c r="AM129" s="1031"/>
      <c r="AN129" s="1031"/>
      <c r="AO129" s="1032"/>
      <c r="AP129" s="1145"/>
      <c r="AQ129" s="1146"/>
      <c r="AR129" s="1146"/>
      <c r="AS129" s="1146"/>
      <c r="AT129" s="1147"/>
      <c r="AU129" s="229"/>
      <c r="AV129" s="229"/>
      <c r="AW129" s="229"/>
      <c r="AX129" s="1137" t="s">
        <v>498</v>
      </c>
      <c r="AY129" s="995"/>
      <c r="AZ129" s="995"/>
      <c r="BA129" s="995"/>
      <c r="BB129" s="995"/>
      <c r="BC129" s="995"/>
      <c r="BD129" s="995"/>
      <c r="BE129" s="996"/>
      <c r="BF129" s="1138" t="s">
        <v>233</v>
      </c>
      <c r="BG129" s="1139"/>
      <c r="BH129" s="1139"/>
      <c r="BI129" s="1139"/>
      <c r="BJ129" s="1139"/>
      <c r="BK129" s="1139"/>
      <c r="BL129" s="1140"/>
      <c r="BM129" s="1138">
        <v>16.25</v>
      </c>
      <c r="BN129" s="1139"/>
      <c r="BO129" s="1139"/>
      <c r="BP129" s="1139"/>
      <c r="BQ129" s="1139"/>
      <c r="BR129" s="1139"/>
      <c r="BS129" s="1140"/>
      <c r="BT129" s="1138">
        <v>30</v>
      </c>
      <c r="BU129" s="1139"/>
      <c r="BV129" s="1139"/>
      <c r="BW129" s="1139"/>
      <c r="BX129" s="1139"/>
      <c r="BY129" s="1139"/>
      <c r="BZ129" s="114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6" t="s">
        <v>499</v>
      </c>
      <c r="B130" s="1007"/>
      <c r="C130" s="1007"/>
      <c r="D130" s="1007"/>
      <c r="E130" s="1007"/>
      <c r="F130" s="1007"/>
      <c r="G130" s="1007"/>
      <c r="H130" s="1007"/>
      <c r="I130" s="1007"/>
      <c r="J130" s="1007"/>
      <c r="K130" s="1007"/>
      <c r="L130" s="1007"/>
      <c r="M130" s="1007"/>
      <c r="N130" s="1007"/>
      <c r="O130" s="1007"/>
      <c r="P130" s="1007"/>
      <c r="Q130" s="1007"/>
      <c r="R130" s="1007"/>
      <c r="S130" s="1007"/>
      <c r="T130" s="1007"/>
      <c r="U130" s="1007"/>
      <c r="V130" s="1007"/>
      <c r="W130" s="1142" t="s">
        <v>500</v>
      </c>
      <c r="X130" s="1143"/>
      <c r="Y130" s="1143"/>
      <c r="Z130" s="1144"/>
      <c r="AA130" s="1030">
        <v>9442833</v>
      </c>
      <c r="AB130" s="1031"/>
      <c r="AC130" s="1031"/>
      <c r="AD130" s="1031"/>
      <c r="AE130" s="1032"/>
      <c r="AF130" s="1033">
        <v>8831480</v>
      </c>
      <c r="AG130" s="1031"/>
      <c r="AH130" s="1031"/>
      <c r="AI130" s="1031"/>
      <c r="AJ130" s="1032"/>
      <c r="AK130" s="1033">
        <v>8369455</v>
      </c>
      <c r="AL130" s="1031"/>
      <c r="AM130" s="1031"/>
      <c r="AN130" s="1031"/>
      <c r="AO130" s="1032"/>
      <c r="AP130" s="1145"/>
      <c r="AQ130" s="1146"/>
      <c r="AR130" s="1146"/>
      <c r="AS130" s="1146"/>
      <c r="AT130" s="1147"/>
      <c r="AU130" s="229"/>
      <c r="AV130" s="229"/>
      <c r="AW130" s="229"/>
      <c r="AX130" s="1137" t="s">
        <v>501</v>
      </c>
      <c r="AY130" s="995"/>
      <c r="AZ130" s="995"/>
      <c r="BA130" s="995"/>
      <c r="BB130" s="995"/>
      <c r="BC130" s="995"/>
      <c r="BD130" s="995"/>
      <c r="BE130" s="996"/>
      <c r="BF130" s="1173">
        <v>1.9</v>
      </c>
      <c r="BG130" s="1174"/>
      <c r="BH130" s="1174"/>
      <c r="BI130" s="1174"/>
      <c r="BJ130" s="1174"/>
      <c r="BK130" s="1174"/>
      <c r="BL130" s="1175"/>
      <c r="BM130" s="1173">
        <v>25</v>
      </c>
      <c r="BN130" s="1174"/>
      <c r="BO130" s="1174"/>
      <c r="BP130" s="1174"/>
      <c r="BQ130" s="1174"/>
      <c r="BR130" s="1174"/>
      <c r="BS130" s="1175"/>
      <c r="BT130" s="1173">
        <v>35</v>
      </c>
      <c r="BU130" s="1174"/>
      <c r="BV130" s="1174"/>
      <c r="BW130" s="1174"/>
      <c r="BX130" s="1174"/>
      <c r="BY130" s="1174"/>
      <c r="BZ130" s="117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7"/>
      <c r="B131" s="1178"/>
      <c r="C131" s="1178"/>
      <c r="D131" s="1178"/>
      <c r="E131" s="1178"/>
      <c r="F131" s="1178"/>
      <c r="G131" s="1178"/>
      <c r="H131" s="1178"/>
      <c r="I131" s="1178"/>
      <c r="J131" s="1178"/>
      <c r="K131" s="1178"/>
      <c r="L131" s="1178"/>
      <c r="M131" s="1178"/>
      <c r="N131" s="1178"/>
      <c r="O131" s="1178"/>
      <c r="P131" s="1178"/>
      <c r="Q131" s="1178"/>
      <c r="R131" s="1178"/>
      <c r="S131" s="1178"/>
      <c r="T131" s="1178"/>
      <c r="U131" s="1178"/>
      <c r="V131" s="1178"/>
      <c r="W131" s="1179" t="s">
        <v>502</v>
      </c>
      <c r="X131" s="1180"/>
      <c r="Y131" s="1180"/>
      <c r="Z131" s="1181"/>
      <c r="AA131" s="1076">
        <v>81626091</v>
      </c>
      <c r="AB131" s="1058"/>
      <c r="AC131" s="1058"/>
      <c r="AD131" s="1058"/>
      <c r="AE131" s="1059"/>
      <c r="AF131" s="1057">
        <v>71777175</v>
      </c>
      <c r="AG131" s="1058"/>
      <c r="AH131" s="1058"/>
      <c r="AI131" s="1058"/>
      <c r="AJ131" s="1059"/>
      <c r="AK131" s="1057">
        <v>68834411</v>
      </c>
      <c r="AL131" s="1058"/>
      <c r="AM131" s="1058"/>
      <c r="AN131" s="1058"/>
      <c r="AO131" s="1059"/>
      <c r="AP131" s="1182"/>
      <c r="AQ131" s="1183"/>
      <c r="AR131" s="1183"/>
      <c r="AS131" s="1183"/>
      <c r="AT131" s="1184"/>
      <c r="AU131" s="229"/>
      <c r="AV131" s="229"/>
      <c r="AW131" s="229"/>
      <c r="AX131" s="1155" t="s">
        <v>503</v>
      </c>
      <c r="AY131" s="790"/>
      <c r="AZ131" s="790"/>
      <c r="BA131" s="790"/>
      <c r="BB131" s="790"/>
      <c r="BC131" s="790"/>
      <c r="BD131" s="790"/>
      <c r="BE131" s="1108"/>
      <c r="BF131" s="1156" t="s">
        <v>504</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62" t="s">
        <v>505</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506</v>
      </c>
      <c r="W132" s="1166"/>
      <c r="X132" s="1166"/>
      <c r="Y132" s="1166"/>
      <c r="Z132" s="1167"/>
      <c r="AA132" s="1168">
        <v>1.8873242379999999</v>
      </c>
      <c r="AB132" s="1169"/>
      <c r="AC132" s="1169"/>
      <c r="AD132" s="1169"/>
      <c r="AE132" s="1170"/>
      <c r="AF132" s="1171">
        <v>1.892281216</v>
      </c>
      <c r="AG132" s="1169"/>
      <c r="AH132" s="1169"/>
      <c r="AI132" s="1169"/>
      <c r="AJ132" s="1170"/>
      <c r="AK132" s="1171">
        <v>1.9603668869999999</v>
      </c>
      <c r="AL132" s="1169"/>
      <c r="AM132" s="1169"/>
      <c r="AN132" s="1169"/>
      <c r="AO132" s="1170"/>
      <c r="AP132" s="1073"/>
      <c r="AQ132" s="1074"/>
      <c r="AR132" s="1074"/>
      <c r="AS132" s="1074"/>
      <c r="AT132" s="1172"/>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507</v>
      </c>
      <c r="W133" s="1149"/>
      <c r="X133" s="1149"/>
      <c r="Y133" s="1149"/>
      <c r="Z133" s="1150"/>
      <c r="AA133" s="1151">
        <v>4.2</v>
      </c>
      <c r="AB133" s="1152"/>
      <c r="AC133" s="1152"/>
      <c r="AD133" s="1152"/>
      <c r="AE133" s="1153"/>
      <c r="AF133" s="1151">
        <v>2.5</v>
      </c>
      <c r="AG133" s="1152"/>
      <c r="AH133" s="1152"/>
      <c r="AI133" s="1152"/>
      <c r="AJ133" s="1153"/>
      <c r="AK133" s="1151">
        <v>1.9</v>
      </c>
      <c r="AL133" s="1152"/>
      <c r="AM133" s="1152"/>
      <c r="AN133" s="1152"/>
      <c r="AO133" s="1153"/>
      <c r="AP133" s="1100"/>
      <c r="AQ133" s="1101"/>
      <c r="AR133" s="1101"/>
      <c r="AS133" s="1101"/>
      <c r="AT133" s="115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zmY/4l8xYzEOpMtZNLm69Nr3Qxy3mUvFiD2CEQkYEcfkowOjbs0Qfxu+Ta+57smZPfNVlCS+d9AbkPmio9xxg==" saltValue="yFa1hatZZUBJ7p/VoP6B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8bC4dNYBQgtb7510tSqEM9O0nWCk71iinZnhFfWnrWAegAtrYHVYxOQxDxr2VUyxKHBqAzUZ90sB6ox4ed0fA==" saltValue="Vzvz5I8mNyxCnxKkqAyG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6" t="s">
        <v>511</v>
      </c>
      <c r="AP7" s="268"/>
      <c r="AQ7" s="269" t="s">
        <v>512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7"/>
      <c r="AP8" s="274" t="s">
        <v>513</v>
      </c>
      <c r="AQ8" s="275" t="s">
        <v>514</v>
      </c>
      <c r="AR8" s="276" t="s">
        <v>515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8" t="s">
        <v>516</v>
      </c>
      <c r="AL9" s="1189"/>
      <c r="AM9" s="1189"/>
      <c r="AN9" s="1190"/>
      <c r="AO9" s="277">
        <v>21655462</v>
      </c>
      <c r="AP9" s="277">
        <v>69896</v>
      </c>
      <c r="AQ9" s="278">
        <v>63241</v>
      </c>
      <c r="AR9" s="279">
        <v>10.5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8" t="s">
        <v>517</v>
      </c>
      <c r="AL10" s="1189"/>
      <c r="AM10" s="1189"/>
      <c r="AN10" s="1190"/>
      <c r="AO10" s="280">
        <v>245556</v>
      </c>
      <c r="AP10" s="280">
        <v>793</v>
      </c>
      <c r="AQ10" s="281">
        <v>2237</v>
      </c>
      <c r="AR10" s="282">
        <v>-64.599999999999994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8" t="s">
        <v>518</v>
      </c>
      <c r="AL11" s="1189"/>
      <c r="AM11" s="1189"/>
      <c r="AN11" s="1190"/>
      <c r="AO11" s="280">
        <v>709709</v>
      </c>
      <c r="AP11" s="280">
        <v>2291</v>
      </c>
      <c r="AQ11" s="281">
        <v>1750</v>
      </c>
      <c r="AR11" s="282">
        <v>30.9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8" t="s">
        <v>519</v>
      </c>
      <c r="AL12" s="1189"/>
      <c r="AM12" s="1189"/>
      <c r="AN12" s="1190"/>
      <c r="AO12" s="280" t="s">
        <v>520</v>
      </c>
      <c r="AP12" s="280" t="s">
        <v>520</v>
      </c>
      <c r="AQ12" s="281">
        <v>30</v>
      </c>
      <c r="AR12" s="282" t="s">
        <v>520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8" t="s">
        <v>521</v>
      </c>
      <c r="AL13" s="1189"/>
      <c r="AM13" s="1189"/>
      <c r="AN13" s="1190"/>
      <c r="AO13" s="280">
        <v>478461</v>
      </c>
      <c r="AP13" s="280">
        <v>1544</v>
      </c>
      <c r="AQ13" s="281">
        <v>1645</v>
      </c>
      <c r="AR13" s="282">
        <v>-6.1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8" t="s">
        <v>522</v>
      </c>
      <c r="AL14" s="1189"/>
      <c r="AM14" s="1189"/>
      <c r="AN14" s="1190"/>
      <c r="AO14" s="280">
        <v>585974</v>
      </c>
      <c r="AP14" s="280">
        <v>1891</v>
      </c>
      <c r="AQ14" s="281">
        <v>1253</v>
      </c>
      <c r="AR14" s="282">
        <v>50.9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1" t="s">
        <v>523</v>
      </c>
      <c r="AL15" s="1192"/>
      <c r="AM15" s="1192"/>
      <c r="AN15" s="1193"/>
      <c r="AO15" s="280">
        <v>-1323536</v>
      </c>
      <c r="AP15" s="280">
        <v>-4272</v>
      </c>
      <c r="AQ15" s="281">
        <v>-3723</v>
      </c>
      <c r="AR15" s="282">
        <v>14.7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1" t="s">
        <v>187</v>
      </c>
      <c r="AL16" s="1192"/>
      <c r="AM16" s="1192"/>
      <c r="AN16" s="1193"/>
      <c r="AO16" s="280">
        <v>22351626</v>
      </c>
      <c r="AP16" s="280">
        <v>72143</v>
      </c>
      <c r="AQ16" s="281">
        <v>66432</v>
      </c>
      <c r="AR16" s="282">
        <v>8.6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4" t="s">
        <v>528</v>
      </c>
      <c r="AL21" s="1195"/>
      <c r="AM21" s="1195"/>
      <c r="AN21" s="1196"/>
      <c r="AO21" s="293">
        <v>6.51</v>
      </c>
      <c r="AP21" s="294">
        <v>6.41</v>
      </c>
      <c r="AQ21" s="295">
        <v>0.1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4" t="s">
        <v>529</v>
      </c>
      <c r="AL22" s="1195"/>
      <c r="AM22" s="1195"/>
      <c r="AN22" s="1196"/>
      <c r="AO22" s="298">
        <v>102.1</v>
      </c>
      <c r="AP22" s="299">
        <v>99.7</v>
      </c>
      <c r="AQ22" s="300">
        <v>2.4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5" t="s">
        <v>530</v>
      </c>
      <c r="B26" s="1185"/>
      <c r="C26" s="1185"/>
      <c r="D26" s="1185"/>
      <c r="E26" s="1185"/>
      <c r="F26" s="1185"/>
      <c r="G26" s="1185"/>
      <c r="H26" s="1185"/>
      <c r="I26" s="1185"/>
      <c r="J26" s="1185"/>
      <c r="K26" s="1185"/>
      <c r="L26" s="1185"/>
      <c r="M26" s="1185"/>
      <c r="N26" s="1185"/>
      <c r="O26" s="1185"/>
      <c r="P26" s="1185"/>
      <c r="Q26" s="1185"/>
      <c r="R26" s="1185"/>
      <c r="S26" s="1185"/>
      <c r="T26" s="1185"/>
      <c r="U26" s="1185"/>
      <c r="V26" s="1185"/>
      <c r="W26" s="1185"/>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185"/>
      <c r="AS26" s="1185"/>
      <c r="AT26" s="263"/>
    </row>
    <row r="27" spans="1:46" ht="13.2" x14ac:dyDescent="0.2">
      <c r="A27" s="305"/>
      <c r="AO27" s="258"/>
      <c r="AP27" s="258"/>
      <c r="AQ27" s="258"/>
      <c r="AR27" s="258"/>
      <c r="AS27" s="258"/>
      <c r="AT27" s="258"/>
    </row>
    <row r="28" spans="1:46" ht="16.2" x14ac:dyDescent="0.2">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6" t="s">
        <v>511</v>
      </c>
      <c r="AP30" s="268"/>
      <c r="AQ30" s="269" t="s">
        <v>512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7"/>
      <c r="AP31" s="274" t="s">
        <v>513</v>
      </c>
      <c r="AQ31" s="275" t="s">
        <v>514</v>
      </c>
      <c r="AR31" s="276" t="s">
        <v>515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202" t="s">
        <v>533</v>
      </c>
      <c r="AL32" s="1203"/>
      <c r="AM32" s="1203"/>
      <c r="AN32" s="1204"/>
      <c r="AO32" s="308">
        <v>6451869</v>
      </c>
      <c r="AP32" s="308">
        <v>20824</v>
      </c>
      <c r="AQ32" s="309">
        <v>30006</v>
      </c>
      <c r="AR32" s="310">
        <v>-30.6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202" t="s">
        <v>534</v>
      </c>
      <c r="AL33" s="1203"/>
      <c r="AM33" s="1203"/>
      <c r="AN33" s="1204"/>
      <c r="AO33" s="308" t="s">
        <v>520</v>
      </c>
      <c r="AP33" s="308" t="s">
        <v>520</v>
      </c>
      <c r="AQ33" s="309" t="s">
        <v>520</v>
      </c>
      <c r="AR33" s="310" t="s">
        <v>520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202" t="s">
        <v>535</v>
      </c>
      <c r="AL34" s="1203"/>
      <c r="AM34" s="1203"/>
      <c r="AN34" s="1204"/>
      <c r="AO34" s="308" t="s">
        <v>520</v>
      </c>
      <c r="AP34" s="308" t="s">
        <v>520</v>
      </c>
      <c r="AQ34" s="309">
        <v>25</v>
      </c>
      <c r="AR34" s="310" t="s">
        <v>520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202" t="s">
        <v>536</v>
      </c>
      <c r="AL35" s="1203"/>
      <c r="AM35" s="1203"/>
      <c r="AN35" s="1204"/>
      <c r="AO35" s="308">
        <v>4281911</v>
      </c>
      <c r="AP35" s="308">
        <v>13820</v>
      </c>
      <c r="AQ35" s="309">
        <v>7870</v>
      </c>
      <c r="AR35" s="310">
        <v>75.599999999999994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202" t="s">
        <v>537</v>
      </c>
      <c r="AL36" s="1203"/>
      <c r="AM36" s="1203"/>
      <c r="AN36" s="1204"/>
      <c r="AO36" s="308">
        <v>823708</v>
      </c>
      <c r="AP36" s="308">
        <v>2659</v>
      </c>
      <c r="AQ36" s="309">
        <v>526</v>
      </c>
      <c r="AR36" s="310">
        <v>405.5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202" t="s">
        <v>538</v>
      </c>
      <c r="AL37" s="1203"/>
      <c r="AM37" s="1203"/>
      <c r="AN37" s="1204"/>
      <c r="AO37" s="308">
        <v>284844</v>
      </c>
      <c r="AP37" s="308">
        <v>919</v>
      </c>
      <c r="AQ37" s="309">
        <v>821</v>
      </c>
      <c r="AR37" s="310">
        <v>11.9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5" t="s">
        <v>539</v>
      </c>
      <c r="AL38" s="1206"/>
      <c r="AM38" s="1206"/>
      <c r="AN38" s="1207"/>
      <c r="AO38" s="311" t="s">
        <v>520</v>
      </c>
      <c r="AP38" s="311" t="s">
        <v>520</v>
      </c>
      <c r="AQ38" s="312">
        <v>0</v>
      </c>
      <c r="AR38" s="300" t="s">
        <v>520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5" t="s">
        <v>540</v>
      </c>
      <c r="AL39" s="1206"/>
      <c r="AM39" s="1206"/>
      <c r="AN39" s="1207"/>
      <c r="AO39" s="308">
        <v>-2123470</v>
      </c>
      <c r="AP39" s="308">
        <v>-6854</v>
      </c>
      <c r="AQ39" s="309">
        <v>-7309</v>
      </c>
      <c r="AR39" s="310">
        <v>-6.2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202" t="s">
        <v>541</v>
      </c>
      <c r="AL40" s="1203"/>
      <c r="AM40" s="1203"/>
      <c r="AN40" s="1204"/>
      <c r="AO40" s="308">
        <v>-8369455</v>
      </c>
      <c r="AP40" s="308">
        <v>-27013</v>
      </c>
      <c r="AQ40" s="309">
        <v>-24731</v>
      </c>
      <c r="AR40" s="310">
        <v>9.1999999999999993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8" t="s">
        <v>298</v>
      </c>
      <c r="AL41" s="1209"/>
      <c r="AM41" s="1209"/>
      <c r="AN41" s="1210"/>
      <c r="AO41" s="308">
        <v>1349407</v>
      </c>
      <c r="AP41" s="308">
        <v>4355</v>
      </c>
      <c r="AQ41" s="309">
        <v>7208</v>
      </c>
      <c r="AR41" s="310">
        <v>-39.6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7" t="s">
        <v>511</v>
      </c>
      <c r="AN49" s="1199" t="s">
        <v>545</v>
      </c>
      <c r="AO49" s="1200"/>
      <c r="AP49" s="1200"/>
      <c r="AQ49" s="1200"/>
      <c r="AR49" s="120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8"/>
      <c r="AN50" s="324" t="s">
        <v>546</v>
      </c>
      <c r="AO50" s="325" t="s">
        <v>547</v>
      </c>
      <c r="AP50" s="326" t="s">
        <v>548</v>
      </c>
      <c r="AQ50" s="327" t="s">
        <v>549</v>
      </c>
      <c r="AR50" s="328" t="s">
        <v>550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13893175</v>
      </c>
      <c r="AN51" s="330">
        <v>44510</v>
      </c>
      <c r="AO51" s="331">
        <v>20.100000000000001</v>
      </c>
      <c r="AP51" s="332">
        <v>45426</v>
      </c>
      <c r="AQ51" s="333">
        <v>6.7</v>
      </c>
      <c r="AR51" s="334">
        <v>13.4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7019347</v>
      </c>
      <c r="AN52" s="338">
        <v>22488</v>
      </c>
      <c r="AO52" s="339">
        <v>-18.399999999999999</v>
      </c>
      <c r="AP52" s="340">
        <v>24508</v>
      </c>
      <c r="AQ52" s="341">
        <v>0.6</v>
      </c>
      <c r="AR52" s="342">
        <v>-19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17681214</v>
      </c>
      <c r="AN53" s="330">
        <v>56640</v>
      </c>
      <c r="AO53" s="331">
        <v>27.3</v>
      </c>
      <c r="AP53" s="332">
        <v>45022</v>
      </c>
      <c r="AQ53" s="333">
        <v>-0.9</v>
      </c>
      <c r="AR53" s="334">
        <v>28.2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9467704</v>
      </c>
      <c r="AN54" s="338">
        <v>30329</v>
      </c>
      <c r="AO54" s="339">
        <v>34.9</v>
      </c>
      <c r="AP54" s="340">
        <v>25247</v>
      </c>
      <c r="AQ54" s="341">
        <v>3</v>
      </c>
      <c r="AR54" s="342">
        <v>31.9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22630350</v>
      </c>
      <c r="AN55" s="330">
        <v>72638</v>
      </c>
      <c r="AO55" s="331">
        <v>28.2</v>
      </c>
      <c r="AP55" s="332">
        <v>46035</v>
      </c>
      <c r="AQ55" s="333">
        <v>2.2999999999999998</v>
      </c>
      <c r="AR55" s="334">
        <v>25.9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12178384</v>
      </c>
      <c r="AN56" s="338">
        <v>39090</v>
      </c>
      <c r="AO56" s="339">
        <v>28.9</v>
      </c>
      <c r="AP56" s="340">
        <v>25158</v>
      </c>
      <c r="AQ56" s="341">
        <v>-0.4</v>
      </c>
      <c r="AR56" s="342">
        <v>29.3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17006079</v>
      </c>
      <c r="AN57" s="330">
        <v>54621</v>
      </c>
      <c r="AO57" s="331">
        <v>-24.8</v>
      </c>
      <c r="AP57" s="332">
        <v>43261</v>
      </c>
      <c r="AQ57" s="333">
        <v>-6</v>
      </c>
      <c r="AR57" s="334">
        <v>-18.8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11143248</v>
      </c>
      <c r="AN58" s="338">
        <v>35790</v>
      </c>
      <c r="AO58" s="339">
        <v>-8.4</v>
      </c>
      <c r="AP58" s="340">
        <v>24721</v>
      </c>
      <c r="AQ58" s="341">
        <v>-1.7</v>
      </c>
      <c r="AR58" s="342">
        <v>-6.7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15313513</v>
      </c>
      <c r="AN59" s="330">
        <v>49426</v>
      </c>
      <c r="AO59" s="331">
        <v>-9.5</v>
      </c>
      <c r="AP59" s="332">
        <v>40626</v>
      </c>
      <c r="AQ59" s="333">
        <v>-6.1</v>
      </c>
      <c r="AR59" s="334">
        <v>-3.4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9845809</v>
      </c>
      <c r="AN60" s="338">
        <v>31779</v>
      </c>
      <c r="AO60" s="339">
        <v>-11.2</v>
      </c>
      <c r="AP60" s="340">
        <v>24279</v>
      </c>
      <c r="AQ60" s="341">
        <v>-1.8</v>
      </c>
      <c r="AR60" s="342">
        <v>-9.4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17304866</v>
      </c>
      <c r="AN61" s="345">
        <v>55567</v>
      </c>
      <c r="AO61" s="346">
        <v>8.3000000000000007</v>
      </c>
      <c r="AP61" s="347">
        <v>44074</v>
      </c>
      <c r="AQ61" s="348">
        <v>-0.8</v>
      </c>
      <c r="AR61" s="334">
        <v>9.1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9930898</v>
      </c>
      <c r="AN62" s="338">
        <v>31895</v>
      </c>
      <c r="AO62" s="339">
        <v>5.2</v>
      </c>
      <c r="AP62" s="340">
        <v>24783</v>
      </c>
      <c r="AQ62" s="341">
        <v>-0.1</v>
      </c>
      <c r="AR62" s="342">
        <v>5.3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2MPZDI/V45TIbwKiO/xp+P6IfzxS5DrlsY+vX+6S0XDH/xuT9LMUGK/LBfdCpl6TDUh1AUHulsgeAug/SmMBIg==" saltValue="Om3gzQkl9I3W1apyJSuJ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559</v>
      </c>
    </row>
    <row r="120" spans="125:125" ht="13.5" hidden="1" customHeight="1" x14ac:dyDescent="0.2"/>
    <row r="121" spans="125:125" ht="13.5" hidden="1" customHeight="1" x14ac:dyDescent="0.2">
      <c r="DU121" s="255"/>
    </row>
  </sheetData>
  <sheetProtection algorithmName="SHA-512" hashValue="3bqV3mu45YwCMmvSIN6NKGOIKSr/y1Nbou1k7DTRGDXBToEgYbq8aD+MUga9IFnS3fJngk6PYFWko85WGi0XCw==" saltValue="WHpfYg9qI7k0/QHO8SR5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560</v>
      </c>
    </row>
  </sheetData>
  <sheetProtection algorithmName="SHA-512" hashValue="gYEmvEKgX6hyWp5/Ch8ILKUDLCHzgIR73HiWrWybCBxUwLAhAjkT9VeRv92cVcmP85aykRBbK4WcYhp2+VvYfg==" saltValue="iolHJPIpWiDoFPSep37Z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11" t="s">
        <v>3</v>
      </c>
      <c r="D47" s="1211"/>
      <c r="E47" s="1212"/>
      <c r="F47" s="11">
        <v>14.42</v>
      </c>
      <c r="G47" s="12">
        <v>16.23</v>
      </c>
      <c r="H47" s="12">
        <v>14.51</v>
      </c>
      <c r="I47" s="12">
        <v>18.45</v>
      </c>
      <c r="J47" s="13">
        <v>17.989999999999998</v>
      </c>
    </row>
    <row r="48" spans="2:10" ht="57.75" customHeight="1" x14ac:dyDescent="0.2">
      <c r="B48" s="14"/>
      <c r="C48" s="1213" t="s">
        <v>4</v>
      </c>
      <c r="D48" s="1213"/>
      <c r="E48" s="1214"/>
      <c r="F48" s="15">
        <v>3.39</v>
      </c>
      <c r="G48" s="16">
        <v>3.18</v>
      </c>
      <c r="H48" s="16">
        <v>3</v>
      </c>
      <c r="I48" s="16">
        <v>5.63</v>
      </c>
      <c r="J48" s="17">
        <v>10.98</v>
      </c>
    </row>
    <row r="49" spans="2:10" ht="57.75" customHeight="1" thickBot="1" x14ac:dyDescent="0.25">
      <c r="B49" s="18"/>
      <c r="C49" s="1215" t="s">
        <v>5</v>
      </c>
      <c r="D49" s="1215"/>
      <c r="E49" s="1216"/>
      <c r="F49" s="19">
        <v>1.1100000000000001</v>
      </c>
      <c r="G49" s="20">
        <v>2.95</v>
      </c>
      <c r="H49" s="20">
        <v>1.0900000000000001</v>
      </c>
      <c r="I49" s="20">
        <v>4.3099999999999996</v>
      </c>
      <c r="J49" s="21">
        <v>3.82</v>
      </c>
    </row>
    <row r="50" spans="2:10" ht="13.2" x14ac:dyDescent="0.2"/>
  </sheetData>
  <sheetProtection algorithmName="SHA-512" hashValue="jQnAN1yTQcODrmEjqwXzjyLZtsYdP7lmIwLGvqzQA2ZxD/dm34sFr48KCNkJaOrF4zhm8QVxrhuhCzeYyb+mNw==" saltValue="LHNMzRzj0mwqJSGapYAF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