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15県歳入(一般会計）" sheetId="42" r:id="rId1"/>
  </sheets>
  <calcPr calcId="162913"/>
</workbook>
</file>

<file path=xl/calcChain.xml><?xml version="1.0" encoding="utf-8"?>
<calcChain xmlns="http://schemas.openxmlformats.org/spreadsheetml/2006/main">
  <c r="D4" i="42" l="1"/>
  <c r="D45" i="42"/>
  <c r="D39" i="42"/>
  <c r="D34" i="42"/>
  <c r="D30" i="42"/>
  <c r="D27" i="42"/>
  <c r="D24" i="42"/>
  <c r="D10" i="42"/>
  <c r="D5" i="42"/>
  <c r="E4" i="42" l="1"/>
  <c r="E55" i="42" l="1"/>
  <c r="E54" i="42"/>
  <c r="E53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" i="42"/>
</calcChain>
</file>

<file path=xl/sharedStrings.xml><?xml version="1.0" encoding="utf-8"?>
<sst xmlns="http://schemas.openxmlformats.org/spreadsheetml/2006/main" count="88" uniqueCount="58">
  <si>
    <t/>
  </si>
  <si>
    <t xml:space="preserve">               単位：円</t>
  </si>
  <si>
    <t>地方消費税清算金</t>
    <rPh sb="2" eb="4">
      <t>ショウヒ</t>
    </rPh>
    <rPh sb="5" eb="8">
      <t>セイサンキン</t>
    </rPh>
    <phoneticPr fontId="2"/>
  </si>
  <si>
    <t>地方交付税</t>
    <phoneticPr fontId="1"/>
  </si>
  <si>
    <t>使用料</t>
    <phoneticPr fontId="6"/>
  </si>
  <si>
    <t>手数料</t>
    <phoneticPr fontId="6"/>
  </si>
  <si>
    <t>国庫負担金</t>
    <phoneticPr fontId="6"/>
  </si>
  <si>
    <t>国庫補助金</t>
    <phoneticPr fontId="6"/>
  </si>
  <si>
    <t>委託金</t>
    <phoneticPr fontId="6"/>
  </si>
  <si>
    <t>財産運用収入</t>
    <phoneticPr fontId="6"/>
  </si>
  <si>
    <t>財産売払収入</t>
    <phoneticPr fontId="6"/>
  </si>
  <si>
    <t>寄附金</t>
    <phoneticPr fontId="1"/>
  </si>
  <si>
    <t>特別会計繰入金</t>
    <phoneticPr fontId="1"/>
  </si>
  <si>
    <t>基金繰入金</t>
    <phoneticPr fontId="1"/>
  </si>
  <si>
    <t>繰越金</t>
    <phoneticPr fontId="1"/>
  </si>
  <si>
    <t>県預金利子</t>
    <phoneticPr fontId="1"/>
  </si>
  <si>
    <t>受託事業収入</t>
    <phoneticPr fontId="1"/>
  </si>
  <si>
    <t>収益事業収入</t>
    <phoneticPr fontId="1"/>
  </si>
  <si>
    <t>利子割精算金収入</t>
    <phoneticPr fontId="1"/>
  </si>
  <si>
    <t>雑入</t>
    <phoneticPr fontId="1"/>
  </si>
  <si>
    <t>県債</t>
    <phoneticPr fontId="1"/>
  </si>
  <si>
    <t>諸収入</t>
    <phoneticPr fontId="1"/>
  </si>
  <si>
    <t>繰入金</t>
    <phoneticPr fontId="1"/>
  </si>
  <si>
    <t>財産収入</t>
    <phoneticPr fontId="1"/>
  </si>
  <si>
    <t>国庫支出金</t>
    <phoneticPr fontId="1"/>
  </si>
  <si>
    <t>使用料及び手数料</t>
    <phoneticPr fontId="1"/>
  </si>
  <si>
    <t>分担金及び負担金</t>
    <phoneticPr fontId="1"/>
  </si>
  <si>
    <t>地方譲与税</t>
    <phoneticPr fontId="1"/>
  </si>
  <si>
    <t>県税</t>
    <phoneticPr fontId="1"/>
  </si>
  <si>
    <t>歳　入　総　額</t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</si>
  <si>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</si>
  <si>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延滞金､加算金及び過料等</t>
    <rPh sb="11" eb="12">
      <t>トウ</t>
    </rPh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</si>
  <si>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</si>
  <si>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普通税</t>
    <phoneticPr fontId="6"/>
  </si>
  <si>
    <t>目的税</t>
    <phoneticPr fontId="6"/>
  </si>
  <si>
    <t>地方消費税清算金</t>
    <phoneticPr fontId="6"/>
  </si>
  <si>
    <t>石油ガス譲与税</t>
    <phoneticPr fontId="6"/>
  </si>
  <si>
    <t>分担金</t>
    <phoneticPr fontId="1"/>
  </si>
  <si>
    <t>負担金</t>
    <phoneticPr fontId="1"/>
  </si>
  <si>
    <t>地方法人特別譲与税</t>
    <rPh sb="0" eb="2">
      <t>チホウ</t>
    </rPh>
    <rPh sb="2" eb="4">
      <t>ホウジン</t>
    </rPh>
    <rPh sb="4" eb="6">
      <t>トクベツ</t>
    </rPh>
    <rPh sb="6" eb="8">
      <t>ジョウヨ</t>
    </rPh>
    <rPh sb="8" eb="9">
      <t>ゼイ</t>
    </rPh>
    <phoneticPr fontId="1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</si>
  <si>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1"/>
  </si>
  <si>
    <t>交通安全対策特別交付金</t>
    <phoneticPr fontId="2"/>
  </si>
  <si>
    <t>交通安全対策特別交付金</t>
    <phoneticPr fontId="1"/>
  </si>
  <si>
    <t>公営企業貸付金元利収入</t>
    <phoneticPr fontId="1"/>
  </si>
  <si>
    <t>貸付金元利収入</t>
    <phoneticPr fontId="1"/>
  </si>
  <si>
    <t>注 普通税とは県民税、事業税、地方消費税、不動産取得税、県たばこ税、</t>
    <rPh sb="0" eb="1">
      <t>チュウ</t>
    </rPh>
    <rPh sb="2" eb="4">
      <t>フツウ</t>
    </rPh>
    <rPh sb="4" eb="5">
      <t>ゼイ</t>
    </rPh>
    <rPh sb="7" eb="10">
      <t>ケンミンゼイ</t>
    </rPh>
    <rPh sb="11" eb="14">
      <t>ジギョウゼイ</t>
    </rPh>
    <rPh sb="15" eb="17">
      <t>チホウ</t>
    </rPh>
    <rPh sb="17" eb="20">
      <t>ショウヒゼイ</t>
    </rPh>
    <rPh sb="21" eb="24">
      <t>フドウサン</t>
    </rPh>
    <rPh sb="24" eb="26">
      <t>シュトク</t>
    </rPh>
    <rPh sb="26" eb="27">
      <t>ゼイ</t>
    </rPh>
    <rPh sb="28" eb="29">
      <t>ケン</t>
    </rPh>
    <rPh sb="32" eb="33">
      <t>ゼイ</t>
    </rPh>
    <phoneticPr fontId="1"/>
  </si>
  <si>
    <t>　 目的税とは狩猟税、産業廃棄物税。</t>
    <rPh sb="2" eb="5">
      <t>モクテキゼイ</t>
    </rPh>
    <rPh sb="7" eb="9">
      <t>シュリョウ</t>
    </rPh>
    <rPh sb="9" eb="10">
      <t>ゼイ</t>
    </rPh>
    <rPh sb="11" eb="13">
      <t>サンギョウ</t>
    </rPh>
    <rPh sb="13" eb="16">
      <t>ハイキブツ</t>
    </rPh>
    <rPh sb="16" eb="17">
      <t>ゼイ</t>
    </rPh>
    <phoneticPr fontId="1"/>
  </si>
  <si>
    <t>森林環境譲与税</t>
    <rPh sb="0" eb="7">
      <t>シンリンカンキョウジョウヨゼイ</t>
    </rPh>
    <phoneticPr fontId="1"/>
  </si>
  <si>
    <t>子ども・子育て支援臨時交付金</t>
    <rPh sb="0" eb="1">
      <t>コ</t>
    </rPh>
    <rPh sb="4" eb="6">
      <t>コソダ</t>
    </rPh>
    <rPh sb="7" eb="14">
      <t>シエンリンジコウフキン</t>
    </rPh>
    <phoneticPr fontId="1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</si>
  <si>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1"/>
  </si>
  <si>
    <t>特別法人事業譲与税</t>
    <rPh sb="0" eb="2">
      <t>トクベツ</t>
    </rPh>
    <rPh sb="2" eb="4">
      <t>ホウジン</t>
    </rPh>
    <rPh sb="4" eb="6">
      <t>ジギョウ</t>
    </rPh>
    <rPh sb="6" eb="8">
      <t>ジョウヨ</t>
    </rPh>
    <rPh sb="8" eb="9">
      <t>ゼイ</t>
    </rPh>
    <phoneticPr fontId="1"/>
  </si>
  <si>
    <t>企業会計繰入金</t>
    <rPh sb="0" eb="2">
      <t>キギョウ</t>
    </rPh>
    <rPh sb="2" eb="4">
      <t>カイケイ</t>
    </rPh>
    <rPh sb="4" eb="6">
      <t>クリイレ</t>
    </rPh>
    <rPh sb="6" eb="7">
      <t>キン</t>
    </rPh>
    <phoneticPr fontId="1"/>
  </si>
  <si>
    <t>令　和　3 年 度</t>
    <rPh sb="0" eb="1">
      <t>レイ</t>
    </rPh>
    <rPh sb="2" eb="3">
      <t>ワ</t>
    </rPh>
    <phoneticPr fontId="2"/>
  </si>
  <si>
    <t>資料出所 県出納局</t>
    <rPh sb="5" eb="6">
      <t>ケン</t>
    </rPh>
    <phoneticPr fontId="1"/>
  </si>
  <si>
    <t xml:space="preserve"> ゴルフ場利用税、自動車税、鉱区税、自動車取得税、軽油引取税。</t>
    <rPh sb="4" eb="5">
      <t>ジョウ</t>
    </rPh>
    <rPh sb="5" eb="7">
      <t>リヨウ</t>
    </rPh>
    <rPh sb="7" eb="8">
      <t>ゼイ</t>
    </rPh>
    <rPh sb="9" eb="12">
      <t>ジドウシャ</t>
    </rPh>
    <rPh sb="12" eb="13">
      <t>ゼイ</t>
    </rPh>
    <rPh sb="14" eb="16">
      <t>コウク</t>
    </rPh>
    <rPh sb="16" eb="17">
      <t>ゼイ</t>
    </rPh>
    <rPh sb="18" eb="21">
      <t>ジドウシャ</t>
    </rPh>
    <rPh sb="21" eb="23">
      <t>シュトク</t>
    </rPh>
    <rPh sb="23" eb="24">
      <t>ゼイ</t>
    </rPh>
    <rPh sb="25" eb="30">
      <t>ケイユヒキトリゼイ</t>
    </rPh>
    <phoneticPr fontId="1"/>
  </si>
  <si>
    <t>令　和　4 年 度</t>
    <rPh sb="0" eb="1">
      <t>レイ</t>
    </rPh>
    <rPh sb="2" eb="3">
      <t>ワ</t>
    </rPh>
    <phoneticPr fontId="2"/>
  </si>
  <si>
    <t xml:space="preserve">   差（令和4　-　令和3）</t>
    <rPh sb="5" eb="7">
      <t>レイワ</t>
    </rPh>
    <rPh sb="11" eb="13">
      <t>レイワ</t>
    </rPh>
    <phoneticPr fontId="1"/>
  </si>
  <si>
    <t>２１５．県      歳      入 （ 一 般 会 計 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</si>
</sst>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9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7" fontId="5" fillId="0" borderId="0"/>
    <xf numFmtId="38" fontId="7" fillId="0" borderId="0" applyFont="0" applyFill="0" applyBorder="0" applyAlignment="0" applyProtection="0">
      <alignment vertical="center"/>
    </xf>
    <xf numFmtId="8" fontId="7" fillId="0" borderId="0" applyFont="0" applyFill="0" applyBorder="0" applyAlignment="0" applyProtection="0">
      <alignment vertical="center"/>
    </xf>
    <xf numFmtId="179" fontId="7" fillId="0" borderId="0" applyNumberFormat="0" applyFont="0" applyFill="0" applyBorder="0" applyAlignment="0" applyProtection="0">
      <alignment vertical="center"/>
    </xf>
    <xf numFmtId="0" fontId="7" fillId="0" borderId="0"/>
  </cellStyleXfs>
  <cellXfs count="31">
    <xf numFmtId="0" fontId="0" fillId="0" borderId="0" xfId="0"/>
    <xf numFmtId="179" fontId="2" fillId="0" borderId="8" xfId="1" applyNumberFormat="1" applyFont="1" applyFill="1" applyBorder="1" applyAlignment="1" applyProtection="1">
      <alignment horizontal="distributed" vertical="center"/>
    </xf>
    <xf numFmtId="179" fontId="4" fillId="0" borderId="0" xfId="1" applyNumberFormat="1" applyFont="1" applyFill="1" applyBorder="1" applyAlignment="1" applyProtection="1">
      <alignment vertical="center"/>
    </xf>
    <xf numFmtId="179" fontId="4" fillId="0" borderId="0" xfId="1" quotePrefix="1" applyNumberFormat="1" applyFont="1" applyFill="1" applyBorder="1" applyAlignment="1" applyProtection="1">
      <alignment horizontal="centerContinuous" vertical="center"/>
    </xf>
    <xf numFmtId="179" fontId="2" fillId="0" borderId="0" xfId="2" applyNumberFormat="1" applyFont="1" applyFill="1" applyBorder="1" applyAlignment="1" applyProtection="1">
      <alignment vertical="center"/>
    </xf>
    <xf numFmtId="179" fontId="4" fillId="0" borderId="0" xfId="1" applyNumberFormat="1" applyFont="1" applyFill="1" applyAlignment="1" applyProtection="1">
      <alignment horizontal="centerContinuous" vertical="center"/>
    </xf>
    <xf numFmtId="179" fontId="4" fillId="0" borderId="0" xfId="1" applyNumberFormat="1" applyFont="1" applyFill="1" applyBorder="1" applyAlignment="1" applyProtection="1">
      <alignment horizontal="centerContinuous" vertical="center"/>
    </xf>
    <xf numFmtId="179" fontId="4" fillId="0" borderId="0" xfId="1" applyNumberFormat="1" applyFont="1" applyFill="1" applyAlignment="1" applyProtection="1">
      <alignment vertical="center"/>
    </xf>
    <xf numFmtId="179" fontId="2" fillId="0" borderId="2" xfId="1" applyNumberFormat="1" applyFont="1" applyFill="1" applyBorder="1" applyProtection="1"/>
    <xf numFmtId="179" fontId="2" fillId="0" borderId="2" xfId="1" applyNumberFormat="1" applyFont="1" applyFill="1" applyBorder="1" applyAlignment="1" applyProtection="1">
      <alignment horizontal="right"/>
    </xf>
    <xf numFmtId="179" fontId="2" fillId="0" borderId="0" xfId="1" applyNumberFormat="1" applyFont="1" applyFill="1" applyBorder="1" applyProtection="1"/>
    <xf numFmtId="179" fontId="2" fillId="0" borderId="0" xfId="1" applyNumberFormat="1" applyFont="1" applyFill="1" applyProtection="1"/>
    <xf numFmtId="179" fontId="2" fillId="0" borderId="0" xfId="1" applyNumberFormat="1" applyFont="1" applyFill="1" applyBorder="1" applyAlignment="1" applyProtection="1">
      <alignment vertical="center"/>
    </xf>
    <xf numFmtId="179" fontId="2" fillId="0" borderId="0" xfId="1" applyNumberFormat="1" applyFont="1" applyFill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distributed" vertical="center"/>
    </xf>
    <xf numFmtId="179" fontId="2" fillId="0" borderId="4" xfId="1" applyNumberFormat="1" applyFont="1" applyFill="1" applyBorder="1" applyAlignment="1" applyProtection="1">
      <alignment vertical="center"/>
    </xf>
    <xf numFmtId="179" fontId="2" fillId="0" borderId="0" xfId="1" applyNumberFormat="1" applyFont="1" applyFill="1" applyAlignment="1" applyProtection="1">
      <alignment horizontal="right"/>
    </xf>
    <xf numFmtId="179" fontId="2" fillId="0" borderId="0" xfId="1" applyNumberFormat="1" applyFont="1" applyFill="1" applyAlignment="1" applyProtection="1">
      <alignment horizontal="left"/>
    </xf>
    <xf numFmtId="179" fontId="2" fillId="0" borderId="1" xfId="1" applyNumberFormat="1" applyFont="1" applyFill="1" applyBorder="1" applyProtection="1"/>
    <xf numFmtId="179" fontId="2" fillId="0" borderId="7" xfId="1" applyNumberFormat="1" applyFont="1" applyFill="1" applyBorder="1" applyAlignment="1" applyProtection="1">
      <alignment horizontal="distributed" vertical="center"/>
    </xf>
    <xf numFmtId="179" fontId="3" fillId="0" borderId="0" xfId="2" applyNumberFormat="1" applyFont="1" applyFill="1" applyBorder="1" applyAlignment="1" applyProtection="1">
      <alignment vertical="center"/>
    </xf>
    <xf numFmtId="179" fontId="3" fillId="0" borderId="0" xfId="1" applyNumberFormat="1" applyFont="1" applyFill="1" applyBorder="1" applyAlignment="1" applyProtection="1">
      <alignment vertical="center"/>
    </xf>
    <xf numFmtId="179" fontId="3" fillId="0" borderId="0" xfId="1" applyNumberFormat="1" applyFont="1" applyFill="1" applyAlignment="1" applyProtection="1">
      <alignment vertical="center"/>
    </xf>
    <xf numFmtId="179" fontId="2" fillId="0" borderId="0" xfId="2" applyNumberFormat="1" applyFont="1" applyFill="1" applyBorder="1" applyAlignment="1" applyProtection="1">
      <alignment horizontal="right" vertical="center"/>
    </xf>
    <xf numFmtId="179" fontId="2" fillId="0" borderId="3" xfId="1" applyNumberFormat="1" applyFont="1" applyFill="1" applyBorder="1" applyAlignment="1" applyProtection="1">
      <alignment horizontal="center" vertical="center"/>
    </xf>
    <xf numFmtId="179" fontId="3" fillId="0" borderId="3" xfId="1" applyNumberFormat="1" applyFont="1" applyFill="1" applyBorder="1" applyAlignment="1" applyProtection="1">
      <alignment horizontal="center" vertical="center"/>
    </xf>
    <xf numFmtId="179" fontId="2" fillId="0" borderId="4" xfId="2" applyNumberFormat="1" applyFont="1" applyFill="1" applyBorder="1" applyAlignment="1" applyProtection="1">
      <alignment vertical="center"/>
    </xf>
    <xf numFmtId="179" fontId="3" fillId="0" borderId="0" xfId="1" applyNumberFormat="1" applyFont="1" applyFill="1" applyBorder="1" applyAlignment="1" applyProtection="1">
      <alignment horizontal="distributed" vertical="center"/>
    </xf>
    <xf numFmtId="179" fontId="3" fillId="0" borderId="7" xfId="1" applyNumberFormat="1" applyFont="1" applyFill="1" applyBorder="1" applyAlignment="1" applyProtection="1">
      <alignment horizontal="distributed" vertical="center"/>
    </xf>
    <xf numFmtId="179" fontId="2" fillId="0" borderId="5" xfId="1" applyNumberFormat="1" applyFont="1" applyFill="1" applyBorder="1" applyAlignment="1" applyProtection="1">
      <alignment horizontal="center"/>
    </xf>
    <xf numFmtId="179" fontId="2" fillId="0" borderId="6" xfId="1" applyNumberFormat="1" applyFont="1" applyFill="1" applyBorder="1" applyAlignment="1" applyProtection="1">
      <alignment horizontal="center"/>
    </xf>
  </cellXfs>
  <cellStyles count="6">
    <cellStyle name="桁区切り" xfId="2" builtinId="6"/>
    <cellStyle name="通貨" xfId="4" builtinId="7" hidden="1" customBuiltin="1"/>
    <cellStyle name="通貨 [0.00]" xfId="3" builtinId="4" hidden="1"/>
    <cellStyle name="標準" xfId="0" builtinId="0"/>
    <cellStyle name="標準 2" xfId="5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60"/>
  <sheetViews>
    <sheetView showGridLines="0" tabSelected="1" zoomScale="60" zoomScaleNormal="60" zoomScaleSheetLayoutView="75" workbookViewId="0"/>
  </sheetViews>
  <sheetFormatPr defaultColWidth="13.36328125" defaultRowHeight="16.5" x14ac:dyDescent="0.25"/>
  <cols>
    <col min="1" max="1" width="3.453125" style="11" customWidth="1"/>
    <col min="2" max="2" width="41.6328125" style="11" customWidth="1"/>
    <col min="3" max="5" width="36.08984375" style="11" customWidth="1"/>
    <col min="6" max="16384" width="13.36328125" style="11"/>
  </cols>
  <sheetData>
    <row r="1" spans="1:6" s="7" customFormat="1" ht="27.65" customHeight="1" x14ac:dyDescent="0.2">
      <c r="A1" s="2"/>
      <c r="B1" s="3" t="s">
        <v>57</v>
      </c>
      <c r="C1" s="5"/>
      <c r="D1" s="6"/>
      <c r="E1" s="6"/>
      <c r="F1" s="2"/>
    </row>
    <row r="2" spans="1:6" ht="25" customHeight="1" thickBot="1" x14ac:dyDescent="0.3">
      <c r="A2" s="8"/>
      <c r="B2" s="8"/>
      <c r="C2" s="8"/>
      <c r="D2" s="8"/>
      <c r="E2" s="9" t="s">
        <v>1</v>
      </c>
      <c r="F2" s="10"/>
    </row>
    <row r="3" spans="1:6" ht="30" customHeight="1" thickTop="1" x14ac:dyDescent="0.25">
      <c r="A3" s="29"/>
      <c r="B3" s="30"/>
      <c r="C3" s="24" t="s">
        <v>52</v>
      </c>
      <c r="D3" s="25" t="s">
        <v>55</v>
      </c>
      <c r="E3" s="24" t="s">
        <v>56</v>
      </c>
      <c r="F3" s="10"/>
    </row>
    <row r="4" spans="1:6" s="22" customFormat="1" ht="40.5" customHeight="1" x14ac:dyDescent="0.2">
      <c r="A4" s="27" t="s">
        <v>29</v>
      </c>
      <c r="B4" s="28"/>
      <c r="C4" s="20">
        <v>956706277956</v>
      </c>
      <c r="D4" s="20">
        <f>D5+D8+D10+D17+D20+D22+D24+D27+D30+D34+D37+D39+D43+D45+D54</f>
        <v>935287445496</v>
      </c>
      <c r="E4" s="20">
        <f>+D4-C4</f>
        <v>-21418832460</v>
      </c>
      <c r="F4" s="21"/>
    </row>
    <row r="5" spans="1:6" s="22" customFormat="1" ht="25" customHeight="1" x14ac:dyDescent="0.2">
      <c r="A5" s="27" t="s">
        <v>28</v>
      </c>
      <c r="B5" s="28"/>
      <c r="C5" s="20">
        <v>267937912913</v>
      </c>
      <c r="D5" s="20">
        <f>D6+D7</f>
        <v>281063423617</v>
      </c>
      <c r="E5" s="20">
        <f t="shared" ref="E5:E55" si="0">+D5-C5</f>
        <v>13125510704</v>
      </c>
      <c r="F5" s="21"/>
    </row>
    <row r="6" spans="1:6" s="13" customFormat="1" ht="25" customHeight="1" x14ac:dyDescent="0.2">
      <c r="A6" s="12" t="s">
        <v>0</v>
      </c>
      <c r="B6" s="14" t="s">
        <v>33</v>
      </c>
      <c r="C6" s="4">
        <v>267433842413</v>
      </c>
      <c r="D6" s="4">
        <v>280525116917</v>
      </c>
      <c r="E6" s="4">
        <f t="shared" si="0"/>
        <v>13091274504</v>
      </c>
      <c r="F6" s="12"/>
    </row>
    <row r="7" spans="1:6" s="13" customFormat="1" ht="25" customHeight="1" x14ac:dyDescent="0.2">
      <c r="A7" s="12" t="s">
        <v>0</v>
      </c>
      <c r="B7" s="14" t="s">
        <v>34</v>
      </c>
      <c r="C7" s="4">
        <v>504070500</v>
      </c>
      <c r="D7" s="4">
        <v>538306700</v>
      </c>
      <c r="E7" s="4">
        <f t="shared" si="0"/>
        <v>34236200</v>
      </c>
      <c r="F7" s="12"/>
    </row>
    <row r="8" spans="1:6" s="22" customFormat="1" ht="25" customHeight="1" x14ac:dyDescent="0.2">
      <c r="A8" s="27" t="s">
        <v>2</v>
      </c>
      <c r="B8" s="28"/>
      <c r="C8" s="20">
        <v>86295382609</v>
      </c>
      <c r="D8" s="20">
        <v>89430321199</v>
      </c>
      <c r="E8" s="20">
        <f t="shared" si="0"/>
        <v>3134938590</v>
      </c>
      <c r="F8" s="21"/>
    </row>
    <row r="9" spans="1:6" s="13" customFormat="1" ht="25" customHeight="1" x14ac:dyDescent="0.2">
      <c r="A9" s="12" t="s">
        <v>0</v>
      </c>
      <c r="B9" s="14" t="s">
        <v>35</v>
      </c>
      <c r="C9" s="4">
        <v>86295382609</v>
      </c>
      <c r="D9" s="4">
        <v>89430321199</v>
      </c>
      <c r="E9" s="4">
        <f t="shared" si="0"/>
        <v>3134938590</v>
      </c>
      <c r="F9" s="12"/>
    </row>
    <row r="10" spans="1:6" s="22" customFormat="1" ht="25" customHeight="1" x14ac:dyDescent="0.2">
      <c r="A10" s="27" t="s">
        <v>27</v>
      </c>
      <c r="B10" s="28"/>
      <c r="C10" s="20">
        <v>31673352010</v>
      </c>
      <c r="D10" s="20">
        <f>SUM(D11:D16)</f>
        <v>36232789000</v>
      </c>
      <c r="E10" s="20">
        <f t="shared" si="0"/>
        <v>4559436990</v>
      </c>
      <c r="F10" s="21"/>
    </row>
    <row r="11" spans="1:6" s="13" customFormat="1" ht="25" customHeight="1" x14ac:dyDescent="0.2">
      <c r="A11" s="12" t="s">
        <v>0</v>
      </c>
      <c r="B11" s="14" t="s">
        <v>36</v>
      </c>
      <c r="C11" s="4">
        <v>88493000</v>
      </c>
      <c r="D11" s="4">
        <v>87162000</v>
      </c>
      <c r="E11" s="4">
        <f t="shared" si="0"/>
        <v>-1331000</v>
      </c>
      <c r="F11" s="12"/>
    </row>
    <row r="12" spans="1:6" s="13" customFormat="1" ht="25" customHeight="1" x14ac:dyDescent="0.2">
      <c r="A12" s="12"/>
      <c r="B12" s="14" t="s">
        <v>39</v>
      </c>
      <c r="C12" s="4">
        <v>0</v>
      </c>
      <c r="D12" s="23">
        <v>0</v>
      </c>
      <c r="E12" s="4">
        <f t="shared" si="0"/>
        <v>0</v>
      </c>
      <c r="F12" s="12"/>
    </row>
    <row r="13" spans="1:6" s="13" customFormat="1" ht="25" customHeight="1" x14ac:dyDescent="0.2">
      <c r="A13" s="12"/>
      <c r="B13" s="14" t="s">
        <v>40</v>
      </c>
      <c r="C13" s="4">
        <v>2560579010</v>
      </c>
      <c r="D13" s="4">
        <v>2458167000</v>
      </c>
      <c r="E13" s="4">
        <f t="shared" si="0"/>
        <v>-102412010</v>
      </c>
      <c r="F13" s="12"/>
    </row>
    <row r="14" spans="1:6" s="13" customFormat="1" ht="25" customHeight="1" x14ac:dyDescent="0.2">
      <c r="A14" s="12"/>
      <c r="B14" s="14" t="s">
        <v>47</v>
      </c>
      <c r="C14" s="4">
        <v>143570000</v>
      </c>
      <c r="D14" s="4">
        <v>142686000</v>
      </c>
      <c r="E14" s="4">
        <f t="shared" si="0"/>
        <v>-884000</v>
      </c>
      <c r="F14" s="12"/>
    </row>
    <row r="15" spans="1:6" s="13" customFormat="1" ht="25" customHeight="1" x14ac:dyDescent="0.2">
      <c r="A15" s="12"/>
      <c r="B15" s="14" t="s">
        <v>49</v>
      </c>
      <c r="C15" s="4">
        <v>184321000</v>
      </c>
      <c r="D15" s="4">
        <v>293253000</v>
      </c>
      <c r="E15" s="4">
        <f t="shared" si="0"/>
        <v>108932000</v>
      </c>
      <c r="F15" s="12"/>
    </row>
    <row r="16" spans="1:6" s="22" customFormat="1" ht="25" customHeight="1" x14ac:dyDescent="0.2">
      <c r="A16" s="12"/>
      <c r="B16" s="14" t="s">
        <v>50</v>
      </c>
      <c r="C16" s="23">
        <v>28696389000</v>
      </c>
      <c r="D16" s="4">
        <v>33251521000</v>
      </c>
      <c r="E16" s="4">
        <f t="shared" si="0"/>
        <v>4555132000</v>
      </c>
      <c r="F16" s="12"/>
    </row>
    <row r="17" spans="1:6" s="13" customFormat="1" ht="25" customHeight="1" x14ac:dyDescent="0.2">
      <c r="A17" s="27" t="s">
        <v>30</v>
      </c>
      <c r="B17" s="28"/>
      <c r="C17" s="20">
        <v>1386832000</v>
      </c>
      <c r="D17" s="20">
        <v>1266406000</v>
      </c>
      <c r="E17" s="20">
        <f t="shared" si="0"/>
        <v>-120426000</v>
      </c>
      <c r="F17" s="21"/>
    </row>
    <row r="18" spans="1:6" s="13" customFormat="1" ht="25" customHeight="1" x14ac:dyDescent="0.2">
      <c r="A18" s="12"/>
      <c r="B18" s="19" t="s">
        <v>32</v>
      </c>
      <c r="C18" s="4">
        <v>1386832000</v>
      </c>
      <c r="D18" s="4">
        <v>1266406000</v>
      </c>
      <c r="E18" s="4">
        <f t="shared" si="0"/>
        <v>-120426000</v>
      </c>
      <c r="F18" s="12"/>
    </row>
    <row r="19" spans="1:6" s="22" customFormat="1" ht="25" customHeight="1" x14ac:dyDescent="0.2">
      <c r="A19" s="12"/>
      <c r="B19" s="19" t="s">
        <v>48</v>
      </c>
      <c r="C19" s="4">
        <v>0</v>
      </c>
      <c r="D19" s="23">
        <v>0</v>
      </c>
      <c r="E19" s="4">
        <f t="shared" si="0"/>
        <v>0</v>
      </c>
      <c r="F19" s="12"/>
    </row>
    <row r="20" spans="1:6" s="13" customFormat="1" ht="25" customHeight="1" x14ac:dyDescent="0.2">
      <c r="A20" s="27" t="s">
        <v>3</v>
      </c>
      <c r="B20" s="28"/>
      <c r="C20" s="20">
        <v>169581316000</v>
      </c>
      <c r="D20" s="20">
        <v>163147042000</v>
      </c>
      <c r="E20" s="20">
        <f t="shared" si="0"/>
        <v>-6434274000</v>
      </c>
      <c r="F20" s="21"/>
    </row>
    <row r="21" spans="1:6" s="22" customFormat="1" ht="25" customHeight="1" x14ac:dyDescent="0.2">
      <c r="A21" s="12" t="s">
        <v>0</v>
      </c>
      <c r="B21" s="19" t="s">
        <v>3</v>
      </c>
      <c r="C21" s="4">
        <v>169581316000</v>
      </c>
      <c r="D21" s="4">
        <v>163147042000</v>
      </c>
      <c r="E21" s="4">
        <f t="shared" si="0"/>
        <v>-6434274000</v>
      </c>
      <c r="F21" s="12"/>
    </row>
    <row r="22" spans="1:6" s="13" customFormat="1" ht="25" customHeight="1" x14ac:dyDescent="0.2">
      <c r="A22" s="27" t="s">
        <v>41</v>
      </c>
      <c r="B22" s="28"/>
      <c r="C22" s="20">
        <v>391862000</v>
      </c>
      <c r="D22" s="20">
        <v>346658000</v>
      </c>
      <c r="E22" s="20">
        <f t="shared" si="0"/>
        <v>-45204000</v>
      </c>
      <c r="F22" s="21"/>
    </row>
    <row r="23" spans="1:6" s="22" customFormat="1" ht="25" customHeight="1" x14ac:dyDescent="0.2">
      <c r="A23" s="12" t="s">
        <v>0</v>
      </c>
      <c r="B23" s="19" t="s">
        <v>42</v>
      </c>
      <c r="C23" s="4">
        <v>391862000</v>
      </c>
      <c r="D23" s="4">
        <v>346658000</v>
      </c>
      <c r="E23" s="4">
        <f t="shared" si="0"/>
        <v>-45204000</v>
      </c>
      <c r="F23" s="12"/>
    </row>
    <row r="24" spans="1:6" s="13" customFormat="1" ht="25" customHeight="1" x14ac:dyDescent="0.2">
      <c r="A24" s="27" t="s">
        <v>26</v>
      </c>
      <c r="B24" s="28"/>
      <c r="C24" s="20">
        <v>2693029525</v>
      </c>
      <c r="D24" s="20">
        <f>SUM(D25:D26)</f>
        <v>2790113870</v>
      </c>
      <c r="E24" s="20">
        <f t="shared" si="0"/>
        <v>97084345</v>
      </c>
      <c r="F24" s="21"/>
    </row>
    <row r="25" spans="1:6" s="13" customFormat="1" ht="25" customHeight="1" x14ac:dyDescent="0.2">
      <c r="A25" s="12" t="s">
        <v>0</v>
      </c>
      <c r="B25" s="19" t="s">
        <v>37</v>
      </c>
      <c r="C25" s="4">
        <v>272918179</v>
      </c>
      <c r="D25" s="4">
        <v>282624187</v>
      </c>
      <c r="E25" s="4">
        <f t="shared" si="0"/>
        <v>9706008</v>
      </c>
      <c r="F25" s="12"/>
    </row>
    <row r="26" spans="1:6" s="22" customFormat="1" ht="25" customHeight="1" x14ac:dyDescent="0.2">
      <c r="A26" s="12" t="s">
        <v>0</v>
      </c>
      <c r="B26" s="19" t="s">
        <v>38</v>
      </c>
      <c r="C26" s="4">
        <v>2420111346</v>
      </c>
      <c r="D26" s="4">
        <v>2507489683</v>
      </c>
      <c r="E26" s="4">
        <f t="shared" si="0"/>
        <v>87378337</v>
      </c>
      <c r="F26" s="12"/>
    </row>
    <row r="27" spans="1:6" s="13" customFormat="1" ht="25" customHeight="1" x14ac:dyDescent="0.2">
      <c r="A27" s="27" t="s">
        <v>25</v>
      </c>
      <c r="B27" s="28"/>
      <c r="C27" s="20">
        <v>8708908087</v>
      </c>
      <c r="D27" s="20">
        <f>SUM(D28:D29)</f>
        <v>8228418118</v>
      </c>
      <c r="E27" s="20">
        <f t="shared" si="0"/>
        <v>-480489969</v>
      </c>
      <c r="F27" s="21"/>
    </row>
    <row r="28" spans="1:6" s="13" customFormat="1" ht="25" customHeight="1" x14ac:dyDescent="0.2">
      <c r="A28" s="12" t="s">
        <v>0</v>
      </c>
      <c r="B28" s="14" t="s">
        <v>4</v>
      </c>
      <c r="C28" s="4">
        <v>5742944947</v>
      </c>
      <c r="D28" s="4">
        <v>5616839953</v>
      </c>
      <c r="E28" s="4">
        <f t="shared" si="0"/>
        <v>-126104994</v>
      </c>
      <c r="F28" s="12"/>
    </row>
    <row r="29" spans="1:6" s="22" customFormat="1" ht="25" customHeight="1" x14ac:dyDescent="0.2">
      <c r="A29" s="12" t="s">
        <v>0</v>
      </c>
      <c r="B29" s="14" t="s">
        <v>5</v>
      </c>
      <c r="C29" s="4">
        <v>2965963140</v>
      </c>
      <c r="D29" s="4">
        <v>2611578165</v>
      </c>
      <c r="E29" s="4">
        <f t="shared" si="0"/>
        <v>-354384975</v>
      </c>
      <c r="F29" s="12"/>
    </row>
    <row r="30" spans="1:6" s="13" customFormat="1" ht="25" customHeight="1" x14ac:dyDescent="0.2">
      <c r="A30" s="27" t="s">
        <v>24</v>
      </c>
      <c r="B30" s="28"/>
      <c r="C30" s="20">
        <v>179428313546</v>
      </c>
      <c r="D30" s="20">
        <f>SUM(D31:D33)</f>
        <v>191158761248</v>
      </c>
      <c r="E30" s="20">
        <f t="shared" si="0"/>
        <v>11730447702</v>
      </c>
      <c r="F30" s="21"/>
    </row>
    <row r="31" spans="1:6" s="13" customFormat="1" ht="25" customHeight="1" x14ac:dyDescent="0.2">
      <c r="A31" s="12" t="s">
        <v>0</v>
      </c>
      <c r="B31" s="14" t="s">
        <v>6</v>
      </c>
      <c r="C31" s="4">
        <v>53527035247</v>
      </c>
      <c r="D31" s="4">
        <v>55666250071</v>
      </c>
      <c r="E31" s="4">
        <f t="shared" si="0"/>
        <v>2139214824</v>
      </c>
      <c r="F31" s="12"/>
    </row>
    <row r="32" spans="1:6" s="13" customFormat="1" ht="25" customHeight="1" x14ac:dyDescent="0.2">
      <c r="A32" s="12" t="s">
        <v>0</v>
      </c>
      <c r="B32" s="14" t="s">
        <v>7</v>
      </c>
      <c r="C32" s="4">
        <v>124199049786</v>
      </c>
      <c r="D32" s="4">
        <v>133817756127</v>
      </c>
      <c r="E32" s="4">
        <f t="shared" si="0"/>
        <v>9618706341</v>
      </c>
      <c r="F32" s="12"/>
    </row>
    <row r="33" spans="1:6" s="22" customFormat="1" ht="25" customHeight="1" x14ac:dyDescent="0.2">
      <c r="A33" s="12" t="s">
        <v>0</v>
      </c>
      <c r="B33" s="14" t="s">
        <v>8</v>
      </c>
      <c r="C33" s="4">
        <v>1702228513</v>
      </c>
      <c r="D33" s="4">
        <v>1674755050</v>
      </c>
      <c r="E33" s="4">
        <f t="shared" si="0"/>
        <v>-27473463</v>
      </c>
      <c r="F33" s="12"/>
    </row>
    <row r="34" spans="1:6" s="13" customFormat="1" ht="25" customHeight="1" x14ac:dyDescent="0.2">
      <c r="A34" s="27" t="s">
        <v>23</v>
      </c>
      <c r="B34" s="28"/>
      <c r="C34" s="20">
        <v>3915079734</v>
      </c>
      <c r="D34" s="20">
        <f>SUM(D35:D36)</f>
        <v>2069088073</v>
      </c>
      <c r="E34" s="20">
        <f t="shared" si="0"/>
        <v>-1845991661</v>
      </c>
      <c r="F34" s="21"/>
    </row>
    <row r="35" spans="1:6" s="13" customFormat="1" ht="25" customHeight="1" x14ac:dyDescent="0.2">
      <c r="A35" s="12" t="s">
        <v>0</v>
      </c>
      <c r="B35" s="14" t="s">
        <v>9</v>
      </c>
      <c r="C35" s="4">
        <v>485009411</v>
      </c>
      <c r="D35" s="4">
        <v>454481885</v>
      </c>
      <c r="E35" s="4">
        <f t="shared" si="0"/>
        <v>-30527526</v>
      </c>
      <c r="F35" s="12"/>
    </row>
    <row r="36" spans="1:6" s="22" customFormat="1" ht="25" customHeight="1" x14ac:dyDescent="0.2">
      <c r="A36" s="12" t="s">
        <v>0</v>
      </c>
      <c r="B36" s="14" t="s">
        <v>10</v>
      </c>
      <c r="C36" s="4">
        <v>3430070323</v>
      </c>
      <c r="D36" s="4">
        <v>1614606188</v>
      </c>
      <c r="E36" s="4">
        <f t="shared" si="0"/>
        <v>-1815464135</v>
      </c>
      <c r="F36" s="12"/>
    </row>
    <row r="37" spans="1:6" s="13" customFormat="1" ht="25" customHeight="1" x14ac:dyDescent="0.2">
      <c r="A37" s="27" t="s">
        <v>11</v>
      </c>
      <c r="B37" s="28"/>
      <c r="C37" s="20">
        <v>277193861</v>
      </c>
      <c r="D37" s="20">
        <v>48026142</v>
      </c>
      <c r="E37" s="20">
        <f t="shared" si="0"/>
        <v>-229167719</v>
      </c>
      <c r="F37" s="21"/>
    </row>
    <row r="38" spans="1:6" s="22" customFormat="1" ht="25" customHeight="1" x14ac:dyDescent="0.2">
      <c r="A38" s="12" t="s">
        <v>0</v>
      </c>
      <c r="B38" s="19" t="s">
        <v>11</v>
      </c>
      <c r="C38" s="4">
        <v>277193861</v>
      </c>
      <c r="D38" s="4">
        <v>48026142</v>
      </c>
      <c r="E38" s="4">
        <f t="shared" si="0"/>
        <v>-229167719</v>
      </c>
      <c r="F38" s="12"/>
    </row>
    <row r="39" spans="1:6" s="13" customFormat="1" ht="25" customHeight="1" x14ac:dyDescent="0.2">
      <c r="A39" s="27" t="s">
        <v>22</v>
      </c>
      <c r="B39" s="28"/>
      <c r="C39" s="20">
        <v>11166773373</v>
      </c>
      <c r="D39" s="20">
        <f>SUM(D40:D42)</f>
        <v>15624072279</v>
      </c>
      <c r="E39" s="20">
        <f t="shared" si="0"/>
        <v>4457298906</v>
      </c>
      <c r="F39" s="21"/>
    </row>
    <row r="40" spans="1:6" s="13" customFormat="1" ht="25" customHeight="1" x14ac:dyDescent="0.2">
      <c r="A40" s="12" t="s">
        <v>0</v>
      </c>
      <c r="B40" s="19" t="s">
        <v>12</v>
      </c>
      <c r="C40" s="4">
        <v>119939138</v>
      </c>
      <c r="D40" s="4">
        <v>176238877</v>
      </c>
      <c r="E40" s="4">
        <f t="shared" si="0"/>
        <v>56299739</v>
      </c>
      <c r="F40" s="12"/>
    </row>
    <row r="41" spans="1:6" s="22" customFormat="1" ht="25" customHeight="1" x14ac:dyDescent="0.2">
      <c r="A41" s="12" t="s">
        <v>0</v>
      </c>
      <c r="B41" s="19" t="s">
        <v>13</v>
      </c>
      <c r="C41" s="4">
        <v>11046834235</v>
      </c>
      <c r="D41" s="4">
        <v>15447833402</v>
      </c>
      <c r="E41" s="4">
        <f t="shared" si="0"/>
        <v>4400999167</v>
      </c>
      <c r="F41" s="12"/>
    </row>
    <row r="42" spans="1:6" s="13" customFormat="1" ht="25" customHeight="1" x14ac:dyDescent="0.2">
      <c r="A42" s="12"/>
      <c r="B42" s="19" t="s">
        <v>51</v>
      </c>
      <c r="C42" s="23">
        <v>0</v>
      </c>
      <c r="D42" s="4">
        <v>0</v>
      </c>
      <c r="E42" s="4">
        <f t="shared" si="0"/>
        <v>0</v>
      </c>
      <c r="F42" s="12"/>
    </row>
    <row r="43" spans="1:6" s="22" customFormat="1" ht="25" customHeight="1" x14ac:dyDescent="0.2">
      <c r="A43" s="27" t="s">
        <v>14</v>
      </c>
      <c r="B43" s="28"/>
      <c r="C43" s="20">
        <v>32660513420</v>
      </c>
      <c r="D43" s="20">
        <v>28547903697</v>
      </c>
      <c r="E43" s="20">
        <f t="shared" si="0"/>
        <v>-4112609723</v>
      </c>
      <c r="F43" s="21"/>
    </row>
    <row r="44" spans="1:6" s="13" customFormat="1" ht="25" customHeight="1" x14ac:dyDescent="0.2">
      <c r="A44" s="12" t="s">
        <v>0</v>
      </c>
      <c r="B44" s="19" t="s">
        <v>14</v>
      </c>
      <c r="C44" s="4">
        <v>32660513420</v>
      </c>
      <c r="D44" s="4">
        <v>28547903697</v>
      </c>
      <c r="E44" s="4">
        <f t="shared" si="0"/>
        <v>-4112609723</v>
      </c>
      <c r="F44" s="12"/>
    </row>
    <row r="45" spans="1:6" s="13" customFormat="1" ht="25" customHeight="1" x14ac:dyDescent="0.2">
      <c r="A45" s="27" t="s">
        <v>21</v>
      </c>
      <c r="B45" s="28"/>
      <c r="C45" s="20">
        <v>21324808878</v>
      </c>
      <c r="D45" s="20">
        <f>SUM(D46:D53)</f>
        <v>20907422253</v>
      </c>
      <c r="E45" s="20">
        <f t="shared" si="0"/>
        <v>-417386625</v>
      </c>
      <c r="F45" s="21"/>
    </row>
    <row r="46" spans="1:6" s="13" customFormat="1" ht="25" customHeight="1" x14ac:dyDescent="0.2">
      <c r="A46" s="12" t="s">
        <v>0</v>
      </c>
      <c r="B46" s="19" t="s">
        <v>31</v>
      </c>
      <c r="C46" s="4">
        <v>263813715</v>
      </c>
      <c r="D46" s="4">
        <v>277292523</v>
      </c>
      <c r="E46" s="4">
        <f t="shared" si="0"/>
        <v>13478808</v>
      </c>
      <c r="F46" s="12"/>
    </row>
    <row r="47" spans="1:6" s="13" customFormat="1" ht="25" customHeight="1" x14ac:dyDescent="0.2">
      <c r="A47" s="12" t="s">
        <v>0</v>
      </c>
      <c r="B47" s="19" t="s">
        <v>15</v>
      </c>
      <c r="C47" s="4">
        <v>10279219</v>
      </c>
      <c r="D47" s="4">
        <v>21840428</v>
      </c>
      <c r="E47" s="4">
        <f t="shared" si="0"/>
        <v>11561209</v>
      </c>
      <c r="F47" s="12"/>
    </row>
    <row r="48" spans="1:6" s="13" customFormat="1" ht="25" customHeight="1" x14ac:dyDescent="0.2">
      <c r="A48" s="12" t="s">
        <v>0</v>
      </c>
      <c r="B48" s="19" t="s">
        <v>43</v>
      </c>
      <c r="C48" s="4">
        <v>2785025093</v>
      </c>
      <c r="D48" s="4">
        <v>2785034078</v>
      </c>
      <c r="E48" s="4">
        <f t="shared" si="0"/>
        <v>8985</v>
      </c>
      <c r="F48" s="12"/>
    </row>
    <row r="49" spans="1:6" s="13" customFormat="1" ht="25" customHeight="1" x14ac:dyDescent="0.2">
      <c r="A49" s="12" t="s">
        <v>0</v>
      </c>
      <c r="B49" s="19" t="s">
        <v>44</v>
      </c>
      <c r="C49" s="4">
        <v>3793529309</v>
      </c>
      <c r="D49" s="4">
        <v>3573536007</v>
      </c>
      <c r="E49" s="4">
        <f t="shared" si="0"/>
        <v>-219993302</v>
      </c>
      <c r="F49" s="12"/>
    </row>
    <row r="50" spans="1:6" s="13" customFormat="1" ht="25" customHeight="1" x14ac:dyDescent="0.2">
      <c r="A50" s="12" t="s">
        <v>0</v>
      </c>
      <c r="B50" s="19" t="s">
        <v>16</v>
      </c>
      <c r="C50" s="4">
        <v>1083971505</v>
      </c>
      <c r="D50" s="4">
        <v>916858157</v>
      </c>
      <c r="E50" s="4">
        <f t="shared" si="0"/>
        <v>-167113348</v>
      </c>
      <c r="F50" s="12"/>
    </row>
    <row r="51" spans="1:6" s="13" customFormat="1" ht="25" customHeight="1" x14ac:dyDescent="0.2">
      <c r="A51" s="12" t="s">
        <v>0</v>
      </c>
      <c r="B51" s="19" t="s">
        <v>17</v>
      </c>
      <c r="C51" s="4">
        <v>4561221752</v>
      </c>
      <c r="D51" s="4">
        <v>4579351825</v>
      </c>
      <c r="E51" s="4">
        <f t="shared" si="0"/>
        <v>18130073</v>
      </c>
      <c r="F51" s="12"/>
    </row>
    <row r="52" spans="1:6" s="22" customFormat="1" ht="25" customHeight="1" x14ac:dyDescent="0.2">
      <c r="A52" s="12" t="s">
        <v>0</v>
      </c>
      <c r="B52" s="19" t="s">
        <v>18</v>
      </c>
      <c r="C52" s="4">
        <v>0</v>
      </c>
      <c r="D52" s="4">
        <v>0</v>
      </c>
      <c r="E52" s="4">
        <f t="shared" si="0"/>
        <v>0</v>
      </c>
      <c r="F52" s="12"/>
    </row>
    <row r="53" spans="1:6" s="13" customFormat="1" ht="25" customHeight="1" x14ac:dyDescent="0.2">
      <c r="A53" s="12" t="s">
        <v>0</v>
      </c>
      <c r="B53" s="19" t="s">
        <v>19</v>
      </c>
      <c r="C53" s="4">
        <v>8826968285</v>
      </c>
      <c r="D53" s="4">
        <v>8753509235</v>
      </c>
      <c r="E53" s="4">
        <f t="shared" si="0"/>
        <v>-73459050</v>
      </c>
      <c r="F53" s="12"/>
    </row>
    <row r="54" spans="1:6" ht="25" customHeight="1" x14ac:dyDescent="0.25">
      <c r="A54" s="27" t="s">
        <v>20</v>
      </c>
      <c r="B54" s="28"/>
      <c r="C54" s="20">
        <v>139265000000</v>
      </c>
      <c r="D54" s="20">
        <v>94427000000</v>
      </c>
      <c r="E54" s="20">
        <f t="shared" si="0"/>
        <v>-44838000000</v>
      </c>
      <c r="F54" s="21"/>
    </row>
    <row r="55" spans="1:6" ht="25" customHeight="1" x14ac:dyDescent="0.25">
      <c r="A55" s="15"/>
      <c r="B55" s="1" t="s">
        <v>20</v>
      </c>
      <c r="C55" s="4">
        <v>139265000000</v>
      </c>
      <c r="D55" s="4">
        <v>94427000000</v>
      </c>
      <c r="E55" s="26">
        <f t="shared" si="0"/>
        <v>-44838000000</v>
      </c>
      <c r="F55" s="12"/>
    </row>
    <row r="56" spans="1:6" x14ac:dyDescent="0.25">
      <c r="A56" s="11" t="s">
        <v>45</v>
      </c>
      <c r="C56" s="18"/>
      <c r="D56" s="18"/>
      <c r="E56" s="16" t="s">
        <v>53</v>
      </c>
      <c r="F56" s="10"/>
    </row>
    <row r="57" spans="1:6" ht="18" customHeight="1" x14ac:dyDescent="0.25">
      <c r="A57" s="17" t="s">
        <v>54</v>
      </c>
      <c r="B57" s="17"/>
      <c r="C57" s="17"/>
    </row>
    <row r="58" spans="1:6" x14ac:dyDescent="0.25">
      <c r="A58" s="11" t="s">
        <v>46</v>
      </c>
    </row>
    <row r="60" spans="1:6" x14ac:dyDescent="0.25">
      <c r="A60" s="17"/>
      <c r="B60" s="17"/>
      <c r="C60" s="17"/>
    </row>
  </sheetData>
  <mergeCells count="17">
    <mergeCell ref="A54:B54"/>
    <mergeCell ref="A45:B45"/>
    <mergeCell ref="A43:B43"/>
    <mergeCell ref="A39:B39"/>
    <mergeCell ref="A30:B30"/>
    <mergeCell ref="A8:B8"/>
    <mergeCell ref="A17:B17"/>
    <mergeCell ref="A3:B3"/>
    <mergeCell ref="A37:B37"/>
    <mergeCell ref="A34:B34"/>
    <mergeCell ref="A27:B27"/>
    <mergeCell ref="A5:B5"/>
    <mergeCell ref="A4:B4"/>
    <mergeCell ref="A24:B24"/>
    <mergeCell ref="A22:B22"/>
    <mergeCell ref="A20:B20"/>
    <mergeCell ref="A10:B10"/>
  </mergeCells>
  <phoneticPr fontId="1"/>
  <pageMargins left="1.3779527559055118" right="0.19685039370078741" top="0.78740157480314965" bottom="0.59055118110236227" header="0.39370078740157483" footer="0.31496062992125984"/>
  <pageSetup paperSize="9" scale="53" firstPageNumber="276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ignoredErrors>
    <ignoredError sqref="D10:D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215県歳入(一般会計）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