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 firstSheet="2" activeTab="2"/>
  </bookViews>
  <sheets>
    <sheet name="使用しない　#99発電実績" sheetId="56" state="hidden" r:id="rId1"/>
    <sheet name="使用しない　98発電所設備" sheetId="42" state="hidden" r:id="rId2"/>
    <sheet name="100電力需要実績" sheetId="59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<sst xmlns="http://schemas.openxmlformats.org/spreadsheetml/2006/main" count="123" uniqueCount="99">
  <si>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</si>
  <si>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</si>
  <si>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</si>
  <si>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</si>
  <si>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</si>
  <si>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</si>
  <si>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</si>
  <si>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5"/>
  </si>
  <si>
    <t>銚子川水系又口川</t>
    <phoneticPr fontId="5"/>
  </si>
  <si>
    <t>小森発電所</t>
    <phoneticPr fontId="5"/>
  </si>
  <si>
    <t>新宮川水系北山川</t>
    <phoneticPr fontId="5"/>
  </si>
  <si>
    <t>青田発電所</t>
  </si>
  <si>
    <t>kW</t>
    <phoneticPr fontId="5"/>
  </si>
  <si>
    <t>ｍ</t>
    <phoneticPr fontId="5"/>
  </si>
  <si>
    <t>－</t>
    <phoneticPr fontId="5"/>
  </si>
  <si>
    <t>大里発電所</t>
    <phoneticPr fontId="5"/>
  </si>
  <si>
    <t>新宮川水系相野谷川</t>
    <phoneticPr fontId="5"/>
  </si>
  <si>
    <t>尾鷲第1発電所</t>
    <phoneticPr fontId="5"/>
  </si>
  <si>
    <t>新宮川水系東の川、
銚子川水系銚子川､又口川</t>
    <phoneticPr fontId="5"/>
  </si>
  <si>
    <t>櫛田川水系
青田川、菅谷川</t>
    <phoneticPr fontId="4"/>
  </si>
  <si>
    <t>－</t>
  </si>
  <si>
    <t>三重ごみ固形燃料発電所</t>
    <phoneticPr fontId="4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</si>
  <si>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</si>
  <si>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</si>
  <si>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</si>
  <si>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</si>
  <si>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</si>
  <si>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</si>
  <si>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</si>
  <si>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</si>
  <si>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</si>
  <si>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</si>
  <si>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</si>
  <si>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</si>
  <si>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7"/>
  </si>
  <si>
    <t>淀川水系名張川</t>
    <rPh sb="4" eb="5">
      <t>ナ</t>
    </rPh>
    <rPh sb="5" eb="6">
      <t>ハ</t>
    </rPh>
    <rPh sb="6" eb="7">
      <t>カワ</t>
    </rPh>
    <phoneticPr fontId="7"/>
  </si>
  <si>
    <t>宮川水系宮川</t>
  </si>
  <si>
    <t>宮川第2発電所</t>
  </si>
  <si>
    <t>蓮発電所</t>
    <phoneticPr fontId="4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</si>
  <si>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4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</si>
  <si>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4"/>
  </si>
  <si>
    <t>中部電力株式会社</t>
    <phoneticPr fontId="4"/>
  </si>
  <si>
    <t>関西電力株式会社</t>
    <phoneticPr fontId="4"/>
  </si>
  <si>
    <t>電源開発株式会社</t>
    <phoneticPr fontId="4"/>
  </si>
  <si>
    <t>三重県企業庁</t>
    <rPh sb="0" eb="3">
      <t>ミ</t>
    </rPh>
    <rPh sb="3" eb="6">
      <t>キギョウチョウ</t>
    </rPh>
    <phoneticPr fontId="4"/>
  </si>
  <si>
    <t>　　  　 6月</t>
    <rPh sb="7" eb="8">
      <t>ツキ</t>
    </rPh>
    <phoneticPr fontId="3"/>
  </si>
  <si>
    <t>　　  　 7月</t>
    <rPh sb="7" eb="8">
      <t>ツキ</t>
    </rPh>
    <phoneticPr fontId="3"/>
  </si>
  <si>
    <t>　　  　 8月</t>
    <rPh sb="7" eb="8">
      <t>ツキ</t>
    </rPh>
    <phoneticPr fontId="3"/>
  </si>
  <si>
    <t>　　  　 9月</t>
    <rPh sb="7" eb="8">
      <t>ツキ</t>
    </rPh>
    <phoneticPr fontId="3"/>
  </si>
  <si>
    <t>　　  　10月</t>
    <rPh sb="7" eb="8">
      <t>ツキ</t>
    </rPh>
    <phoneticPr fontId="3"/>
  </si>
  <si>
    <t>　　  　11月</t>
    <rPh sb="7" eb="8">
      <t>ツキ</t>
    </rPh>
    <phoneticPr fontId="3"/>
  </si>
  <si>
    <t>　　  　12月</t>
    <rPh sb="7" eb="8">
      <t>ツキ</t>
    </rPh>
    <phoneticPr fontId="3"/>
  </si>
  <si>
    <t>　　  　 2月</t>
    <rPh sb="7" eb="8">
      <t>ツキ</t>
    </rPh>
    <phoneticPr fontId="3"/>
  </si>
  <si>
    <t>　　  　 3月</t>
    <rPh sb="7" eb="8">
      <t>ツキ</t>
    </rPh>
    <phoneticPr fontId="3"/>
  </si>
  <si>
    <t>水力発電所</t>
    <rPh sb="0" eb="2">
      <t>スイリョク</t>
    </rPh>
    <rPh sb="2" eb="4">
      <t>ハツデン</t>
    </rPh>
    <rPh sb="4" eb="5">
      <t>ショ</t>
    </rPh>
    <phoneticPr fontId="3"/>
  </si>
  <si>
    <t>火力発電所</t>
    <rPh sb="0" eb="2">
      <t>カリョク</t>
    </rPh>
    <rPh sb="2" eb="4">
      <t>ハツデン</t>
    </rPh>
    <rPh sb="4" eb="5">
      <t>ショ</t>
    </rPh>
    <phoneticPr fontId="3"/>
  </si>
  <si>
    <t>風力</t>
    <rPh sb="0" eb="2">
      <t>フウリョク</t>
    </rPh>
    <phoneticPr fontId="3"/>
  </si>
  <si>
    <t>太陽光</t>
    <rPh sb="0" eb="3">
      <t>タイヨウコウ</t>
    </rPh>
    <phoneticPr fontId="3"/>
  </si>
  <si>
    <t>計</t>
    <rPh sb="0" eb="1">
      <t>ケイ</t>
    </rPh>
    <phoneticPr fontId="3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</si>
  <si>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3"/>
  </si>
  <si>
    <t>単位：1,000kWh</t>
    <rPh sb="0" eb="2">
      <t>タンイ</t>
    </rPh>
    <phoneticPr fontId="3"/>
  </si>
  <si>
    <t>資料　資源エネルギー庁「電力調査統計」</t>
    <rPh sb="0" eb="2">
      <t>シリョウ</t>
    </rPh>
    <phoneticPr fontId="3"/>
  </si>
  <si>
    <t>特別高圧</t>
    <rPh sb="0" eb="2">
      <t>トクベツ</t>
    </rPh>
    <rPh sb="2" eb="4">
      <t>コウアツ</t>
    </rPh>
    <phoneticPr fontId="3"/>
  </si>
  <si>
    <t>高圧</t>
    <rPh sb="0" eb="2">
      <t>コウアツ</t>
    </rPh>
    <phoneticPr fontId="3"/>
  </si>
  <si>
    <t>低圧</t>
    <rPh sb="0" eb="2">
      <t>テイアツ</t>
    </rPh>
    <phoneticPr fontId="3"/>
  </si>
  <si>
    <t>合計</t>
    <rPh sb="0" eb="2">
      <t>ゴウケイ</t>
    </rPh>
    <phoneticPr fontId="3"/>
  </si>
  <si>
    <t>単位：1,000kWh</t>
    <phoneticPr fontId="3"/>
  </si>
  <si>
    <t>９８. 発     電     所     設     備</t>
    <phoneticPr fontId="5"/>
  </si>
  <si>
    <t>１００．電　力　需　要　実　績</t>
    <rPh sb="4" eb="5">
      <t>デン</t>
    </rPh>
    <rPh sb="6" eb="7">
      <t>チカラ</t>
    </rPh>
    <rPh sb="8" eb="9">
      <t>モトメ</t>
    </rPh>
    <rPh sb="10" eb="11">
      <t>ヨウ</t>
    </rPh>
    <rPh sb="12" eb="13">
      <t>ジツ</t>
    </rPh>
    <rPh sb="14" eb="15">
      <t>イサオ</t>
    </rPh>
    <phoneticPr fontId="3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</si>
  <si>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</si>
  <si>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3"/>
  </si>
  <si>
    <t>-</t>
  </si>
  <si>
    <t>-</t>
    <phoneticPr fontId="4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</si>
  <si>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5"/>
  </si>
  <si>
    <t>平成29年度</t>
    <rPh sb="0" eb="2">
      <t>ヘイセイ</t>
    </rPh>
    <rPh sb="4" eb="6">
      <t>ネンド</t>
    </rPh>
    <phoneticPr fontId="3"/>
  </si>
  <si>
    <t>令和元.9.30現在</t>
    <rPh sb="0" eb="2">
      <t>レイワ</t>
    </rPh>
    <rPh sb="2" eb="3">
      <t>ガン</t>
    </rPh>
    <phoneticPr fontId="5"/>
  </si>
  <si>
    <t>31（令和元）</t>
    <rPh sb="3" eb="5">
      <t>レイワ</t>
    </rPh>
    <rPh sb="5" eb="6">
      <t>ガン</t>
    </rPh>
    <phoneticPr fontId="3"/>
  </si>
  <si>
    <t>川越火力発電所</t>
    <rPh sb="2" eb="4">
      <t>カリョク</t>
    </rPh>
    <phoneticPr fontId="4"/>
  </si>
  <si>
    <t>四日市火力発電所</t>
    <rPh sb="3" eb="5">
      <t>カリョク</t>
    </rPh>
    <phoneticPr fontId="4"/>
  </si>
  <si>
    <t>株式会社JERA</t>
    <phoneticPr fontId="4"/>
  </si>
  <si>
    <t>-</t>
    <phoneticPr fontId="22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</si>
  <si>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3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</si>
  <si>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3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</si>
  <si>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3"/>
  </si>
  <si>
    <t>1号機　68.105
2号機　67.213</t>
    <rPh sb="1" eb="3">
      <t>ゴウキ</t>
    </rPh>
    <rPh sb="12" eb="14">
      <t>ゴウキ</t>
    </rPh>
    <phoneticPr fontId="23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</si>
  <si>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</si>
  <si>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</si>
  <si>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</si>
  <si>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</si>
  <si>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</si>
  <si>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</si>
  <si>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</si>
  <si>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</si>
  <si>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</si>
  <si>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　  　 5月</t>
    <rPh sb="7" eb="8">
      <t>ツキ</t>
    </rPh>
    <phoneticPr fontId="3"/>
  </si>
  <si>
    <t>資料出所　資源エネルギー庁「電力調査統計」</t>
    <rPh sb="0" eb="2">
      <t>シリョウ</t>
    </rPh>
    <rPh sb="2" eb="4">
      <t>シュッショ</t>
    </rPh>
    <phoneticPr fontId="3"/>
  </si>
  <si>
    <t>令和2年度</t>
    <rPh sb="0" eb="2">
      <t>レイワ</t>
    </rPh>
    <rPh sb="3" eb="5">
      <t>ネンド</t>
    </rPh>
    <phoneticPr fontId="3"/>
  </si>
  <si>
    <t>　令和4年4月</t>
    <rPh sb="1" eb="3">
      <t>レイワ</t>
    </rPh>
    <rPh sb="4" eb="5">
      <t>ネン</t>
    </rPh>
    <rPh sb="6" eb="7">
      <t>ツキ</t>
    </rPh>
    <phoneticPr fontId="3"/>
  </si>
  <si>
    <t>　令和5年1月</t>
    <rPh sb="1" eb="3">
      <t>レイワ</t>
    </rPh>
    <rPh sb="4" eb="5">
      <t>ネン</t>
    </rPh>
    <rPh sb="6" eb="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</si>
</sst>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/>
    <xf numFmtId="37" fontId="8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5" fillId="0" borderId="0">
      <alignment vertical="center"/>
    </xf>
  </cellStyleXfs>
  <cellXfs count="112">
    <xf numFmtId="0" fontId="0" fillId="0" borderId="0" xfId="0"/>
    <xf numFmtId="0" fontId="5" fillId="0" borderId="0" xfId="0" applyFont="1" applyFill="1"/>
    <xf numFmtId="37" fontId="0" fillId="0" borderId="0" xfId="0" applyNumberFormat="1"/>
    <xf numFmtId="0" fontId="11" fillId="0" borderId="0" xfId="3" applyNumberFormat="1" applyFont="1" applyFill="1" applyAlignment="1">
      <alignment horizontal="centerContinuous"/>
    </xf>
    <xf numFmtId="0" fontId="12" fillId="0" borderId="0" xfId="3" applyNumberFormat="1" applyFont="1" applyFill="1"/>
    <xf numFmtId="0" fontId="11" fillId="0" borderId="0" xfId="3" quotePrefix="1" applyNumberFormat="1" applyFont="1" applyFill="1" applyBorder="1" applyAlignment="1" applyProtection="1">
      <alignment horizontal="centerContinuous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>
      <alignment horizontal="centerContinuous"/>
    </xf>
    <xf numFmtId="37" fontId="12" fillId="0" borderId="0" xfId="3" applyFont="1" applyFill="1"/>
    <xf numFmtId="0" fontId="12" fillId="0" borderId="1" xfId="3" applyNumberFormat="1" applyFont="1" applyFill="1" applyBorder="1"/>
    <xf numFmtId="0" fontId="12" fillId="0" borderId="11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 applyProtection="1">
      <alignment horizontal="centerContinuous" vertical="center"/>
    </xf>
    <xf numFmtId="0" fontId="12" fillId="0" borderId="4" xfId="3" applyNumberFormat="1" applyFont="1" applyFill="1" applyBorder="1" applyAlignment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2" fillId="0" borderId="9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37" fontId="12" fillId="0" borderId="16" xfId="3" applyFont="1" applyFill="1" applyBorder="1" applyAlignment="1">
      <alignment horizontal="distributed" vertical="center" indent="1"/>
    </xf>
    <xf numFmtId="37" fontId="13" fillId="0" borderId="19" xfId="3" applyFont="1" applyFill="1" applyBorder="1" applyAlignment="1" applyProtection="1">
      <alignment horizontal="right" vertical="center"/>
    </xf>
    <xf numFmtId="37" fontId="13" fillId="0" borderId="8" xfId="3" applyFont="1" applyFill="1" applyBorder="1" applyAlignment="1" applyProtection="1">
      <alignment horizontal="right" vertical="center"/>
    </xf>
    <xf numFmtId="37" fontId="12" fillId="0" borderId="0" xfId="3" applyFont="1" applyFill="1" applyAlignment="1">
      <alignment vertical="center"/>
    </xf>
    <xf numFmtId="37" fontId="12" fillId="0" borderId="15" xfId="3" applyFont="1" applyFill="1" applyBorder="1" applyAlignment="1">
      <alignment horizontal="distributed" vertical="center" indent="1"/>
    </xf>
    <xf numFmtId="37" fontId="15" fillId="0" borderId="3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distributed" vertical="center" indent="1"/>
    </xf>
    <xf numFmtId="37" fontId="12" fillId="0" borderId="15" xfId="3" applyFont="1" applyFill="1" applyBorder="1" applyAlignment="1" applyProtection="1">
      <alignment horizontal="distributed" vertical="center" inden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37" fontId="12" fillId="0" borderId="15" xfId="3" applyFont="1" applyFill="1" applyBorder="1" applyAlignment="1" applyProtection="1">
      <alignment horizontal="distributed" vertical="center" wrapText="1" indent="1"/>
    </xf>
    <xf numFmtId="38" fontId="12" fillId="0" borderId="0" xfId="1" applyFont="1" applyFill="1" applyBorder="1" applyAlignment="1">
      <alignment horizontal="right" vertical="center"/>
    </xf>
    <xf numFmtId="37" fontId="16" fillId="0" borderId="0" xfId="3" applyFont="1" applyFill="1"/>
    <xf numFmtId="0" fontId="12" fillId="0" borderId="9" xfId="3" applyNumberFormat="1" applyFont="1" applyFill="1" applyBorder="1" applyAlignment="1">
      <alignment horizontal="distributed" vertical="center" indent="1"/>
    </xf>
    <xf numFmtId="37" fontId="12" fillId="0" borderId="10" xfId="3" applyFont="1" applyFill="1" applyBorder="1" applyAlignment="1">
      <alignment horizontal="distributed" vertical="center" indent="1"/>
    </xf>
    <xf numFmtId="37" fontId="12" fillId="0" borderId="0" xfId="3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0" fontId="12" fillId="0" borderId="0" xfId="3" applyNumberFormat="1" applyFont="1" applyFill="1" applyAlignment="1" applyProtection="1">
      <alignment horizontal="right"/>
    </xf>
    <xf numFmtId="37" fontId="12" fillId="0" borderId="0" xfId="3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Alignment="1">
      <alignment vertical="center"/>
    </xf>
    <xf numFmtId="41" fontId="21" fillId="0" borderId="3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12" fillId="0" borderId="8" xfId="0" applyFont="1" applyFill="1" applyBorder="1"/>
    <xf numFmtId="41" fontId="21" fillId="0" borderId="5" xfId="0" applyNumberFormat="1" applyFont="1" applyFill="1" applyBorder="1" applyAlignment="1">
      <alignment vertical="center"/>
    </xf>
    <xf numFmtId="0" fontId="21" fillId="0" borderId="1" xfId="3" applyNumberFormat="1" applyFont="1" applyFill="1" applyBorder="1" applyAlignment="1" applyProtection="1">
      <alignment horizontal="right"/>
    </xf>
    <xf numFmtId="0" fontId="12" fillId="0" borderId="18" xfId="3" applyNumberFormat="1" applyFont="1" applyFill="1" applyBorder="1" applyAlignment="1" applyProtection="1">
      <alignment horizontal="distributed" vertical="center" indent="1"/>
    </xf>
    <xf numFmtId="0" fontId="12" fillId="0" borderId="2" xfId="3" applyNumberFormat="1" applyFont="1" applyFill="1" applyBorder="1" applyAlignment="1" applyProtection="1">
      <alignment vertical="center"/>
    </xf>
    <xf numFmtId="41" fontId="12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" xfId="3" applyNumberFormat="1" applyFont="1" applyFill="1" applyBorder="1" applyAlignment="1" applyProtection="1">
      <alignment vertical="center"/>
    </xf>
    <xf numFmtId="37" fontId="21" fillId="0" borderId="15" xfId="3" applyFont="1" applyFill="1" applyBorder="1" applyAlignment="1">
      <alignment horizontal="distributed" vertical="center" indent="1"/>
    </xf>
    <xf numFmtId="38" fontId="21" fillId="0" borderId="3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178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2" xfId="3" applyNumberFormat="1" applyFont="1" applyFill="1" applyBorder="1" applyAlignment="1" applyProtection="1">
      <alignment horizontal="distributed" vertical="center" indent="1"/>
    </xf>
    <xf numFmtId="0" fontId="21" fillId="0" borderId="0" xfId="2" applyNumberFormat="1" applyFont="1" applyFill="1" applyBorder="1" applyAlignment="1" applyProtection="1">
      <alignment horizontal="right" vertical="center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 applyProtection="1">
      <alignment horizontal="right" vertical="center"/>
    </xf>
    <xf numFmtId="179" fontId="21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2" xfId="3" applyNumberFormat="1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>
      <alignment horizontal="distributed" vertical="center" indent="1"/>
    </xf>
    <xf numFmtId="0" fontId="5" fillId="0" borderId="2" xfId="3" applyNumberFormat="1" applyFont="1" applyFill="1" applyBorder="1" applyAlignment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wrapText="1" indent="1"/>
    </xf>
    <xf numFmtId="38" fontId="21" fillId="2" borderId="5" xfId="5" applyFont="1" applyFill="1" applyBorder="1" applyAlignment="1">
      <alignment horizontal="right" vertical="center"/>
    </xf>
    <xf numFmtId="38" fontId="21" fillId="2" borderId="4" xfId="5" applyFont="1" applyFill="1" applyBorder="1" applyAlignment="1">
      <alignment horizontal="right" vertical="center"/>
    </xf>
    <xf numFmtId="0" fontId="21" fillId="2" borderId="4" xfId="3" applyNumberFormat="1" applyFont="1" applyFill="1" applyBorder="1" applyAlignment="1" applyProtection="1">
      <alignment horizontal="right" vertical="center"/>
      <protection locked="0"/>
    </xf>
    <xf numFmtId="38" fontId="21" fillId="2" borderId="0" xfId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 applyProtection="1">
      <alignment horizontal="right" vertical="center"/>
      <protection locked="0"/>
    </xf>
    <xf numFmtId="0" fontId="24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1" fillId="2" borderId="0" xfId="1" applyFont="1" applyFill="1" applyBorder="1" applyAlignment="1">
      <alignment horizontal="right" vertical="center"/>
    </xf>
    <xf numFmtId="0" fontId="21" fillId="2" borderId="0" xfId="3" applyNumberFormat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>
      <alignment horizontal="right" vertical="center"/>
    </xf>
    <xf numFmtId="38" fontId="21" fillId="2" borderId="3" xfId="1" applyFont="1" applyFill="1" applyBorder="1" applyAlignment="1" applyProtection="1">
      <alignment horizontal="right" vertical="center"/>
      <protection locked="0"/>
    </xf>
    <xf numFmtId="176" fontId="21" fillId="2" borderId="0" xfId="3" applyNumberFormat="1" applyFont="1" applyFill="1" applyBorder="1" applyAlignment="1" applyProtection="1">
      <alignment horizontal="right" vertical="center"/>
      <protection locked="0"/>
    </xf>
    <xf numFmtId="37" fontId="6" fillId="0" borderId="15" xfId="3" applyFont="1" applyFill="1" applyBorder="1" applyAlignment="1" applyProtection="1">
      <alignment horizontal="distributed" vertical="center" wrapText="1" indent="1" shrinkToFit="1"/>
    </xf>
    <xf numFmtId="0" fontId="10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/>
    <xf numFmtId="41" fontId="10" fillId="0" borderId="3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2" fillId="0" borderId="5" xfId="0" applyNumberFormat="1" applyFont="1" applyFill="1" applyBorder="1" applyAlignment="1">
      <alignment vertical="center"/>
    </xf>
    <xf numFmtId="41" fontId="12" fillId="0" borderId="4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12" fillId="0" borderId="1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4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13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/>
    </xf>
    <xf numFmtId="0" fontId="17" fillId="0" borderId="0" xfId="0" applyFont="1" applyFill="1" applyAlignment="1"/>
    <xf numFmtId="0" fontId="12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 6 2 22" xfId="4"/>
    <cellStyle name="標準_09_099_105電気・ガス・水道" xfId="2"/>
    <cellStyle name="標準_09電気・ガス・水道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405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40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95" t="s">
        <v>70</v>
      </c>
      <c r="B1" s="96"/>
      <c r="C1" s="96"/>
      <c r="D1" s="96"/>
      <c r="E1" s="96"/>
      <c r="F1" s="96"/>
      <c r="G1" s="96"/>
    </row>
    <row r="2" spans="1:7" ht="17" thickBot="1" x14ac:dyDescent="0.3">
      <c r="A2" s="35"/>
      <c r="B2" s="35"/>
      <c r="C2" s="35"/>
      <c r="D2" s="35"/>
      <c r="E2" s="35"/>
      <c r="F2" s="36"/>
      <c r="G2" s="36" t="s">
        <v>66</v>
      </c>
    </row>
    <row r="3" spans="1:7" ht="16.5" customHeight="1" thickTop="1" x14ac:dyDescent="0.25">
      <c r="A3" s="37"/>
      <c r="B3" s="97" t="s">
        <v>54</v>
      </c>
      <c r="C3" s="97" t="s">
        <v>55</v>
      </c>
      <c r="D3" s="99" t="s">
        <v>59</v>
      </c>
      <c r="E3" s="100"/>
      <c r="F3" s="101"/>
      <c r="G3" s="99" t="s">
        <v>65</v>
      </c>
    </row>
    <row r="4" spans="1:7" ht="16.5" customHeight="1" x14ac:dyDescent="0.25">
      <c r="A4" s="38"/>
      <c r="B4" s="98"/>
      <c r="C4" s="98"/>
      <c r="D4" s="39" t="s">
        <v>56</v>
      </c>
      <c r="E4" s="39" t="s">
        <v>57</v>
      </c>
      <c r="F4" s="39" t="s">
        <v>58</v>
      </c>
      <c r="G4" s="102"/>
    </row>
    <row r="5" spans="1:7" ht="27" customHeight="1" x14ac:dyDescent="0.25">
      <c r="A5" s="40" t="s">
        <v>74</v>
      </c>
      <c r="B5" s="55">
        <v>486919</v>
      </c>
      <c r="C5" s="47">
        <v>27044845</v>
      </c>
      <c r="D5" s="47">
        <v>363434</v>
      </c>
      <c r="E5" s="47">
        <v>387096</v>
      </c>
      <c r="F5" s="47">
        <v>750530</v>
      </c>
      <c r="G5" s="47">
        <v>28282295</v>
      </c>
    </row>
    <row r="6" spans="1:7" ht="27" customHeight="1" x14ac:dyDescent="0.25">
      <c r="A6" s="56">
        <v>30</v>
      </c>
      <c r="B6" s="55">
        <v>603794.34</v>
      </c>
      <c r="C6" s="47">
        <v>21253859.300000001</v>
      </c>
      <c r="D6" s="47">
        <v>346865</v>
      </c>
      <c r="E6" s="47">
        <v>486596.97399999999</v>
      </c>
      <c r="F6" s="47">
        <v>833461.97399999993</v>
      </c>
      <c r="G6" s="47">
        <v>22691115.614</v>
      </c>
    </row>
    <row r="7" spans="1:7" ht="27" customHeight="1" x14ac:dyDescent="0.25">
      <c r="A7" s="57" t="s">
        <v>76</v>
      </c>
      <c r="B7" s="48">
        <v>675988</v>
      </c>
      <c r="C7" s="58">
        <f>SUM(C8:C19)</f>
        <v>20782396</v>
      </c>
      <c r="D7" s="59">
        <v>409330</v>
      </c>
      <c r="E7" s="59">
        <v>699030</v>
      </c>
      <c r="F7" s="59">
        <f t="shared" ref="F7:F18" si="0">D7+E7</f>
        <v>1108360</v>
      </c>
      <c r="G7" s="49">
        <f>B7+C7+F7</f>
        <v>22566744</v>
      </c>
    </row>
    <row r="8" spans="1:7" ht="33" customHeight="1" x14ac:dyDescent="0.25">
      <c r="A8" s="40" t="s">
        <v>82</v>
      </c>
      <c r="B8" s="48">
        <v>23658</v>
      </c>
      <c r="C8" s="49">
        <v>1360347</v>
      </c>
      <c r="D8" s="49">
        <v>38314</v>
      </c>
      <c r="E8" s="49">
        <v>71196</v>
      </c>
      <c r="F8" s="49">
        <f t="shared" si="0"/>
        <v>109510</v>
      </c>
      <c r="G8" s="49">
        <f>B8+C8+F8</f>
        <v>1493515</v>
      </c>
    </row>
    <row r="9" spans="1:7" ht="33" customHeight="1" x14ac:dyDescent="0.25">
      <c r="A9" s="40" t="s">
        <v>83</v>
      </c>
      <c r="B9" s="48">
        <v>46738</v>
      </c>
      <c r="C9" s="49">
        <v>1342620</v>
      </c>
      <c r="D9" s="49">
        <v>23494</v>
      </c>
      <c r="E9" s="49">
        <v>83085</v>
      </c>
      <c r="F9" s="49">
        <f t="shared" si="0"/>
        <v>106579</v>
      </c>
      <c r="G9" s="49">
        <v>1495936</v>
      </c>
    </row>
    <row r="10" spans="1:7" ht="33" customHeight="1" x14ac:dyDescent="0.25">
      <c r="A10" s="40" t="s">
        <v>45</v>
      </c>
      <c r="B10" s="48">
        <v>83586</v>
      </c>
      <c r="C10" s="49">
        <v>1387795</v>
      </c>
      <c r="D10" s="49">
        <v>21753</v>
      </c>
      <c r="E10" s="49">
        <v>65326</v>
      </c>
      <c r="F10" s="49">
        <f t="shared" si="0"/>
        <v>87079</v>
      </c>
      <c r="G10" s="49">
        <f t="shared" ref="G10:G19" si="1">B10+C10+F10</f>
        <v>1558460</v>
      </c>
    </row>
    <row r="11" spans="1:7" ht="33" customHeight="1" x14ac:dyDescent="0.25">
      <c r="A11" s="40" t="s">
        <v>46</v>
      </c>
      <c r="B11" s="48">
        <v>116287</v>
      </c>
      <c r="C11" s="49">
        <v>1567270</v>
      </c>
      <c r="D11" s="49">
        <v>17678</v>
      </c>
      <c r="E11" s="49">
        <v>54180</v>
      </c>
      <c r="F11" s="49">
        <f t="shared" si="0"/>
        <v>71858</v>
      </c>
      <c r="G11" s="49">
        <f t="shared" si="1"/>
        <v>1755415</v>
      </c>
    </row>
    <row r="12" spans="1:7" ht="33" customHeight="1" x14ac:dyDescent="0.25">
      <c r="A12" s="40" t="s">
        <v>47</v>
      </c>
      <c r="B12" s="48">
        <v>95778</v>
      </c>
      <c r="C12" s="49">
        <v>2024501</v>
      </c>
      <c r="D12" s="49">
        <v>18115</v>
      </c>
      <c r="E12" s="49">
        <v>69782</v>
      </c>
      <c r="F12" s="49">
        <f t="shared" si="0"/>
        <v>87897</v>
      </c>
      <c r="G12" s="49">
        <f t="shared" si="1"/>
        <v>2208176</v>
      </c>
    </row>
    <row r="13" spans="1:7" ht="33" customHeight="1" x14ac:dyDescent="0.25">
      <c r="A13" s="40" t="s">
        <v>48</v>
      </c>
      <c r="B13" s="48">
        <v>91858</v>
      </c>
      <c r="C13" s="49">
        <v>1771076</v>
      </c>
      <c r="D13" s="49">
        <v>27109</v>
      </c>
      <c r="E13" s="49">
        <v>55560</v>
      </c>
      <c r="F13" s="49">
        <f t="shared" si="0"/>
        <v>82669</v>
      </c>
      <c r="G13" s="49">
        <f t="shared" si="1"/>
        <v>1945603</v>
      </c>
    </row>
    <row r="14" spans="1:7" ht="33" customHeight="1" x14ac:dyDescent="0.25">
      <c r="A14" s="40" t="s">
        <v>49</v>
      </c>
      <c r="B14" s="48">
        <v>91959</v>
      </c>
      <c r="C14" s="49">
        <v>1528448</v>
      </c>
      <c r="D14" s="49">
        <v>40077</v>
      </c>
      <c r="E14" s="49">
        <v>44899</v>
      </c>
      <c r="F14" s="49">
        <f t="shared" si="0"/>
        <v>84976</v>
      </c>
      <c r="G14" s="49">
        <f t="shared" si="1"/>
        <v>1705383</v>
      </c>
    </row>
    <row r="15" spans="1:7" ht="33" customHeight="1" x14ac:dyDescent="0.25">
      <c r="A15" s="40" t="s">
        <v>50</v>
      </c>
      <c r="B15" s="48">
        <v>35411</v>
      </c>
      <c r="C15" s="49">
        <v>1671027</v>
      </c>
      <c r="D15" s="49">
        <v>40621</v>
      </c>
      <c r="E15" s="49">
        <v>50370</v>
      </c>
      <c r="F15" s="49">
        <f t="shared" si="0"/>
        <v>90991</v>
      </c>
      <c r="G15" s="49">
        <f t="shared" si="1"/>
        <v>1797429</v>
      </c>
    </row>
    <row r="16" spans="1:7" ht="33" customHeight="1" x14ac:dyDescent="0.25">
      <c r="A16" s="40" t="s">
        <v>51</v>
      </c>
      <c r="B16" s="48">
        <v>19912</v>
      </c>
      <c r="C16" s="49">
        <v>2357703</v>
      </c>
      <c r="D16" s="49">
        <v>40974</v>
      </c>
      <c r="E16" s="49">
        <v>38400</v>
      </c>
      <c r="F16" s="49">
        <f t="shared" si="0"/>
        <v>79374</v>
      </c>
      <c r="G16" s="49">
        <f t="shared" si="1"/>
        <v>2456989</v>
      </c>
    </row>
    <row r="17" spans="1:7" ht="33" customHeight="1" x14ac:dyDescent="0.25">
      <c r="A17" s="40" t="s">
        <v>81</v>
      </c>
      <c r="B17" s="48">
        <v>15996</v>
      </c>
      <c r="C17" s="49">
        <v>2281559</v>
      </c>
      <c r="D17" s="49">
        <v>53136</v>
      </c>
      <c r="E17" s="49">
        <v>41555</v>
      </c>
      <c r="F17" s="49">
        <f t="shared" si="0"/>
        <v>94691</v>
      </c>
      <c r="G17" s="49">
        <f t="shared" si="1"/>
        <v>2392246</v>
      </c>
    </row>
    <row r="18" spans="1:7" ht="33" customHeight="1" x14ac:dyDescent="0.25">
      <c r="A18" s="40" t="s">
        <v>52</v>
      </c>
      <c r="B18" s="48">
        <v>20633</v>
      </c>
      <c r="C18" s="49">
        <v>1866090</v>
      </c>
      <c r="D18" s="49">
        <v>46186</v>
      </c>
      <c r="E18" s="49">
        <v>55378</v>
      </c>
      <c r="F18" s="49">
        <f t="shared" si="0"/>
        <v>101564</v>
      </c>
      <c r="G18" s="49">
        <f t="shared" si="1"/>
        <v>1988287</v>
      </c>
    </row>
    <row r="19" spans="1:7" ht="33" customHeight="1" x14ac:dyDescent="0.25">
      <c r="A19" s="41" t="s">
        <v>53</v>
      </c>
      <c r="B19" s="51">
        <v>34173</v>
      </c>
      <c r="C19" s="49">
        <v>1623960</v>
      </c>
      <c r="D19" s="49">
        <v>41874</v>
      </c>
      <c r="E19" s="49">
        <v>69298</v>
      </c>
      <c r="F19" s="49">
        <v>111171</v>
      </c>
      <c r="G19" s="49">
        <f t="shared" si="1"/>
        <v>1769304</v>
      </c>
    </row>
    <row r="20" spans="1:7" x14ac:dyDescent="0.25">
      <c r="A20" s="35"/>
      <c r="B20" s="35"/>
      <c r="C20" s="50"/>
      <c r="D20" s="50"/>
      <c r="E20" s="50"/>
      <c r="F20" s="42"/>
      <c r="G20" s="42" t="s">
        <v>61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67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2" t="s">
        <v>75</v>
      </c>
    </row>
    <row r="3" spans="1:6" s="13" customFormat="1" ht="25.5" customHeight="1" thickTop="1" x14ac:dyDescent="0.2">
      <c r="A3" s="10"/>
      <c r="B3" s="103" t="s">
        <v>0</v>
      </c>
      <c r="C3" s="11" t="s">
        <v>1</v>
      </c>
      <c r="D3" s="12"/>
      <c r="E3" s="103" t="s">
        <v>2</v>
      </c>
      <c r="F3" s="105" t="s">
        <v>3</v>
      </c>
    </row>
    <row r="4" spans="1:6" s="13" customFormat="1" ht="25.5" customHeight="1" x14ac:dyDescent="0.2">
      <c r="A4" s="14"/>
      <c r="B4" s="104"/>
      <c r="C4" s="15" t="s">
        <v>4</v>
      </c>
      <c r="D4" s="15" t="s">
        <v>5</v>
      </c>
      <c r="E4" s="104"/>
      <c r="F4" s="106"/>
    </row>
    <row r="5" spans="1:6" s="19" customFormat="1" ht="21.75" customHeight="1" x14ac:dyDescent="0.2">
      <c r="A5" s="53"/>
      <c r="B5" s="16"/>
      <c r="C5" s="17" t="s">
        <v>12</v>
      </c>
      <c r="D5" s="18" t="s">
        <v>12</v>
      </c>
      <c r="E5" s="18" t="s">
        <v>73</v>
      </c>
      <c r="F5" s="18" t="s">
        <v>13</v>
      </c>
    </row>
    <row r="6" spans="1:6" ht="39.75" customHeight="1" x14ac:dyDescent="0.25">
      <c r="A6" s="54" t="s">
        <v>41</v>
      </c>
      <c r="B6" s="20"/>
      <c r="C6" s="21"/>
      <c r="D6" s="22"/>
      <c r="E6" s="22"/>
      <c r="F6" s="22"/>
    </row>
    <row r="7" spans="1:6" ht="39.75" customHeight="1" x14ac:dyDescent="0.25">
      <c r="A7" s="72" t="s">
        <v>23</v>
      </c>
      <c r="B7" s="73" t="s">
        <v>24</v>
      </c>
      <c r="C7" s="80">
        <v>530</v>
      </c>
      <c r="D7" s="80">
        <v>160</v>
      </c>
      <c r="E7" s="81">
        <v>0.54</v>
      </c>
      <c r="F7" s="81">
        <v>121</v>
      </c>
    </row>
    <row r="8" spans="1:6" ht="39.75" customHeight="1" x14ac:dyDescent="0.25">
      <c r="A8" s="72" t="s">
        <v>25</v>
      </c>
      <c r="B8" s="73" t="s">
        <v>26</v>
      </c>
      <c r="C8" s="80">
        <v>700</v>
      </c>
      <c r="D8" s="80">
        <v>190</v>
      </c>
      <c r="E8" s="81">
        <v>1.1100000000000001</v>
      </c>
      <c r="F8" s="81">
        <v>83.39</v>
      </c>
    </row>
    <row r="9" spans="1:6" ht="39.75" customHeight="1" x14ac:dyDescent="0.25">
      <c r="A9" s="72" t="s">
        <v>27</v>
      </c>
      <c r="B9" s="73" t="s">
        <v>28</v>
      </c>
      <c r="C9" s="80">
        <v>800</v>
      </c>
      <c r="D9" s="80">
        <v>0</v>
      </c>
      <c r="E9" s="81">
        <v>4.1749999999999998</v>
      </c>
      <c r="F9" s="81">
        <v>25.76</v>
      </c>
    </row>
    <row r="10" spans="1:6" ht="39.75" customHeight="1" x14ac:dyDescent="0.25">
      <c r="A10" s="72" t="s">
        <v>29</v>
      </c>
      <c r="B10" s="74" t="s">
        <v>30</v>
      </c>
      <c r="C10" s="80">
        <v>740</v>
      </c>
      <c r="D10" s="80">
        <v>380</v>
      </c>
      <c r="E10" s="81">
        <v>4.1749999999999998</v>
      </c>
      <c r="F10" s="81">
        <v>22.42</v>
      </c>
    </row>
    <row r="11" spans="1:6" ht="39.75" customHeight="1" x14ac:dyDescent="0.25">
      <c r="A11" s="72" t="s">
        <v>31</v>
      </c>
      <c r="B11" s="74" t="s">
        <v>30</v>
      </c>
      <c r="C11" s="80">
        <v>830</v>
      </c>
      <c r="D11" s="80">
        <v>420</v>
      </c>
      <c r="E11" s="81">
        <v>3.8959999999999999</v>
      </c>
      <c r="F11" s="81">
        <v>28.57</v>
      </c>
    </row>
    <row r="12" spans="1:6" ht="39.75" customHeight="1" x14ac:dyDescent="0.25">
      <c r="A12" s="72" t="s">
        <v>38</v>
      </c>
      <c r="B12" s="74" t="s">
        <v>22</v>
      </c>
      <c r="C12" s="80">
        <v>4800</v>
      </c>
      <c r="D12" s="80">
        <v>59</v>
      </c>
      <c r="E12" s="81">
        <v>9</v>
      </c>
      <c r="F12" s="82" t="s">
        <v>84</v>
      </c>
    </row>
    <row r="13" spans="1:6" ht="39.75" customHeight="1" x14ac:dyDescent="0.25">
      <c r="A13" s="75" t="s">
        <v>11</v>
      </c>
      <c r="B13" s="76" t="s">
        <v>19</v>
      </c>
      <c r="C13" s="83">
        <v>2800</v>
      </c>
      <c r="D13" s="83">
        <v>360</v>
      </c>
      <c r="E13" s="81">
        <v>1.5</v>
      </c>
      <c r="F13" s="81">
        <v>224.3</v>
      </c>
    </row>
    <row r="14" spans="1:6" ht="39.75" customHeight="1" x14ac:dyDescent="0.25">
      <c r="A14" s="75" t="s">
        <v>39</v>
      </c>
      <c r="B14" s="76" t="s">
        <v>40</v>
      </c>
      <c r="C14" s="83">
        <v>1000</v>
      </c>
      <c r="D14" s="83">
        <v>0</v>
      </c>
      <c r="E14" s="81">
        <v>0.62</v>
      </c>
      <c r="F14" s="81">
        <v>203.07</v>
      </c>
    </row>
    <row r="15" spans="1:6" ht="39.75" customHeight="1" x14ac:dyDescent="0.25">
      <c r="A15" s="72" t="s">
        <v>32</v>
      </c>
      <c r="B15" s="74" t="s">
        <v>33</v>
      </c>
      <c r="C15" s="80">
        <v>2000</v>
      </c>
      <c r="D15" s="80">
        <v>75</v>
      </c>
      <c r="E15" s="81">
        <v>4</v>
      </c>
      <c r="F15" s="81">
        <v>65.2</v>
      </c>
    </row>
    <row r="16" spans="1:6" ht="39.75" customHeight="1" x14ac:dyDescent="0.25">
      <c r="A16" s="72" t="s">
        <v>34</v>
      </c>
      <c r="B16" s="74" t="s">
        <v>35</v>
      </c>
      <c r="C16" s="80">
        <v>1800</v>
      </c>
      <c r="D16" s="80">
        <v>0</v>
      </c>
      <c r="E16" s="81">
        <v>3.7</v>
      </c>
      <c r="F16" s="81">
        <v>60.15</v>
      </c>
    </row>
    <row r="17" spans="1:9" ht="39.75" customHeight="1" x14ac:dyDescent="0.25">
      <c r="A17" s="72" t="s">
        <v>85</v>
      </c>
      <c r="B17" s="74" t="s">
        <v>36</v>
      </c>
      <c r="C17" s="80">
        <v>25600</v>
      </c>
      <c r="D17" s="80">
        <v>6000</v>
      </c>
      <c r="E17" s="81">
        <v>24</v>
      </c>
      <c r="F17" s="84">
        <v>121.64100000000001</v>
      </c>
    </row>
    <row r="18" spans="1:9" ht="39.75" customHeight="1" x14ac:dyDescent="0.25">
      <c r="A18" s="72" t="s">
        <v>37</v>
      </c>
      <c r="B18" s="74" t="s">
        <v>86</v>
      </c>
      <c r="C18" s="80">
        <v>28600</v>
      </c>
      <c r="D18" s="80">
        <v>7300</v>
      </c>
      <c r="E18" s="81">
        <v>24</v>
      </c>
      <c r="F18" s="84">
        <v>134.92099999999999</v>
      </c>
    </row>
    <row r="19" spans="1:9" ht="39.75" customHeight="1" x14ac:dyDescent="0.25">
      <c r="A19" s="72" t="s">
        <v>87</v>
      </c>
      <c r="B19" s="73" t="s">
        <v>88</v>
      </c>
      <c r="C19" s="80">
        <v>2600</v>
      </c>
      <c r="D19" s="80">
        <v>61</v>
      </c>
      <c r="E19" s="81">
        <v>6</v>
      </c>
      <c r="F19" s="81">
        <v>51.34</v>
      </c>
    </row>
    <row r="20" spans="1:9" ht="39.75" customHeight="1" x14ac:dyDescent="0.25">
      <c r="A20" s="75" t="s">
        <v>89</v>
      </c>
      <c r="B20" s="76" t="s">
        <v>90</v>
      </c>
      <c r="C20" s="83">
        <v>12000</v>
      </c>
      <c r="D20" s="83">
        <v>1400</v>
      </c>
      <c r="E20" s="85">
        <v>3</v>
      </c>
      <c r="F20" s="85">
        <v>476.88</v>
      </c>
    </row>
    <row r="21" spans="1:9" ht="39.75" customHeight="1" x14ac:dyDescent="0.25">
      <c r="A21" s="72" t="s">
        <v>91</v>
      </c>
      <c r="B21" s="73" t="s">
        <v>36</v>
      </c>
      <c r="C21" s="80">
        <v>11400</v>
      </c>
      <c r="D21" s="80">
        <v>650</v>
      </c>
      <c r="E21" s="81">
        <v>40</v>
      </c>
      <c r="F21" s="81">
        <v>33.520000000000003</v>
      </c>
      <c r="G21" s="28"/>
      <c r="H21" s="28"/>
      <c r="I21" s="28"/>
    </row>
    <row r="22" spans="1:9" ht="39.75" customHeight="1" x14ac:dyDescent="0.25">
      <c r="A22" s="72" t="s">
        <v>92</v>
      </c>
      <c r="B22" s="88" t="s">
        <v>93</v>
      </c>
      <c r="C22" s="80">
        <v>6400</v>
      </c>
      <c r="D22" s="80">
        <v>180</v>
      </c>
      <c r="E22" s="81">
        <v>3</v>
      </c>
      <c r="F22" s="81">
        <v>262.2</v>
      </c>
      <c r="G22" s="28"/>
      <c r="H22" s="28"/>
      <c r="I22" s="28"/>
    </row>
    <row r="23" spans="1:9" ht="39.75" customHeight="1" x14ac:dyDescent="0.25">
      <c r="A23" s="72" t="s">
        <v>69</v>
      </c>
      <c r="B23" s="73" t="s">
        <v>20</v>
      </c>
      <c r="C23" s="80">
        <v>7500</v>
      </c>
      <c r="D23" s="80" t="s">
        <v>71</v>
      </c>
      <c r="E23" s="81" t="s">
        <v>71</v>
      </c>
      <c r="F23" s="81" t="s">
        <v>71</v>
      </c>
    </row>
    <row r="24" spans="1:9" ht="39.75" customHeight="1" x14ac:dyDescent="0.25">
      <c r="A24" s="60" t="s">
        <v>79</v>
      </c>
      <c r="B24" s="61"/>
      <c r="C24" s="62"/>
      <c r="D24" s="63"/>
      <c r="E24" s="64"/>
      <c r="F24" s="65"/>
    </row>
    <row r="25" spans="1:9" ht="39.75" customHeight="1" x14ac:dyDescent="0.25">
      <c r="A25" s="66" t="s">
        <v>77</v>
      </c>
      <c r="B25" s="61" t="s">
        <v>20</v>
      </c>
      <c r="C25" s="62">
        <v>4802000</v>
      </c>
      <c r="D25" s="63" t="s">
        <v>72</v>
      </c>
      <c r="E25" s="64" t="s">
        <v>72</v>
      </c>
      <c r="F25" s="65" t="s">
        <v>72</v>
      </c>
    </row>
    <row r="26" spans="1:9" ht="39.75" customHeight="1" x14ac:dyDescent="0.25">
      <c r="A26" s="66" t="s">
        <v>78</v>
      </c>
      <c r="B26" s="61" t="s">
        <v>20</v>
      </c>
      <c r="C26" s="62">
        <v>585000</v>
      </c>
      <c r="D26" s="63" t="s">
        <v>72</v>
      </c>
      <c r="E26" s="64" t="s">
        <v>72</v>
      </c>
      <c r="F26" s="65" t="s">
        <v>72</v>
      </c>
    </row>
    <row r="27" spans="1:9" ht="39.75" customHeight="1" x14ac:dyDescent="0.25">
      <c r="A27" s="54" t="s">
        <v>42</v>
      </c>
      <c r="B27" s="20"/>
      <c r="C27" s="44"/>
      <c r="D27" s="45"/>
      <c r="E27" s="46"/>
      <c r="F27" s="46"/>
    </row>
    <row r="28" spans="1:9" ht="39.75" customHeight="1" x14ac:dyDescent="0.25">
      <c r="A28" s="23" t="s">
        <v>15</v>
      </c>
      <c r="B28" s="24" t="s">
        <v>16</v>
      </c>
      <c r="C28" s="86">
        <v>370</v>
      </c>
      <c r="D28" s="80">
        <v>25</v>
      </c>
      <c r="E28" s="84">
        <v>0.86299999999999999</v>
      </c>
      <c r="F28" s="87">
        <v>53</v>
      </c>
    </row>
    <row r="29" spans="1:9" ht="39.75" customHeight="1" x14ac:dyDescent="0.25">
      <c r="A29" s="54" t="s">
        <v>43</v>
      </c>
      <c r="B29" s="20"/>
      <c r="C29" s="44"/>
      <c r="D29" s="45"/>
      <c r="E29" s="46"/>
      <c r="F29" s="46"/>
    </row>
    <row r="30" spans="1:9" s="19" customFormat="1" ht="39.75" customHeight="1" x14ac:dyDescent="0.2">
      <c r="A30" s="23" t="s">
        <v>17</v>
      </c>
      <c r="B30" s="26" t="s">
        <v>18</v>
      </c>
      <c r="C30" s="62">
        <v>40000</v>
      </c>
      <c r="D30" s="63">
        <v>9900</v>
      </c>
      <c r="E30" s="67">
        <v>21</v>
      </c>
      <c r="F30" s="67">
        <v>225.3</v>
      </c>
    </row>
    <row r="31" spans="1:9" ht="39.75" customHeight="1" x14ac:dyDescent="0.25">
      <c r="A31" s="23" t="s">
        <v>7</v>
      </c>
      <c r="B31" s="24" t="s">
        <v>8</v>
      </c>
      <c r="C31" s="62">
        <v>25000</v>
      </c>
      <c r="D31" s="63">
        <v>5200</v>
      </c>
      <c r="E31" s="67">
        <v>25</v>
      </c>
      <c r="F31" s="67">
        <v>120.92</v>
      </c>
    </row>
    <row r="32" spans="1:9" ht="39.75" customHeight="1" x14ac:dyDescent="0.25">
      <c r="A32" s="23" t="s">
        <v>9</v>
      </c>
      <c r="B32" s="24" t="s">
        <v>10</v>
      </c>
      <c r="C32" s="68">
        <v>30000</v>
      </c>
      <c r="D32" s="69">
        <v>8500</v>
      </c>
      <c r="E32" s="70">
        <v>74</v>
      </c>
      <c r="F32" s="71">
        <v>49</v>
      </c>
    </row>
    <row r="33" spans="1:6" ht="39.75" customHeight="1" x14ac:dyDescent="0.25">
      <c r="A33" s="54" t="s">
        <v>44</v>
      </c>
      <c r="B33" s="20"/>
      <c r="C33" s="44"/>
      <c r="D33" s="45"/>
      <c r="E33" s="46"/>
      <c r="F33" s="46"/>
    </row>
    <row r="34" spans="1:6" ht="39.75" customHeight="1" x14ac:dyDescent="0.25">
      <c r="A34" s="29" t="s">
        <v>21</v>
      </c>
      <c r="B34" s="30" t="s">
        <v>14</v>
      </c>
      <c r="C34" s="77">
        <v>12050</v>
      </c>
      <c r="D34" s="78" t="s">
        <v>80</v>
      </c>
      <c r="E34" s="79" t="s">
        <v>80</v>
      </c>
      <c r="F34" s="79" t="s">
        <v>80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4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="85" zoomScaleNormal="85" workbookViewId="0">
      <selection sqref="A1:E1"/>
    </sheetView>
  </sheetViews>
  <sheetFormatPr defaultColWidth="9" defaultRowHeight="16.5" x14ac:dyDescent="0.25"/>
  <cols>
    <col min="1" max="5" width="20.6328125" style="35" customWidth="1"/>
    <col min="6" max="6" width="9" style="35"/>
    <col min="7" max="10" width="12.6328125" style="35" customWidth="1"/>
    <col min="11" max="16384" width="9" style="35"/>
  </cols>
  <sheetData>
    <row r="1" spans="1:5" x14ac:dyDescent="0.25">
      <c r="A1" s="107" t="s">
        <v>68</v>
      </c>
      <c r="B1" s="108"/>
      <c r="C1" s="108"/>
      <c r="D1" s="108"/>
      <c r="E1" s="108"/>
    </row>
    <row r="2" spans="1:5" ht="17" thickBot="1" x14ac:dyDescent="0.3">
      <c r="E2" s="36" t="s">
        <v>60</v>
      </c>
    </row>
    <row r="3" spans="1:5" ht="16.5" customHeight="1" thickTop="1" x14ac:dyDescent="0.25">
      <c r="A3" s="37"/>
      <c r="B3" s="97" t="s">
        <v>62</v>
      </c>
      <c r="C3" s="97" t="s">
        <v>63</v>
      </c>
      <c r="D3" s="109" t="s">
        <v>64</v>
      </c>
      <c r="E3" s="99" t="s">
        <v>58</v>
      </c>
    </row>
    <row r="4" spans="1:5" ht="16.5" customHeight="1" x14ac:dyDescent="0.25">
      <c r="A4" s="38"/>
      <c r="B4" s="98"/>
      <c r="C4" s="98"/>
      <c r="D4" s="110"/>
      <c r="E4" s="111"/>
    </row>
    <row r="5" spans="1:5" ht="27" customHeight="1" x14ac:dyDescent="0.25">
      <c r="A5" s="40" t="s">
        <v>96</v>
      </c>
      <c r="B5" s="55">
        <v>9093733.9610000011</v>
      </c>
      <c r="C5" s="47">
        <v>5634782.3539999994</v>
      </c>
      <c r="D5" s="47">
        <v>4803009.2553500002</v>
      </c>
      <c r="E5" s="47">
        <v>19531525.570350002</v>
      </c>
    </row>
    <row r="6" spans="1:5" ht="27" customHeight="1" x14ac:dyDescent="0.25">
      <c r="A6" s="40">
        <v>3</v>
      </c>
      <c r="B6" s="55">
        <v>9428388</v>
      </c>
      <c r="C6" s="47">
        <v>5764840</v>
      </c>
      <c r="D6" s="47">
        <v>4816591</v>
      </c>
      <c r="E6" s="47">
        <v>20009820</v>
      </c>
    </row>
    <row r="7" spans="1:5" ht="27" customHeight="1" x14ac:dyDescent="0.25">
      <c r="A7" s="89">
        <v>4</v>
      </c>
      <c r="B7" s="91">
        <v>9385683</v>
      </c>
      <c r="C7" s="92">
        <v>5652720</v>
      </c>
      <c r="D7" s="92">
        <v>4660691</v>
      </c>
      <c r="E7" s="92">
        <v>19699094</v>
      </c>
    </row>
    <row r="8" spans="1:5" ht="27" customHeight="1" x14ac:dyDescent="0.25">
      <c r="A8" s="40" t="s">
        <v>97</v>
      </c>
      <c r="B8" s="55">
        <v>767599</v>
      </c>
      <c r="C8" s="47">
        <v>439758</v>
      </c>
      <c r="D8" s="47">
        <v>394974</v>
      </c>
      <c r="E8" s="47">
        <v>1602331</v>
      </c>
    </row>
    <row r="9" spans="1:5" ht="27" customHeight="1" x14ac:dyDescent="0.25">
      <c r="A9" s="40" t="s">
        <v>94</v>
      </c>
      <c r="B9" s="55">
        <v>770910</v>
      </c>
      <c r="C9" s="47">
        <v>407967</v>
      </c>
      <c r="D9" s="47">
        <v>325959</v>
      </c>
      <c r="E9" s="47">
        <v>1504836</v>
      </c>
    </row>
    <row r="10" spans="1:5" ht="27" customHeight="1" x14ac:dyDescent="0.25">
      <c r="A10" s="40" t="s">
        <v>45</v>
      </c>
      <c r="B10" s="55">
        <v>816437</v>
      </c>
      <c r="C10" s="47">
        <v>466404</v>
      </c>
      <c r="D10" s="47">
        <v>276756</v>
      </c>
      <c r="E10" s="47">
        <v>1559597</v>
      </c>
    </row>
    <row r="11" spans="1:5" ht="27" customHeight="1" x14ac:dyDescent="0.25">
      <c r="A11" s="40" t="s">
        <v>46</v>
      </c>
      <c r="B11" s="55">
        <v>851944</v>
      </c>
      <c r="C11" s="47">
        <v>526544</v>
      </c>
      <c r="D11" s="47">
        <v>384304</v>
      </c>
      <c r="E11" s="47">
        <v>1762792</v>
      </c>
    </row>
    <row r="12" spans="1:5" ht="27" customHeight="1" x14ac:dyDescent="0.25">
      <c r="A12" s="40" t="s">
        <v>47</v>
      </c>
      <c r="B12" s="55">
        <v>834493</v>
      </c>
      <c r="C12" s="47">
        <v>547942</v>
      </c>
      <c r="D12" s="47">
        <v>432348</v>
      </c>
      <c r="E12" s="47">
        <v>1814783</v>
      </c>
    </row>
    <row r="13" spans="1:5" ht="27" customHeight="1" x14ac:dyDescent="0.25">
      <c r="A13" s="40" t="s">
        <v>48</v>
      </c>
      <c r="B13" s="55">
        <v>842963</v>
      </c>
      <c r="C13" s="47">
        <v>540518.33299999998</v>
      </c>
      <c r="D13" s="47">
        <v>418560</v>
      </c>
      <c r="E13" s="47">
        <v>1802041.3330000001</v>
      </c>
    </row>
    <row r="14" spans="1:5" ht="27" customHeight="1" x14ac:dyDescent="0.25">
      <c r="A14" s="40" t="s">
        <v>49</v>
      </c>
      <c r="B14" s="55">
        <v>815050</v>
      </c>
      <c r="C14" s="47">
        <v>471543.23200000002</v>
      </c>
      <c r="D14" s="47">
        <v>333116</v>
      </c>
      <c r="E14" s="47">
        <v>1619709.2320000001</v>
      </c>
    </row>
    <row r="15" spans="1:5" ht="27" customHeight="1" x14ac:dyDescent="0.25">
      <c r="A15" s="40" t="s">
        <v>50</v>
      </c>
      <c r="B15" s="55">
        <v>772770</v>
      </c>
      <c r="C15" s="47">
        <v>434786.17700000003</v>
      </c>
      <c r="D15" s="47">
        <v>304093</v>
      </c>
      <c r="E15" s="47">
        <v>1511649.1770000001</v>
      </c>
    </row>
    <row r="16" spans="1:5" ht="27" customHeight="1" x14ac:dyDescent="0.25">
      <c r="A16" s="40" t="s">
        <v>51</v>
      </c>
      <c r="B16" s="55">
        <v>760125</v>
      </c>
      <c r="C16" s="47">
        <v>440039.38300000003</v>
      </c>
      <c r="D16" s="47">
        <v>367135.51899999997</v>
      </c>
      <c r="E16" s="47">
        <v>1567299.9019999998</v>
      </c>
    </row>
    <row r="17" spans="1:9" ht="27" customHeight="1" x14ac:dyDescent="0.25">
      <c r="A17" s="40" t="s">
        <v>98</v>
      </c>
      <c r="B17" s="55">
        <v>736588</v>
      </c>
      <c r="C17" s="47">
        <v>458804.06900000002</v>
      </c>
      <c r="D17" s="47">
        <v>543221</v>
      </c>
      <c r="E17" s="47">
        <v>1738613.0690000001</v>
      </c>
    </row>
    <row r="18" spans="1:9" ht="27" customHeight="1" x14ac:dyDescent="0.25">
      <c r="A18" s="40" t="s">
        <v>52</v>
      </c>
      <c r="B18" s="55">
        <v>676100.01</v>
      </c>
      <c r="C18" s="47">
        <v>472093.96100000001</v>
      </c>
      <c r="D18" s="47">
        <v>475421.61800000002</v>
      </c>
      <c r="E18" s="47">
        <v>1623615.5889999999</v>
      </c>
    </row>
    <row r="19" spans="1:9" ht="27" customHeight="1" x14ac:dyDescent="0.25">
      <c r="A19" s="41" t="s">
        <v>53</v>
      </c>
      <c r="B19" s="93">
        <v>740703.96799999999</v>
      </c>
      <c r="C19" s="94">
        <v>445850.66</v>
      </c>
      <c r="D19" s="94">
        <v>404923.85399999999</v>
      </c>
      <c r="E19" s="94">
        <v>1591478.4820000001</v>
      </c>
    </row>
    <row r="20" spans="1:9" x14ac:dyDescent="0.25">
      <c r="E20" s="43" t="s">
        <v>95</v>
      </c>
      <c r="G20" s="90"/>
      <c r="H20" s="90"/>
      <c r="I20" s="90"/>
    </row>
  </sheetData>
  <mergeCells count="5">
    <mergeCell ref="A1:E1"/>
    <mergeCell ref="B3:B4"/>
    <mergeCell ref="C3:C4"/>
    <mergeCell ref="D3:D4"/>
    <mergeCell ref="E3:E4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3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100電力需要実績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