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28800" windowHeight="12225" tabRatio="771"/>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18"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<sst xmlns="http://schemas.openxmlformats.org/spreadsheetml/2006/main" count="1133" uniqueCount="631">
  <si>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</si>
  <si>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</si>
  <si>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</si>
  <si>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</si>
  <si>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</si>
  <si>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</si>
  <si>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</si>
  <si>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</si>
  <si>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</si>
  <si>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</si>
  <si>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</si>
  <si>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</si>
  <si>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</si>
  <si>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</si>
  <si>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</si>
  <si>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</si>
  <si>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</si>
  <si>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</si>
  <si>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</si>
  <si>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</si>
  <si>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</si>
  <si>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</si>
  <si>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</si>
  <si>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</si>
  <si>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</si>
  <si>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</si>
  <si>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</si>
  <si>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</si>
  <si>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</si>
  <si>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</si>
  <si>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</si>
  <si>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</si>
  <si>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</si>
  <si>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</si>
  <si>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</si>
  <si>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</si>
  <si>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</si>
  <si>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</si>
  <si>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</si>
  <si>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</si>
  <si>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</si>
  <si>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</si>
  <si>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</si>
  <si>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</si>
  <si>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</si>
  <si>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</si>
  <si>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</si>
  <si>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</si>
  <si>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</si>
  <si>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</si>
  <si>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</si>
  <si>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</si>
  <si>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</si>
  <si>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</si>
  <si>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</si>
  <si>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</si>
  <si>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</si>
  <si>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</si>
  <si>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</si>
  <si>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</si>
  <si>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</si>
  <si>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</si>
  <si>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</si>
  <si>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</si>
  <si>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</si>
  <si>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</si>
  <si>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</si>
  <si>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</si>
  <si>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</si>
  <si>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</si>
  <si>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</si>
  <si>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</si>
  <si>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</si>
  <si>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</si>
  <si>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</si>
  <si>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</si>
  <si>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</si>
  <si>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</si>
  <si>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</si>
  <si>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</si>
  <si>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</si>
  <si>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</si>
  <si>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</si>
  <si>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</si>
  <si>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</si>
  <si>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</si>
  <si>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</si>
  <si>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</si>
  <si>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</si>
  <si>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</si>
  <si>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</si>
  <si>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</si>
  <si>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</si>
  <si>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</si>
  <si>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</si>
  <si>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</si>
  <si>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</si>
  <si>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</si>
  <si>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</si>
  <si>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</si>
  <si>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</si>
  <si>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</si>
  <si>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</si>
  <si>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</si>
  <si>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</si>
  <si>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</si>
  <si>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</si>
  <si>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</si>
  <si>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</si>
  <si>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</si>
  <si>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</si>
  <si>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</si>
  <si>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</si>
  <si>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</si>
  <si>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</si>
  <si>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</si>
  <si>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</si>
  <si>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</si>
  <si>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</si>
  <si>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</si>
  <si>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</si>
  <si>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</si>
  <si>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</si>
  <si>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</si>
  <si>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</si>
  <si>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</si>
  <si>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</si>
  <si>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</si>
  <si>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</si>
  <si>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</si>
  <si>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</si>
  <si>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</si>
  <si>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</si>
  <si>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</si>
  <si>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</si>
  <si>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</si>
  <si>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</si>
  <si>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</si>
  <si>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</si>
  <si>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</si>
  <si>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</si>
  <si>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</si>
  <si>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</si>
  <si>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</si>
  <si>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</si>
  <si>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</si>
  <si>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</si>
  <si>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</si>
  <si>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</si>
  <si>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</si>
  <si>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</si>
  <si>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</si>
  <si>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</si>
  <si>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</si>
  <si>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</si>
  <si>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</si>
  <si>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</si>
  <si>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</si>
  <si>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</si>
  <si>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</si>
  <si>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</si>
  <si>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</si>
  <si>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</si>
  <si>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</si>
  <si>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</si>
  <si>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</si>
  <si>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</si>
  <si>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</si>
  <si>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</si>
  <si>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</si>
  <si>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</si>
  <si>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</si>
  <si>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</si>
  <si>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</si>
  <si>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</si>
  <si>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</si>
  <si>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</si>
  <si>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</si>
  <si>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</si>
  <si>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</si>
  <si>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</si>
  <si>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</si>
  <si>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</si>
  <si>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</si>
  <si>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</si>
  <si>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</si>
  <si>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</si>
  <si>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</si>
  <si>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</si>
  <si>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</si>
  <si>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</si>
  <si>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</si>
  <si>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</si>
  <si>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</si>
  <si>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</si>
  <si>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</si>
  <si>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</si>
  <si>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</si>
  <si>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</si>
  <si>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</si>
  <si>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</si>
  <si>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</si>
  <si>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</si>
  <si>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</si>
  <si>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</si>
  <si>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</si>
  <si>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</si>
  <si>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</si>
  <si>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</si>
  <si>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</si>
  <si>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</si>
  <si>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</si>
  <si>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</si>
  <si>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</si>
  <si>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</si>
  <si>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</si>
  <si>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</si>
  <si>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三重県玉城町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</si>
  <si>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</si>
  <si>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</si>
  <si>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</si>
  <si>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</si>
  <si>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</si>
  <si>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</si>
  <si>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</si>
  <si>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</si>
  <si>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</si>
  <si>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</si>
  <si>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</si>
  <si>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</si>
  <si>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</si>
  <si>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</si>
  <si>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</si>
  <si>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</si>
  <si>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</si>
  <si>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</si>
  <si>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</si>
  <si>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</si>
  <si>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</si>
  <si>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</si>
  <si>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</si>
  <si>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</si>
  <si>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</si>
  <si>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</si>
  <si>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</si>
  <si>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</si>
  <si>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</si>
  <si>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</si>
  <si>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</si>
  <si>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</si>
  <si>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</si>
  <si>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</si>
  <si>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</si>
  <si>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</si>
  <si>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</si>
  <si>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</si>
  <si>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</si>
  <si>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</si>
  <si>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</si>
  <si>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</si>
  <si>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</si>
  <si>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</si>
  <si>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</si>
  <si>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</si>
  <si>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</si>
  <si>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</si>
  <si>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</si>
  <si>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</si>
  <si>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</si>
  <si>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</si>
  <si>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</si>
  <si>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</si>
  <si>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</si>
  <si>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</si>
  <si>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</si>
  <si>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</si>
  <si>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</si>
  <si>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</si>
  <si>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</si>
  <si>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</si>
  <si>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</si>
  <si>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</si>
  <si>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</si>
  <si>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</si>
  <si>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</si>
  <si>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</si>
  <si>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</si>
  <si>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</si>
  <si>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</si>
  <si>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</si>
  <si>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</si>
  <si>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</si>
  <si>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</si>
  <si>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</si>
  <si>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</si>
  <si>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</si>
  <si>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</si>
  <si>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</si>
  <si>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</si>
  <si>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</si>
  <si>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</si>
  <si>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</si>
  <si>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</si>
  <si>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</si>
  <si>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</si>
  <si>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</si>
  <si>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</si>
  <si>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</si>
  <si>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</si>
  <si>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</si>
  <si>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</si>
  <si>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</si>
  <si>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</si>
  <si>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</si>
  <si>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</si>
  <si>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</si>
  <si>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</si>
  <si>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</si>
  <si>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</si>
  <si>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</si>
  <si>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</si>
  <si>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</si>
  <si>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</si>
  <si>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</si>
  <si>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</si>
  <si>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</si>
  <si>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</si>
  <si>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</si>
  <si>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</si>
  <si>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</si>
  <si>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</si>
  <si>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</si>
  <si>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</si>
  <si>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</si>
  <si>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</si>
  <si>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</si>
  <si>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</si>
  <si>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</si>
  <si>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</si>
  <si>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</si>
  <si>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</si>
  <si>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</si>
  <si>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</si>
  <si>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</si>
  <si>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</si>
  <si>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</si>
  <si>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</si>
  <si>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</si>
  <si>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</si>
  <si>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</si>
  <si>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</si>
  <si>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</si>
  <si>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</si>
  <si>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</si>
  <si>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</si>
  <si>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</si>
  <si>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</si>
  <si>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</si>
  <si>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</si>
  <si>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</si>
  <si>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</si>
  <si>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</si>
  <si>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</si>
  <si>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</si>
  <si>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</si>
  <si>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</si>
  <si>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</si>
  <si>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</si>
  <si>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</si>
  <si>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</si>
  <si>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三重県玉城町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</si>
  <si>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</si>
  <si>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</si>
  <si>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</si>
  <si>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</si>
  <si>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</si>
  <si>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</si>
  <si>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</si>
  <si>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</si>
  <si>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</si>
  <si>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</si>
  <si>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</si>
  <si>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</si>
  <si>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</si>
  <si>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</si>
  <si>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</si>
  <si>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</si>
  <si>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</si>
  <si>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</si>
  <si>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</si>
  <si>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</si>
  <si>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</si>
  <si>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</si>
  <si>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</si>
  <si>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</si>
  <si>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</si>
  <si>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</si>
  <si>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</si>
  <si>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</si>
  <si>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</si>
  <si>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</si>
  <si>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</si>
  <si>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</si>
  <si>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</si>
  <si>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</si>
  <si>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</si>
  <si>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</si>
  <si>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</si>
  <si>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</si>
  <si>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</si>
  <si>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</si>
  <si>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</si>
  <si>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</si>
  <si>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</si>
  <si>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</si>
  <si>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</si>
  <si>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</si>
  <si>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</si>
  <si>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</si>
  <si>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</si>
  <si>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</si>
  <si>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</si>
  <si>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</si>
  <si>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</si>
  <si>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</si>
  <si>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</si>
  <si>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</si>
  <si>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</si>
  <si>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</si>
  <si>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</si>
  <si>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</si>
  <si>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</si>
  <si>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</si>
  <si>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</si>
  <si>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</si>
  <si>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</si>
  <si>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</si>
  <si>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</si>
  <si>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</si>
  <si>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</si>
  <si>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</si>
  <si>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</si>
  <si>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</si>
  <si>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</si>
  <si>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</si>
  <si>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</si>
  <si>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</si>
  <si>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</si>
  <si>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</si>
  <si>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</si>
  <si>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</si>
  <si>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</si>
  <si>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</si>
  <si>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</si>
  <si>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</si>
  <si>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</si>
  <si>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</si>
  <si>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</si>
  <si>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</si>
  <si>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</si>
  <si>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</si>
  <si>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</si>
  <si>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</si>
  <si>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</si>
  <si>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</si>
  <si>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</si>
  <si>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</si>
  <si>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</si>
  <si>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</si>
  <si>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</si>
  <si>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</si>
  <si>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</si>
  <si>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</si>
  <si>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</si>
  <si>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</si>
  <si>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</si>
  <si>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</si>
  <si>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</si>
  <si>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</si>
  <si>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</si>
  <si>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</si>
  <si>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</si>
  <si>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</si>
  <si>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</si>
  <si>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</si>
  <si>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</si>
  <si>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</si>
  <si>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</si>
  <si>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</si>
  <si>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</si>
  <si>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</si>
  <si>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</si>
  <si>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</si>
  <si>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</si>
  <si>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</si>
  <si>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</si>
  <si>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</si>
  <si>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</si>
  <si>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</si>
  <si>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</si>
  <si>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</si>
  <si>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</si>
  <si>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</si>
  <si>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</si>
  <si>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</si>
  <si>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</si>
  <si>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</si>
  <si>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</si>
  <si>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</si>
  <si>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</si>
  <si>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</si>
  <si>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</si>
  <si>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</si>
  <si>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</si>
  <si>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</si>
  <si>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</si>
  <si>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</si>
  <si>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</si>
  <si>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</si>
  <si>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</si>
  <si>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</si>
  <si>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</si>
  <si>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</si>
  <si>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</si>
  <si>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</si>
  <si>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</si>
  <si>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</si>
  <si>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</si>
  <si>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</si>
  <si>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</si>
  <si>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</si>
  <si>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</si>
  <si>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</si>
  <si>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</si>
  <si>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</si>
  <si>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</si>
  <si>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</si>
  <si>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</si>
  <si>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</si>
  <si>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</si>
  <si>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</si>
  <si>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</si>
  <si>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</si>
  <si>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</si>
  <si>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</si>
  <si>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</si>
  <si>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</si>
  <si>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</si>
  <si>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</si>
  <si>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</si>
  <si>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</si>
  <si>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</si>
  <si>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</si>
  <si>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</si>
  <si>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</si>
  <si>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</si>
  <si>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</si>
  <si>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</si>
  <si>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</si>
  <si>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</si>
  <si>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</si>
  <si>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</si>
  <si>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</si>
  <si>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</si>
  <si>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</si>
  <si>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</si>
  <si>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</si>
  <si>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</si>
  <si>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</si>
  <si>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</si>
  <si>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2.04</t>
  </si>
  <si>
    <t>▲ 4.86</t>
  </si>
  <si>
    <t>▲ 2.25</t>
  </si>
  <si>
    <t>水道事業会計</t>
  </si>
  <si>
    <t>病院事業会計</t>
  </si>
  <si>
    <t>下水道事業会計</t>
  </si>
  <si>
    <t>一般会計</t>
  </si>
  <si>
    <t>介護老人保健施設事業会計</t>
  </si>
  <si>
    <t>介護保険特別会計</t>
  </si>
  <si>
    <t>国民健康保険特別会計</t>
  </si>
  <si>
    <t>農業集落排水事業特別会計</t>
  </si>
  <si>
    <t>その他会計（赤字）</t>
  </si>
  <si>
    <t>▲ 0.66</t>
  </si>
  <si>
    <t>▲ 0.65</t>
  </si>
  <si>
    <t>▲ 0.60</t>
  </si>
  <si>
    <t>その他会計（黒字）</t>
  </si>
  <si>
    <t>（百万円）</t>
    <phoneticPr fontId="5"/>
  </si>
  <si>
    <t>H30</t>
    <phoneticPr fontId="5"/>
  </si>
  <si>
    <t>R01</t>
    <phoneticPr fontId="5"/>
  </si>
  <si>
    <t>R02</t>
    <phoneticPr fontId="5"/>
  </si>
  <si>
    <t>R03</t>
    <phoneticPr fontId="5"/>
  </si>
  <si>
    <t>R04</t>
    <phoneticPr fontId="5"/>
  </si>
  <si>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</si>
  <si>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31"/>
  </si>
  <si>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31"/>
  </si>
  <si>
    <t>〃（指定通所事業所高砂寮特別会計）</t>
  </si>
  <si>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31"/>
  </si>
  <si>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31"/>
  </si>
  <si>
    <t>三重県市町総合事務組合（一般会計）</t>
  </si>
  <si>
    <t>〃（共同研修特別会計）</t>
  </si>
  <si>
    <t>〃（デジタル地図特別会計）</t>
  </si>
  <si>
    <t>〃（物品特別会計）</t>
  </si>
  <si>
    <t>〃（退職手当特別会計）</t>
  </si>
  <si>
    <t>〃（消防救急無線特別会計）</t>
  </si>
  <si>
    <t>〃（公平委員会特別会計）</t>
  </si>
  <si>
    <t>伊勢広域環境組合（一般会計）</t>
    <rPh sb="9" eb="11">
      <t>イッパン</t>
    </rPh>
    <rPh sb="11" eb="13">
      <t>カイケイ</t>
    </rPh>
    <phoneticPr fontId="2"/>
  </si>
  <si>
    <t>三重地方税管理回収機構（一般会計）</t>
  </si>
  <si>
    <t>〃（滞納整理拡充事業特別会計）</t>
  </si>
  <si>
    <t>三重県後期高齢者医療広域連合（一般会計）</t>
  </si>
  <si>
    <t>〃（後期高齢者医療特別会計）</t>
  </si>
  <si>
    <t>-</t>
    <phoneticPr fontId="2"/>
  </si>
  <si>
    <t>-</t>
    <phoneticPr fontId="2"/>
  </si>
  <si>
    <t>度会土地開発公社</t>
    <rPh sb="0" eb="8">
      <t>ワタライトチカイハツコウシャ</t>
    </rPh>
    <phoneticPr fontId="2"/>
  </si>
  <si>
    <t>公共施設整備基金</t>
    <phoneticPr fontId="2"/>
  </si>
  <si>
    <t>ふるさと応援基金</t>
    <phoneticPr fontId="2"/>
  </si>
  <si>
    <t>活性化対策事業基金</t>
    <phoneticPr fontId="2"/>
  </si>
  <si>
    <t>企業版ふるさと納税地方創生基金</t>
    <phoneticPr fontId="2"/>
  </si>
  <si>
    <t>地域福祉基金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</si>
  <si>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</si>
  <si>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</si>
  <si>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</si>
  <si>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</si>
  <si>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</si>
  <si>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</si>
  <si>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</si>
  <si>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</si>
  <si>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</si>
  <si>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</si>
  <si>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</si>
  <si>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標準財政規模や基金残高の増加に伴い、下降傾向にあり、昨年比較では横ばいである。また、実質公債費比率については類似団体と比較して低い水準にある。今後も地方債発行については平準化も図りつつ、抑制に努め公債費の適正化に取り組んでいく必要がある。</t>
    <rPh sb="33" eb="35">
      <t>サクネン</t>
    </rPh>
    <rPh sb="35" eb="37">
      <t>ヒカク</t>
    </rPh>
    <rPh sb="39" eb="40">
      <t>ヨコ</t>
    </rPh>
    <phoneticPr fontId="5"/>
  </si>
  <si>
    <t>下降傾向にあった将来負担比率は横ばいに推移、有形固定資産減価償却率は類似団体よりも高い状態で横ばいとなっている。主な要因としては昭和50年代に建てられた公共施設もあり、町内施設の減価償却（老朽化）が進んでいる。今後も公共施設等総合管理計画に基づき、老朽化（長寿命化）対策に取り組んでいく。</t>
    <rPh sb="0" eb="2">
      <t>カコウ</t>
    </rPh>
    <rPh sb="2" eb="4">
      <t>ケイコウ</t>
    </rPh>
    <rPh sb="15" eb="16">
      <t>ヨコ</t>
    </rPh>
    <rPh sb="19" eb="21">
      <t>スイイ</t>
    </rPh>
    <rPh sb="43" eb="45">
      <t>ジョウタイ</t>
    </rPh>
    <rPh sb="46" eb="47">
      <t>ヨコ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</si>
</sst>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7" xfId="13" applyNumberFormat="1" applyFont="1" applyFill="1" applyBorder="1" applyAlignment="1" applyProtection="1">
      <alignment horizontal="right" vertical="center" shrinkToFit="1"/>
      <protection locked="0"/>
    </xf>
    <xf numFmtId="187" fontId="34" fillId="6" borderId="113" xfId="13" applyNumberFormat="1" applyFont="1" applyFill="1" applyBorder="1" applyAlignment="1" applyProtection="1">
      <alignment horizontal="right" vertical="center" shrinkToFit="1"/>
      <protection locked="0"/>
    </xf>
    <xf numFmtId="187" fontId="34" fillId="6" borderId="120"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6" borderId="125" xfId="13" applyNumberFormat="1" applyFont="1" applyFill="1" applyBorder="1" applyAlignment="1" applyProtection="1">
      <alignment horizontal="right" vertical="center" shrinkToFit="1"/>
      <protection locked="0"/>
    </xf>
    <xf numFmtId="187" fontId="34" fillId="6" borderId="146" xfId="13" applyNumberFormat="1" applyFont="1" applyFill="1" applyBorder="1" applyAlignment="1" applyProtection="1">
      <alignment horizontal="right" vertical="center" shrinkToFit="1"/>
      <protection locked="0"/>
    </xf>
    <xf numFmtId="187" fontId="34" fillId="6" borderId="12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43" xfId="12" applyNumberFormat="1" applyFont="1" applyFill="1" applyBorder="1" applyAlignment="1" applyProtection="1">
      <alignment horizontal="right" vertical="center" shrinkToFit="1"/>
      <protection locked="0"/>
    </xf>
    <xf numFmtId="187" fontId="34" fillId="8" borderId="149" xfId="12"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externalLinks/externalLink1.xml" Type="http://schemas.openxmlformats.org/officeDocument/2006/relationships/externalLink"/><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extLst>
            <c:ext xmlns:c16="http://schemas.microsoft.com/office/drawing/2014/chart" uri="{C3380CC4-5D6E-409C-BE32-E72D297353CC}">
              <c16:uniqueId val="{00000000-38F5-4969-8FF4-3D22E4AB63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27785</c:v>
                </c:pt>
                <c:pt idx="1">
                  <c:v>28764</c:v>
                </c:pt>
                <c:pt idx="2">
                  <c:v>41782</c:v>
                </c:pt>
                <c:pt idx="3">
                  <c:v>55887</c:v>
                </c:pt>
                <c:pt idx="4">
                  <c:v>51879</c:v>
                </c:pt>
              </c:numCache>
            </c:numRef>
          </c:val>
          <c:smooth val="0"/>
          <c:extLst>
            <c:ext xmlns:c16="http://schemas.microsoft.com/office/drawing/2014/chart" uri="{C3380CC4-5D6E-409C-BE32-E72D297353CC}">
              <c16:uniqueId val="{00000001-38F5-4969-8FF4-3D22E4AB63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5.16</c:v>
                </c:pt>
                <c:pt idx="1">
                  <c:v>4.1900000000000004</c:v>
                </c:pt>
                <c:pt idx="2">
                  <c:v>4.4800000000000004</c:v>
                </c:pt>
                <c:pt idx="3">
                  <c:v>5.85</c:v>
                </c:pt>
                <c:pt idx="4">
                  <c:v>5.15</c:v>
                </c:pt>
              </c:numCache>
            </c:numRef>
          </c:val>
          <c:extLst>
            <c:ext xmlns:c16="http://schemas.microsoft.com/office/drawing/2014/chart" uri="{C3380CC4-5D6E-409C-BE32-E72D297353CC}">
              <c16:uniqueId val="{00000000-E569-49A0-B13B-DDE6C31083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41.4</c:v>
                </c:pt>
                <c:pt idx="1">
                  <c:v>39.53</c:v>
                </c:pt>
                <c:pt idx="2">
                  <c:v>39.049999999999997</c:v>
                </c:pt>
                <c:pt idx="3">
                  <c:v>40.28</c:v>
                </c:pt>
                <c:pt idx="4">
                  <c:v>43.66</c:v>
                </c:pt>
              </c:numCache>
            </c:numRef>
          </c:val>
          <c:extLst>
            <c:ext xmlns:c16="http://schemas.microsoft.com/office/drawing/2014/chart" uri="{C3380CC4-5D6E-409C-BE32-E72D297353CC}">
              <c16:uniqueId val="{00000001-E569-49A0-B13B-DDE6C31083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-2.04</c:v>
                </c:pt>
                <c:pt idx="1">
                  <c:v>-4.8600000000000003</c:v>
                </c:pt>
                <c:pt idx="2">
                  <c:v>0.62</c:v>
                </c:pt>
                <c:pt idx="3">
                  <c:v>2.34</c:v>
                </c:pt>
                <c:pt idx="4">
                  <c:v>-2.25</c:v>
                </c:pt>
              </c:numCache>
            </c:numRef>
          </c:val>
          <c:smooth val="0"/>
          <c:extLst>
            <c:ext xmlns:c16="http://schemas.microsoft.com/office/drawing/2014/chart" uri="{C3380CC4-5D6E-409C-BE32-E72D297353CC}">
              <c16:uniqueId val="{00000002-E569-49A0-B13B-DDE6C31083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0.11</c:v>
                </c:pt>
                <c:pt idx="2">
                  <c:v>#N/A</c:v>
                </c:pt>
                <c:pt idx="3">
                  <c:v>0.09</c:v>
                </c:pt>
                <c:pt idx="4">
                  <c:v>#N/A</c:v>
                </c:pt>
                <c:pt idx="5">
                  <c:v>0.06</c:v>
                </c:pt>
                <c:pt idx="6">
                  <c:v>#N/A</c:v>
                </c:pt>
                <c:pt idx="7">
                  <c:v>0.09</c:v>
                </c:pt>
                <c:pt idx="8">
                  <c:v>#N/A</c:v>
                </c:pt>
                <c:pt idx="9">
                  <c:v>0.11</c:v>
                </c:pt>
              </c:numCache>
            </c:numRef>
          </c:val>
          <c:extLst>
            <c:ext xmlns:c16="http://schemas.microsoft.com/office/drawing/2014/chart" uri="{C3380CC4-5D6E-409C-BE32-E72D297353CC}">
              <c16:uniqueId val="{00000000-2DDA-4975-8429-F152D9D00A2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0.66</c:v>
                </c:pt>
                <c:pt idx="1">
                  <c:v>#N/A</c:v>
                </c:pt>
                <c:pt idx="2">
                  <c:v>0.65</c:v>
                </c:pt>
                <c:pt idx="3">
                  <c:v>#N/A</c:v>
                </c:pt>
                <c:pt idx="4">
                  <c:v>0.6</c:v>
                </c:pt>
                <c:pt idx="5">
                  <c:v>#N/A</c:v>
                </c:pt>
                <c:pt idx="6">
                  <c:v>0</c:v>
                </c:pt>
                <c:pt idx="7">
                  <c:v>0</c:v>
                </c:pt>
                <c:pt idx="8">
                  <c:v>0</c:v>
                </c:pt>
                <c:pt idx="9">
                  <c:v>0</c:v>
                </c:pt>
              </c:numCache>
            </c:numRef>
          </c:val>
          <c:extLst>
            <c:ext xmlns:c16="http://schemas.microsoft.com/office/drawing/2014/chart" uri="{C3380CC4-5D6E-409C-BE32-E72D297353CC}">
              <c16:uniqueId val="{00000001-2DDA-4975-8429-F152D9D00A28}"/>
            </c:ext>
          </c:extLst>
        </c:ser>
        <c:ser>
          <c:idx val="2"/>
          <c:order val="2"/>
          <c:tx>
            <c:strRef>
              <c:f>[1]データシート!$A$29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c:v>
                </c:pt>
                <c:pt idx="2">
                  <c:v>#N/A</c:v>
                </c:pt>
                <c:pt idx="3">
                  <c:v>0.02</c:v>
                </c:pt>
                <c:pt idx="4">
                  <c:v>#N/A</c:v>
                </c:pt>
                <c:pt idx="5">
                  <c:v>0.01</c:v>
                </c:pt>
                <c:pt idx="6">
                  <c:v>#N/A</c:v>
                </c:pt>
                <c:pt idx="7">
                  <c:v>0.02</c:v>
                </c:pt>
                <c:pt idx="8">
                  <c:v>#N/A</c:v>
                </c:pt>
                <c:pt idx="9">
                  <c:v>0.21</c:v>
                </c:pt>
              </c:numCache>
            </c:numRef>
          </c:val>
          <c:extLst>
            <c:ext xmlns:c16="http://schemas.microsoft.com/office/drawing/2014/chart" uri="{C3380CC4-5D6E-409C-BE32-E72D297353CC}">
              <c16:uniqueId val="{00000002-2DDA-4975-8429-F152D9D00A28}"/>
            </c:ext>
          </c:extLst>
        </c:ser>
        <c:ser>
          <c:idx val="3"/>
          <c:order val="3"/>
          <c:tx>
            <c:strRef>
              <c:f>[1]データシート!$A$30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2.0099999999999998</c:v>
                </c:pt>
                <c:pt idx="2">
                  <c:v>#N/A</c:v>
                </c:pt>
                <c:pt idx="3">
                  <c:v>1</c:v>
                </c:pt>
                <c:pt idx="4">
                  <c:v>#N/A</c:v>
                </c:pt>
                <c:pt idx="5">
                  <c:v>0.57999999999999996</c:v>
                </c:pt>
                <c:pt idx="6">
                  <c:v>#N/A</c:v>
                </c:pt>
                <c:pt idx="7">
                  <c:v>0.68</c:v>
                </c:pt>
                <c:pt idx="8">
                  <c:v>#N/A</c:v>
                </c:pt>
                <c:pt idx="9">
                  <c:v>0.96</c:v>
                </c:pt>
              </c:numCache>
            </c:numRef>
          </c:val>
          <c:extLst>
            <c:ext xmlns:c16="http://schemas.microsoft.com/office/drawing/2014/chart" uri="{C3380CC4-5D6E-409C-BE32-E72D297353CC}">
              <c16:uniqueId val="{00000003-2DDA-4975-8429-F152D9D00A28}"/>
            </c:ext>
          </c:extLst>
        </c:ser>
        <c:ser>
          <c:idx val="4"/>
          <c:order val="4"/>
          <c:tx>
            <c:strRef>
              <c:f>[1]データシート!$A$31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1.58</c:v>
                </c:pt>
                <c:pt idx="2">
                  <c:v>#N/A</c:v>
                </c:pt>
                <c:pt idx="3">
                  <c:v>0.87</c:v>
                </c:pt>
                <c:pt idx="4">
                  <c:v>#N/A</c:v>
                </c:pt>
                <c:pt idx="5">
                  <c:v>0.53</c:v>
                </c:pt>
                <c:pt idx="6">
                  <c:v>#N/A</c:v>
                </c:pt>
                <c:pt idx="7">
                  <c:v>0.89</c:v>
                </c:pt>
                <c:pt idx="8">
                  <c:v>#N/A</c:v>
                </c:pt>
                <c:pt idx="9">
                  <c:v>0.98</c:v>
                </c:pt>
              </c:numCache>
            </c:numRef>
          </c:val>
          <c:extLst>
            <c:ext xmlns:c16="http://schemas.microsoft.com/office/drawing/2014/chart" uri="{C3380CC4-5D6E-409C-BE32-E72D297353CC}">
              <c16:uniqueId val="{00000004-2DDA-4975-8429-F152D9D00A28}"/>
            </c:ext>
          </c:extLst>
        </c:ser>
        <c:ser>
          <c:idx val="5"/>
          <c:order val="5"/>
          <c:tx>
            <c:strRef>
              <c:f>[1]データシート!$A$32</c:f>
              <c:strCache>
                <c:ptCount val="1"/>
                <c:pt idx="0">
                  <c:v>介護老人保健施設事業会計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1.23</c:v>
                </c:pt>
                <c:pt idx="2">
                  <c:v>#N/A</c:v>
                </c:pt>
                <c:pt idx="3">
                  <c:v>1.33</c:v>
                </c:pt>
                <c:pt idx="4">
                  <c:v>#N/A</c:v>
                </c:pt>
                <c:pt idx="5">
                  <c:v>1.1200000000000001</c:v>
                </c:pt>
                <c:pt idx="6">
                  <c:v>#N/A</c:v>
                </c:pt>
                <c:pt idx="7">
                  <c:v>1.03</c:v>
                </c:pt>
                <c:pt idx="8">
                  <c:v>#N/A</c:v>
                </c:pt>
                <c:pt idx="9">
                  <c:v>1.04</c:v>
                </c:pt>
              </c:numCache>
            </c:numRef>
          </c:val>
          <c:extLst>
            <c:ext xmlns:c16="http://schemas.microsoft.com/office/drawing/2014/chart" uri="{C3380CC4-5D6E-409C-BE32-E72D297353CC}">
              <c16:uniqueId val="{00000005-2DDA-4975-8429-F152D9D00A28}"/>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5.78</c:v>
                </c:pt>
                <c:pt idx="2">
                  <c:v>#N/A</c:v>
                </c:pt>
                <c:pt idx="3">
                  <c:v>4.8099999999999996</c:v>
                </c:pt>
                <c:pt idx="4">
                  <c:v>#N/A</c:v>
                </c:pt>
                <c:pt idx="5">
                  <c:v>5.08</c:v>
                </c:pt>
                <c:pt idx="6">
                  <c:v>#N/A</c:v>
                </c:pt>
                <c:pt idx="7">
                  <c:v>5.82</c:v>
                </c:pt>
                <c:pt idx="8">
                  <c:v>#N/A</c:v>
                </c:pt>
                <c:pt idx="9">
                  <c:v>5.0999999999999996</c:v>
                </c:pt>
              </c:numCache>
            </c:numRef>
          </c:val>
          <c:extLst>
            <c:ext xmlns:c16="http://schemas.microsoft.com/office/drawing/2014/chart" uri="{C3380CC4-5D6E-409C-BE32-E72D297353CC}">
              <c16:uniqueId val="{00000006-2DDA-4975-8429-F152D9D00A28}"/>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8.24</c:v>
                </c:pt>
                <c:pt idx="2">
                  <c:v>#N/A</c:v>
                </c:pt>
                <c:pt idx="3">
                  <c:v>8.94</c:v>
                </c:pt>
                <c:pt idx="4">
                  <c:v>#N/A</c:v>
                </c:pt>
                <c:pt idx="5">
                  <c:v>8.67</c:v>
                </c:pt>
                <c:pt idx="6">
                  <c:v>#N/A</c:v>
                </c:pt>
                <c:pt idx="7">
                  <c:v>8.4</c:v>
                </c:pt>
                <c:pt idx="8">
                  <c:v>#N/A</c:v>
                </c:pt>
                <c:pt idx="9">
                  <c:v>9.0500000000000007</c:v>
                </c:pt>
              </c:numCache>
            </c:numRef>
          </c:val>
          <c:extLst>
            <c:ext xmlns:c16="http://schemas.microsoft.com/office/drawing/2014/chart" uri="{C3380CC4-5D6E-409C-BE32-E72D297353CC}">
              <c16:uniqueId val="{00000007-2DDA-4975-8429-F152D9D00A28}"/>
            </c:ext>
          </c:extLst>
        </c:ser>
        <c:ser>
          <c:idx val="8"/>
          <c:order val="8"/>
          <c:tx>
            <c:strRef>
              <c:f>[1]データシート!$A$35</c:f>
              <c:strCache>
                <c:ptCount val="1"/>
                <c:pt idx="0">
                  <c:v>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11.54</c:v>
                </c:pt>
                <c:pt idx="2">
                  <c:v>#N/A</c:v>
                </c:pt>
                <c:pt idx="3">
                  <c:v>11.11</c:v>
                </c:pt>
                <c:pt idx="4">
                  <c:v>#N/A</c:v>
                </c:pt>
                <c:pt idx="5">
                  <c:v>11.11</c:v>
                </c:pt>
                <c:pt idx="6">
                  <c:v>#N/A</c:v>
                </c:pt>
                <c:pt idx="7">
                  <c:v>14.17</c:v>
                </c:pt>
                <c:pt idx="8">
                  <c:v>#N/A</c:v>
                </c:pt>
                <c:pt idx="9">
                  <c:v>17.489999999999998</c:v>
                </c:pt>
              </c:numCache>
            </c:numRef>
          </c:val>
          <c:extLst>
            <c:ext xmlns:c16="http://schemas.microsoft.com/office/drawing/2014/chart" uri="{C3380CC4-5D6E-409C-BE32-E72D297353CC}">
              <c16:uniqueId val="{00000008-2DDA-4975-8429-F152D9D00A28}"/>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20.74</c:v>
                </c:pt>
                <c:pt idx="2">
                  <c:v>#N/A</c:v>
                </c:pt>
                <c:pt idx="3">
                  <c:v>20.3</c:v>
                </c:pt>
                <c:pt idx="4">
                  <c:v>#N/A</c:v>
                </c:pt>
                <c:pt idx="5">
                  <c:v>19.940000000000001</c:v>
                </c:pt>
                <c:pt idx="6">
                  <c:v>#N/A</c:v>
                </c:pt>
                <c:pt idx="7">
                  <c:v>20.28</c:v>
                </c:pt>
                <c:pt idx="8">
                  <c:v>#N/A</c:v>
                </c:pt>
                <c:pt idx="9">
                  <c:v>21.74</c:v>
                </c:pt>
              </c:numCache>
            </c:numRef>
          </c:val>
          <c:extLst>
            <c:ext xmlns:c16="http://schemas.microsoft.com/office/drawing/2014/chart" uri="{C3380CC4-5D6E-409C-BE32-E72D297353CC}">
              <c16:uniqueId val="{00000009-2DDA-4975-8429-F152D9D00A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577</c:v>
                </c:pt>
                <c:pt idx="5">
                  <c:v>562</c:v>
                </c:pt>
                <c:pt idx="8">
                  <c:v>567</c:v>
                </c:pt>
                <c:pt idx="11">
                  <c:v>589</c:v>
                </c:pt>
                <c:pt idx="14">
                  <c:v>590</c:v>
                </c:pt>
              </c:numCache>
            </c:numRef>
          </c:val>
          <c:extLst>
            <c:ext xmlns:c16="http://schemas.microsoft.com/office/drawing/2014/chart" uri="{C3380CC4-5D6E-409C-BE32-E72D297353CC}">
              <c16:uniqueId val="{00000000-24B4-48E3-8C62-DAD953E0AF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B4-48E3-8C62-DAD953E0AF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4B4-48E3-8C62-DAD953E0AF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56</c:v>
                </c:pt>
                <c:pt idx="3">
                  <c:v>40</c:v>
                </c:pt>
                <c:pt idx="6">
                  <c:v>19</c:v>
                </c:pt>
                <c:pt idx="9">
                  <c:v>19</c:v>
                </c:pt>
                <c:pt idx="12">
                  <c:v>19</c:v>
                </c:pt>
              </c:numCache>
            </c:numRef>
          </c:val>
          <c:extLst>
            <c:ext xmlns:c16="http://schemas.microsoft.com/office/drawing/2014/chart" uri="{C3380CC4-5D6E-409C-BE32-E72D297353CC}">
              <c16:uniqueId val="{00000003-24B4-48E3-8C62-DAD953E0AF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362</c:v>
                </c:pt>
                <c:pt idx="3">
                  <c:v>373</c:v>
                </c:pt>
                <c:pt idx="6">
                  <c:v>371</c:v>
                </c:pt>
                <c:pt idx="9">
                  <c:v>334</c:v>
                </c:pt>
                <c:pt idx="12">
                  <c:v>339</c:v>
                </c:pt>
              </c:numCache>
            </c:numRef>
          </c:val>
          <c:extLst>
            <c:ext xmlns:c16="http://schemas.microsoft.com/office/drawing/2014/chart" uri="{C3380CC4-5D6E-409C-BE32-E72D297353CC}">
              <c16:uniqueId val="{00000004-24B4-48E3-8C62-DAD953E0AF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B4-48E3-8C62-DAD953E0AF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B4-48E3-8C62-DAD953E0AF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413</c:v>
                </c:pt>
                <c:pt idx="3">
                  <c:v>408</c:v>
                </c:pt>
                <c:pt idx="6">
                  <c:v>409</c:v>
                </c:pt>
                <c:pt idx="9">
                  <c:v>449</c:v>
                </c:pt>
                <c:pt idx="12">
                  <c:v>482</c:v>
                </c:pt>
              </c:numCache>
            </c:numRef>
          </c:val>
          <c:extLst>
            <c:ext xmlns:c16="http://schemas.microsoft.com/office/drawing/2014/chart" uri="{C3380CC4-5D6E-409C-BE32-E72D297353CC}">
              <c16:uniqueId val="{00000007-24B4-48E3-8C62-DAD953E0AF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254</c:v>
                </c:pt>
                <c:pt idx="2">
                  <c:v>#N/A</c:v>
                </c:pt>
                <c:pt idx="3">
                  <c:v>#N/A</c:v>
                </c:pt>
                <c:pt idx="4">
                  <c:v>259</c:v>
                </c:pt>
                <c:pt idx="5">
                  <c:v>#N/A</c:v>
                </c:pt>
                <c:pt idx="6">
                  <c:v>#N/A</c:v>
                </c:pt>
                <c:pt idx="7">
                  <c:v>232</c:v>
                </c:pt>
                <c:pt idx="8">
                  <c:v>#N/A</c:v>
                </c:pt>
                <c:pt idx="9">
                  <c:v>#N/A</c:v>
                </c:pt>
                <c:pt idx="10">
                  <c:v>213</c:v>
                </c:pt>
                <c:pt idx="11">
                  <c:v>#N/A</c:v>
                </c:pt>
                <c:pt idx="12">
                  <c:v>#N/A</c:v>
                </c:pt>
                <c:pt idx="13">
                  <c:v>250</c:v>
                </c:pt>
                <c:pt idx="14">
                  <c:v>#N/A</c:v>
                </c:pt>
              </c:numCache>
            </c:numRef>
          </c:val>
          <c:smooth val="0"/>
          <c:extLst>
            <c:ext xmlns:c16="http://schemas.microsoft.com/office/drawing/2014/chart" uri="{C3380CC4-5D6E-409C-BE32-E72D297353CC}">
              <c16:uniqueId val="{00000008-24B4-48E3-8C62-DAD953E0AF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6960</c:v>
                </c:pt>
                <c:pt idx="5">
                  <c:v>6797</c:v>
                </c:pt>
                <c:pt idx="8">
                  <c:v>6821</c:v>
                </c:pt>
                <c:pt idx="11">
                  <c:v>6794</c:v>
                </c:pt>
                <c:pt idx="14">
                  <c:v>6618</c:v>
                </c:pt>
              </c:numCache>
            </c:numRef>
          </c:val>
          <c:extLst>
            <c:ext xmlns:c16="http://schemas.microsoft.com/office/drawing/2014/chart" uri="{C3380CC4-5D6E-409C-BE32-E72D297353CC}">
              <c16:uniqueId val="{00000000-BD92-4FAB-841C-01C67F8106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33</c:v>
                </c:pt>
                <c:pt idx="5">
                  <c:v>24</c:v>
                </c:pt>
                <c:pt idx="8">
                  <c:v>17</c:v>
                </c:pt>
                <c:pt idx="11">
                  <c:v>10</c:v>
                </c:pt>
                <c:pt idx="14">
                  <c:v>5</c:v>
                </c:pt>
              </c:numCache>
            </c:numRef>
          </c:val>
          <c:extLst>
            <c:ext xmlns:c16="http://schemas.microsoft.com/office/drawing/2014/chart" uri="{C3380CC4-5D6E-409C-BE32-E72D297353CC}">
              <c16:uniqueId val="{00000001-BD92-4FAB-841C-01C67F8106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2318</c:v>
                </c:pt>
                <c:pt idx="5">
                  <c:v>2356</c:v>
                </c:pt>
                <c:pt idx="8">
                  <c:v>2440</c:v>
                </c:pt>
                <c:pt idx="11">
                  <c:v>2706</c:v>
                </c:pt>
                <c:pt idx="14">
                  <c:v>2857</c:v>
                </c:pt>
              </c:numCache>
            </c:numRef>
          </c:val>
          <c:extLst>
            <c:ext xmlns:c16="http://schemas.microsoft.com/office/drawing/2014/chart" uri="{C3380CC4-5D6E-409C-BE32-E72D297353CC}">
              <c16:uniqueId val="{00000002-BD92-4FAB-841C-01C67F8106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92-4FAB-841C-01C67F8106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92-4FAB-841C-01C67F8106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11</c:v>
                </c:pt>
                <c:pt idx="12">
                  <c:v>0</c:v>
                </c:pt>
              </c:numCache>
            </c:numRef>
          </c:val>
          <c:extLst>
            <c:ext xmlns:c16="http://schemas.microsoft.com/office/drawing/2014/chart" uri="{C3380CC4-5D6E-409C-BE32-E72D297353CC}">
              <c16:uniqueId val="{00000005-BD92-4FAB-841C-01C67F8106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172</c:v>
                </c:pt>
                <c:pt idx="3">
                  <c:v>177</c:v>
                </c:pt>
                <c:pt idx="6">
                  <c:v>172</c:v>
                </c:pt>
                <c:pt idx="9">
                  <c:v>114</c:v>
                </c:pt>
                <c:pt idx="12">
                  <c:v>2</c:v>
                </c:pt>
              </c:numCache>
            </c:numRef>
          </c:val>
          <c:extLst>
            <c:ext xmlns:c16="http://schemas.microsoft.com/office/drawing/2014/chart" uri="{C3380CC4-5D6E-409C-BE32-E72D297353CC}">
              <c16:uniqueId val="{00000006-BD92-4FAB-841C-01C67F8106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147</c:v>
                </c:pt>
                <c:pt idx="3">
                  <c:v>121</c:v>
                </c:pt>
                <c:pt idx="6">
                  <c:v>106</c:v>
                </c:pt>
                <c:pt idx="9">
                  <c:v>90</c:v>
                </c:pt>
                <c:pt idx="12">
                  <c:v>73</c:v>
                </c:pt>
              </c:numCache>
            </c:numRef>
          </c:val>
          <c:extLst>
            <c:ext xmlns:c16="http://schemas.microsoft.com/office/drawing/2014/chart" uri="{C3380CC4-5D6E-409C-BE32-E72D297353CC}">
              <c16:uniqueId val="{00000007-BD92-4FAB-841C-01C67F8106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5783</c:v>
                </c:pt>
                <c:pt idx="3">
                  <c:v>5681</c:v>
                </c:pt>
                <c:pt idx="6">
                  <c:v>5370</c:v>
                </c:pt>
                <c:pt idx="9">
                  <c:v>4948</c:v>
                </c:pt>
                <c:pt idx="12">
                  <c:v>4887</c:v>
                </c:pt>
              </c:numCache>
            </c:numRef>
          </c:val>
          <c:extLst>
            <c:ext xmlns:c16="http://schemas.microsoft.com/office/drawing/2014/chart" uri="{C3380CC4-5D6E-409C-BE32-E72D297353CC}">
              <c16:uniqueId val="{00000008-BD92-4FAB-841C-01C67F8106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c:v>
                </c:pt>
                <c:pt idx="3">
                  <c:v>3</c:v>
                </c:pt>
                <c:pt idx="6">
                  <c:v>8</c:v>
                </c:pt>
                <c:pt idx="9">
                  <c:v>6</c:v>
                </c:pt>
                <c:pt idx="12">
                  <c:v>21</c:v>
                </c:pt>
              </c:numCache>
            </c:numRef>
          </c:val>
          <c:extLst>
            <c:ext xmlns:c16="http://schemas.microsoft.com/office/drawing/2014/chart" uri="{C3380CC4-5D6E-409C-BE32-E72D297353CC}">
              <c16:uniqueId val="{00000009-BD92-4FAB-841C-01C67F8106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5133</c:v>
                </c:pt>
                <c:pt idx="3">
                  <c:v>5145</c:v>
                </c:pt>
                <c:pt idx="6">
                  <c:v>5335</c:v>
                </c:pt>
                <c:pt idx="9">
                  <c:v>5500</c:v>
                </c:pt>
                <c:pt idx="12">
                  <c:v>5603</c:v>
                </c:pt>
              </c:numCache>
            </c:numRef>
          </c:val>
          <c:extLst>
            <c:ext xmlns:c16="http://schemas.microsoft.com/office/drawing/2014/chart" uri="{C3380CC4-5D6E-409C-BE32-E72D297353CC}">
              <c16:uniqueId val="{0000000A-BD92-4FAB-841C-01C67F8106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1927</c:v>
                </c:pt>
                <c:pt idx="2">
                  <c:v>#N/A</c:v>
                </c:pt>
                <c:pt idx="3">
                  <c:v>#N/A</c:v>
                </c:pt>
                <c:pt idx="4">
                  <c:v>1949</c:v>
                </c:pt>
                <c:pt idx="5">
                  <c:v>#N/A</c:v>
                </c:pt>
                <c:pt idx="6">
                  <c:v>#N/A</c:v>
                </c:pt>
                <c:pt idx="7">
                  <c:v>1713</c:v>
                </c:pt>
                <c:pt idx="8">
                  <c:v>#N/A</c:v>
                </c:pt>
                <c:pt idx="9">
                  <c:v>#N/A</c:v>
                </c:pt>
                <c:pt idx="10">
                  <c:v>1159</c:v>
                </c:pt>
                <c:pt idx="11">
                  <c:v>#N/A</c:v>
                </c:pt>
                <c:pt idx="12">
                  <c:v>#N/A</c:v>
                </c:pt>
                <c:pt idx="13">
                  <c:v>1105</c:v>
                </c:pt>
                <c:pt idx="14">
                  <c:v>#N/A</c:v>
                </c:pt>
              </c:numCache>
            </c:numRef>
          </c:val>
          <c:smooth val="0"/>
          <c:extLst>
            <c:ext xmlns:c16="http://schemas.microsoft.com/office/drawing/2014/chart" uri="{C3380CC4-5D6E-409C-BE32-E72D297353CC}">
              <c16:uniqueId val="{0000000B-BD92-4FAB-841C-01C67F8106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1714</c:v>
                </c:pt>
                <c:pt idx="1">
                  <c:v>1868</c:v>
                </c:pt>
                <c:pt idx="2">
                  <c:v>1949</c:v>
                </c:pt>
              </c:numCache>
            </c:numRef>
          </c:val>
          <c:extLst>
            <c:ext xmlns:c16="http://schemas.microsoft.com/office/drawing/2014/chart" uri="{C3380CC4-5D6E-409C-BE32-E72D297353CC}">
              <c16:uniqueId val="{00000000-3432-4246-B5A5-769E7075BE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240</c:v>
                </c:pt>
                <c:pt idx="1">
                  <c:v>260</c:v>
                </c:pt>
                <c:pt idx="2">
                  <c:v>260</c:v>
                </c:pt>
              </c:numCache>
            </c:numRef>
          </c:val>
          <c:extLst>
            <c:ext xmlns:c16="http://schemas.microsoft.com/office/drawing/2014/chart" uri="{C3380CC4-5D6E-409C-BE32-E72D297353CC}">
              <c16:uniqueId val="{00000001-3432-4246-B5A5-769E7075BE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488</c:v>
                </c:pt>
                <c:pt idx="1">
                  <c:v>582</c:v>
                </c:pt>
                <c:pt idx="2">
                  <c:v>682</c:v>
                </c:pt>
              </c:numCache>
            </c:numRef>
          </c:val>
          <c:extLst>
            <c:ext xmlns:c16="http://schemas.microsoft.com/office/drawing/2014/chart" uri="{C3380CC4-5D6E-409C-BE32-E72D297353CC}">
              <c16:uniqueId val="{00000002-3432-4246-B5A5-769E7075BE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{5B5A72F9-8B6D-4382-8FF4-59DC1CA7A03A}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8FF-49AF-AAF2-DE57BE3AC6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{4677BD7E-E918-4A5F-BEAD-19F80D67F779}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FF-49AF-AAF2-DE57BE3AC6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{2A73AA48-DB30-42B2-8AEF-6CFB8611D564}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FF-49AF-AAF2-DE57BE3AC6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{8B1FCFB1-C400-4594-89AF-DBBDDBABE593}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FF-49AF-AAF2-DE57BE3AC6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{A44D4230-0DD1-4D8F-B024-2A29521F4624}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FF-49AF-AAF2-DE57BE3AC66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{FF2140C8-6BD1-420A-9BB4-C84CDA669240}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8FF-49AF-AAF2-DE57BE3AC66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{24F925B0-0A89-48D7-AF63-42FE332F1D46}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8FF-49AF-AAF2-DE57BE3AC66B}"/>
                </c:ext>
              </c:extLst>
            </c:dLbl>
            <c:dLbl>
              <c:idx val="24"/>
              <c:layout>
                <c:manualLayout>
                  <c:x val="-4.077327118965406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{E0E1CD36-B9B3-430E-BDF1-D2DD4EBADADF}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8FF-49AF-AAF2-DE57BE3AC66B}"/>
                </c:ext>
              </c:extLst>
            </c:dLbl>
            <c:dLbl>
              <c:idx val="32"/>
              <c:layout>
                <c:manualLayout>
                  <c:x val="-2.325823011081432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{E8650578-8296-40B1-A44A-B631E1781FAA}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8FF-49AF-AAF2-DE57BE3AC6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69.400000000000006</c:v>
                </c:pt>
                <c:pt idx="16">
                  <c:v>70.599999999999994</c:v>
                </c:pt>
                <c:pt idx="24">
                  <c:v>70.900000000000006</c:v>
                </c:pt>
                <c:pt idx="32">
                  <c:v>70.8</c:v>
                </c:pt>
              </c:numCache>
            </c:numRef>
          </c:xVal>
          <c:yVal>
            <c:numRef>
              <c:f>公会計指標分析・財政指標組合せ分析表!$BP$51:$DC$51</c:f>
              <c:numCache>
                <c:formatCode>#,##0.0;"▲ "#,##0.0</c:formatCode>
                <c:ptCount val="40"/>
                <c:pt idx="0">
                  <c:v>56.2</c:v>
                </c:pt>
                <c:pt idx="8">
                  <c:v>55.3</c:v>
                </c:pt>
                <c:pt idx="16">
                  <c:v>44.7</c:v>
                </c:pt>
                <c:pt idx="24">
                  <c:v>28.5</c:v>
                </c:pt>
                <c:pt idx="32">
                  <c:v>28.4</c:v>
                </c:pt>
              </c:numCache>
            </c:numRef>
          </c:yVal>
          <c:smooth val="0"/>
          <c:extLst>
            <c:ext xmlns:c16="http://schemas.microsoft.com/office/drawing/2014/chart" uri="{C3380CC4-5D6E-409C-BE32-E72D297353CC}">
              <c16:uniqueId val="{00000009-48FF-49AF-AAF2-DE57BE3AC6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{2EAF2AB3-98DB-4404-B42F-AF797313ABD7}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8FF-49AF-AAF2-DE57BE3AC6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{EFFF038A-BB37-4CB4-B892-ED12B94300AD}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FF-49AF-AAF2-DE57BE3AC6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{D0D3CBFA-FD8D-427A-9866-8C4AADB32D7F}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FF-49AF-AAF2-DE57BE3AC6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{67053C2E-DB29-4AF0-BCD2-59FB3D8264DC}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FF-49AF-AAF2-DE57BE3AC6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{A8A8FFD2-7E48-47AF-ABBA-34B90D82289E}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FF-49AF-AAF2-DE57BE3AC66B}"/>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{02AD4134-D171-4A07-8E0C-3ED3BA55C43B}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8FF-49AF-AAF2-DE57BE3AC66B}"/>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{4BF2AE07-E797-45AD-8348-F09AA03C5BFF}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8FF-49AF-AAF2-DE57BE3AC66B}"/>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{F00FD98A-74B4-4321-BDEE-86B8784399FC}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8FF-49AF-AAF2-DE57BE3AC66B}"/>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{88B065E4-0C9B-4BBC-8BB0-F5C9526754E6}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8FF-49AF-AAF2-DE57BE3AC6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65.099999999999994</c:v>
                </c:pt>
                <c:pt idx="24">
                  <c:v>64.3</c:v>
                </c:pt>
                <c:pt idx="32">
                  <c:v>65.7</c:v>
                </c:pt>
              </c:numCache>
            </c:numRef>
          </c:xVal>
          <c:yVal>
            <c:numRef>
              <c:f>公会計指標分析・財政指標組合せ分析表!$BP$55:$DC$55</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48FF-49AF-AAF2-DE57BE3AC66B}"/>
            </c:ext>
          </c:extLst>
        </c:ser>
        <c:dLbls>
          <c:showLegendKey val="0"/>
          <c:showVal val="1"/>
          <c:showCatName val="0"/>
          <c:showSerName val="0"/>
          <c:showPercent val="0"/>
          <c:showBubbleSize val="0"/>
        </c:dLbls>
        <c:axId val="46179840"/>
        <c:axId val="46181760"/>
      </c:scatterChart>
      <c:valAx>
        <c:axId val="46179840"/>
        <c:scaling>
          <c:orientation val="maxMin"/>
          <c:max val="72"/>
          <c:min val="6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{F6BF301B-089F-4668-A4B1-F410B65BCE23}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B3C-427D-972B-6CE998EA1C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{A3C7A72D-D567-40B3-BCD1-DB07D89E2A22}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3C-427D-972B-6CE998EA1C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{32835289-775A-465E-A471-A2487CFC1578}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3C-427D-972B-6CE998EA1C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{82FE982D-818F-4B94-962C-3188E03135CF}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3C-427D-972B-6CE998EA1C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{2A2B79C0-1366-4356-93F5-465E589ABA2F}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3C-427D-972B-6CE998EA1CF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{F3129725-DE20-47A9-8973-8A7F85D62480}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B3C-427D-972B-6CE998EA1CF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{F4570A64-7F18-44F9-9E28-673507650D7F}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B3C-427D-972B-6CE998EA1CF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{6081BBC6-25BA-4BB7-B34B-185E9B24AB78}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B3C-427D-972B-6CE998EA1CF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{0E08CDAF-9D54-4A93-8028-667675C454FA}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B3C-427D-972B-6CE998EA1C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7.5</c:v>
                </c:pt>
                <c:pt idx="16">
                  <c:v>6.9</c:v>
                </c:pt>
                <c:pt idx="24">
                  <c:v>6.1</c:v>
                </c:pt>
                <c:pt idx="32">
                  <c:v>5.9</c:v>
                </c:pt>
              </c:numCache>
            </c:numRef>
          </c:xVal>
          <c:yVal>
            <c:numRef>
              <c:f>公会計指標分析・財政指標組合せ分析表!$BP$73:$DC$73</c:f>
              <c:numCache>
                <c:formatCode>#,##0.0;"▲ "#,##0.0</c:formatCode>
                <c:ptCount val="40"/>
                <c:pt idx="0">
                  <c:v>56.2</c:v>
                </c:pt>
                <c:pt idx="8">
                  <c:v>55.3</c:v>
                </c:pt>
                <c:pt idx="16">
                  <c:v>44.7</c:v>
                </c:pt>
                <c:pt idx="24">
                  <c:v>28.5</c:v>
                </c:pt>
                <c:pt idx="32">
                  <c:v>28.4</c:v>
                </c:pt>
              </c:numCache>
            </c:numRef>
          </c:yVal>
          <c:smooth val="0"/>
          <c:extLst>
            <c:ext xmlns:c16="http://schemas.microsoft.com/office/drawing/2014/chart" uri="{C3380CC4-5D6E-409C-BE32-E72D297353CC}">
              <c16:uniqueId val="{00000009-EB3C-427D-972B-6CE998EA1C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935138334154242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{429FC793-585A-4C7C-A39C-AEE8DC2003ED}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B3C-427D-972B-6CE998EA1C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{D3B68EDA-0546-4579-83E0-E8A7BB52572D}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3C-427D-972B-6CE998EA1C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{A138A9ED-388C-414E-87DC-BBAAAF8BBCA5}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3C-427D-972B-6CE998EA1C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{ADF12EFE-60A9-45F6-A39F-CF7CC3963E43}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3C-427D-972B-6CE998EA1C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{0E6E735C-2918-4934-BCA7-2A8D9EBA63DA}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3C-427D-972B-6CE998EA1CFC}"/>
                </c:ext>
              </c:extLst>
            </c:dLbl>
            <c:dLbl>
              <c:idx val="8"/>
              <c:layout>
                <c:manualLayout>
                  <c:x val="0"/>
                  <c:y val="-5.9351383341541622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{4A7B4848-E9D4-4610-B485-03D4A755B305}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B3C-427D-972B-6CE998EA1CF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{CF3FFAB9-15BF-457E-A457-5815E07E72DF}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B3C-427D-972B-6CE998EA1CFC}"/>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{5CEA4E02-7723-453A-ACA7-1C1CF6396807}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B3C-427D-972B-6CE998EA1CFC}"/>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{DFCB8AD2-F507-486E-AB94-36F5F33B4945}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B3C-427D-972B-6CE998EA1C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8.3000000000000007</c:v>
                </c:pt>
                <c:pt idx="24">
                  <c:v>8</c:v>
                </c:pt>
                <c:pt idx="32">
                  <c:v>8.1</c:v>
                </c:pt>
              </c:numCache>
            </c:numRef>
          </c:xVal>
          <c:yVal>
            <c:numRef>
              <c:f>公会計指標分析・財政指標組合せ分析表!$BP$77:$DC$77</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EB3C-427D-972B-6CE998EA1CFC}"/>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実質公債費比率の分子は、過去からの新規起債発行の抑制</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により、近年はほぼ横ばい状態である。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今後も新規地方債発行の抑制を基調とし、適切な事業実施と繰上償還を実施することにより、実質公債費比率の更なる健全化に努める。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対称なし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公営企業等繰入・組合等負担等の減少により将来負担額は減っている。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一方で、地方債の現在高が増加しているため今後は新規地方債発行を抑制しつつ充当可能財源の確保に努め、将来負担比率の更なる健全化を目指す。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三重県玉城町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普通交付税の増加や、事業の財源調整から、財政調整基金に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８１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百万円の積み立てを行った。また、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令和３年度に創設した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０百万円を積み立て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、令和４年度に創設した企業版ふるさと納税地方創生基金に６</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それぞれの基金条例に定める額及び目的に応じて積み立て、取り崩しを行う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地域福祉基金：高齢者等の保健福祉の増進を図るため。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活性化対策事業基金：活性化対策事業に要する経費の財源に充てる。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０百万円を積立。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基金を６０百万円取崩</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６０百万円積立。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各種基金の目的により積み立てる。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基金全体の増減理由のとおり、財政調整基金に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８１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地方財政法</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号。以下「法」という。</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項並びに第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項に定める額を積み立てる。また災害復旧、地方債の繰上償還その他財源の不足を生じたときの財源を積み立てる。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増減なし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町債の償還及び町債の適正な管理に必要な財源を確保していく。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F0A9974-1A62-4A64-BDFB-5FF6E79ED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083CE1-1D59-47DF-9C67-05C3008ED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4ACE6A5-42F7-4ADB-BE76-50133E7F2AC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0C50A3F-ABE8-49BB-A92D-66606D854BF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B8DE3D6-D2FF-40DD-9EE9-B12B1A75DC9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5E56C1E-E8AB-487B-B691-24B9532D18C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F270198-2F73-45C2-8829-5A0D5F74EFB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BA17F5F-0E62-4D8B-8B76-3AEA2A23049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59D0280-720D-4229-8175-65EC2714042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44C8428-1851-4412-B1C0-5F6DB88E840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13BF169-07B4-4CB5-BEF8-C9F1E00EC84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2C0C34A-C824-42F2-A96D-8B4DFA6E903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15,162
15,036
40.91
7,635,992
7,288,845
229,953
4,464,276
5,603,053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0C3963A-F768-49CE-9C06-8275444BED9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C95AD5F-75A8-4949-ACB4-E7D8AAAD41B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428D3E6-06CB-433F-8E02-D3757E135C7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2C00A57-76F3-4F81-8073-35A039D8DA8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D97AFE1-B4D7-42F5-A83F-5FE019CD3B5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65826CD-14F7-410A-8494-8376AF3D69C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7F81522-CEE7-4E6A-A226-33576B3BA0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D94480F-377C-481B-A99D-198C661ECE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FA3804D-3E0D-43BC-BAE4-7B874B971BB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253CC39-CA09-48F6-870C-6B6FB5CA844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29DB7B6-2440-4DC0-A92C-0F041C806A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2D3C692-A990-40EC-A4E2-5E7205DF88A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6BA0AF-23E5-4250-94AE-F7E4CE75803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AE6543-3139-4B17-B8BA-5A44858BBE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DB9A527-349E-4919-AFD9-BA06637E100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A154389-B7C8-4B0A-9D70-4F2D37D8D13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273596A-3B99-43D2-AD98-6CBB68B7309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1E8003A-20EE-482F-BF4F-8BB8A7D5C67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B4476E3-F7BD-40E9-92DC-DF376E2E789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1292D1B-707C-4D48-921E-2871F2AD29A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62848B3D-63C8-4930-94E8-3818B625404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CD6B87C-0A2F-42A9-8BD2-0343B957D6C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CD93163-1ABC-4431-AD80-BFA768D8ADD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FCB4B0E-9D40-4A86-AF89-2C6A049A5F8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49BFA59-24DC-43CD-BFFB-D85C89A8691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D68F844-943C-4527-B2D4-249D709F9E2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1D9A259-A6EE-4166-811A-8B34DDECB24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320E4AD-6A27-40F7-8AFC-E68156F3DF1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E95D4E5-15B3-4B5F-8109-478F76AC5F6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E4EE2E5-0C5E-4ADB-B213-A5948BC17E4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3DD7AEA-C8F8-406F-AB9A-AA7BDCB4731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509D6C2-D22E-4963-8730-54E632A458F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1B8A86A-6ACB-49BB-8DED-ED7FDD2A1E3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DF94B5E-01F9-4D1D-B3F7-E730716C37B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D2FED93-93D0-4E9F-9E4B-C164E3C7C18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類似団体、全国平均、三重県平均と比べ、高い状況となっている。施設の減価償却（老朽化）が進んでいるといえる。非合併団体また人口は緩やかな減少傾向でもあり、施設の集約化・複合化はなく、今後は長寿命化及び建て直しを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E5980AA-C4DC-47D1-BB5C-5883D345DCF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1982455-3C69-49B2-8F2F-360A2FAC860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436B610-27A8-4AA4-A615-306A66980BC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397D9B5-AE00-470A-9698-F213396C487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AD71EFE-79D9-43A0-A740-EECEB7C8D5F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C8DACDC-3EDF-4F28-B813-83357E8FCCB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395B27A-2296-4FAA-A858-B1FB3824ABD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DA65DE6-9CA0-449E-AB00-7B6EA5ECCB3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B9E2014-52D7-4F17-ADF3-E9B643445C3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E360755-D3C9-48C3-8EE9-195E5AB9D6D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7D2A38F-1626-4EB4-A742-0DB617BC1CE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5401A76-55FB-43E0-BAB3-1FB00834CB8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6FC35EB-94B8-4C8F-842C-B6E1C2007F8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E18BB24-9099-4355-AC77-5BAA3C3A9C6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2E33AAE-5A17-40AE-8C6E-252979D03A7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C80080B-1527-4B72-9CAE-FFCD3F6AE0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65" name="直線コネクタ 64">
          <a:extLst>
            <a:ext uri="{FF2B5EF4-FFF2-40B4-BE49-F238E27FC236}">
              <a16:creationId xmlns:a16="http://schemas.microsoft.com/office/drawing/2014/main" id="{C6DF84D7-339B-4F3D-AF1C-1B8217E33CCA}"/>
            </a:ext>
          </a:extLst>
        </xdr:cNvPr>
        <xdr:cNvCxnSpPr/>
      </xdr:nvCxnSpPr>
      <xdr:spPr>
        <a:xfrm flipV="1">
          <a:off x="4760595" y="5424382"/>
          <a:ext cx="1270" cy="141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6" name="有形固定資産減価償却率最小値テキスト">
          <a:extLst>
            <a:ext uri="{FF2B5EF4-FFF2-40B4-BE49-F238E27FC236}">
              <a16:creationId xmlns:a16="http://schemas.microsoft.com/office/drawing/2014/main" id="{7CE652A1-F40B-4756-89B8-515C90DFB65D}"/>
            </a:ext>
          </a:extLst>
        </xdr:cNvPr>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7" name="直線コネクタ 66">
          <a:extLst>
            <a:ext uri="{FF2B5EF4-FFF2-40B4-BE49-F238E27FC236}">
              <a16:creationId xmlns:a16="http://schemas.microsoft.com/office/drawing/2014/main" id="{858568E7-BCF4-4489-BC8F-21CC9B85CBBC}"/>
            </a:ext>
          </a:extLst>
        </xdr:cNvPr>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68" name="有形固定資産減価償却率最大値テキスト">
          <a:extLst>
            <a:ext uri="{FF2B5EF4-FFF2-40B4-BE49-F238E27FC236}">
              <a16:creationId xmlns:a16="http://schemas.microsoft.com/office/drawing/2014/main" id="{602967DD-385D-4CDA-BF50-8515CC9EAA6A}"/>
            </a:ext>
          </a:extLst>
        </xdr:cNvPr>
        <xdr:cNvSpPr txBox="1"/>
      </xdr:nvSpPr>
      <xdr:spPr>
        <a:xfrm>
          <a:off x="4813300" y="519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69" name="直線コネクタ 68">
          <a:extLst>
            <a:ext uri="{FF2B5EF4-FFF2-40B4-BE49-F238E27FC236}">
              <a16:creationId xmlns:a16="http://schemas.microsoft.com/office/drawing/2014/main" id="{2BA4A4BE-CAA7-44FD-8F4B-E726ACB16170}"/>
            </a:ext>
          </a:extLst>
        </xdr:cNvPr>
        <xdr:cNvCxnSpPr/>
      </xdr:nvCxnSpPr>
      <xdr:spPr>
        <a:xfrm>
          <a:off x="4673600" y="5424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123207</xdr:rowOff>
    </xdr:from>
    <xdr:ext cx="405111" cy="259045"/>
    <xdr:sp macro="" textlink="">
      <xdr:nvSpPr>
        <xdr:cNvPr id="70" name="有形固定資産減価償却率平均値テキスト">
          <a:extLst>
            <a:ext uri="{FF2B5EF4-FFF2-40B4-BE49-F238E27FC236}">
              <a16:creationId xmlns:a16="http://schemas.microsoft.com/office/drawing/2014/main" id="{63A93970-7F17-409E-BBCA-772431BBBA01}"/>
            </a:ext>
          </a:extLst>
        </xdr:cNvPr>
        <xdr:cNvSpPr txBox="1"/>
      </xdr:nvSpPr>
      <xdr:spPr>
        <a:xfrm>
          <a:off x="4813300" y="6038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71" name="フローチャート: 判断 70">
          <a:extLst>
            <a:ext uri="{FF2B5EF4-FFF2-40B4-BE49-F238E27FC236}">
              <a16:creationId xmlns:a16="http://schemas.microsoft.com/office/drawing/2014/main" id="{F55D0AEE-75C0-4160-86F9-194719FBB055}"/>
            </a:ext>
          </a:extLst>
        </xdr:cNvPr>
        <xdr:cNvSpPr/>
      </xdr:nvSpPr>
      <xdr:spPr>
        <a:xfrm>
          <a:off x="4711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72" name="フローチャート: 判断 71">
          <a:extLst>
            <a:ext uri="{FF2B5EF4-FFF2-40B4-BE49-F238E27FC236}">
              <a16:creationId xmlns:a16="http://schemas.microsoft.com/office/drawing/2014/main" id="{79CFC0C8-AD08-4AD5-A7BC-3F173EF0CD81}"/>
            </a:ext>
          </a:extLst>
        </xdr:cNvPr>
        <xdr:cNvSpPr/>
      </xdr:nvSpPr>
      <xdr:spPr>
        <a:xfrm>
          <a:off x="40005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73" name="フローチャート: 判断 72">
          <a:extLst>
            <a:ext uri="{FF2B5EF4-FFF2-40B4-BE49-F238E27FC236}">
              <a16:creationId xmlns:a16="http://schemas.microsoft.com/office/drawing/2014/main" id="{24D05F1F-7CF0-42DB-B58F-2D4882F03BF4}"/>
            </a:ext>
          </a:extLst>
        </xdr:cNvPr>
        <xdr:cNvSpPr/>
      </xdr:nvSpPr>
      <xdr:spPr>
        <a:xfrm>
          <a:off x="3238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4" name="フローチャート: 判断 73">
          <a:extLst>
            <a:ext uri="{FF2B5EF4-FFF2-40B4-BE49-F238E27FC236}">
              <a16:creationId xmlns:a16="http://schemas.microsoft.com/office/drawing/2014/main" id="{E72C7A72-41FB-49F8-BDF2-69CE3B2FA664}"/>
            </a:ext>
          </a:extLst>
        </xdr:cNvPr>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85937</xdr:rowOff>
    </xdr:from>
    <xdr:to>
      <xdr:col>7</xdr:col>
      <xdr:colOff>187325</xdr:colOff>
      <xdr:row>32</xdr:row>
      <xdr:rowOff>16087</xdr:rowOff>
    </xdr:to>
    <xdr:sp macro="" textlink="">
      <xdr:nvSpPr>
        <xdr:cNvPr id="75" name="フローチャート: 判断 74">
          <a:extLst>
            <a:ext uri="{FF2B5EF4-FFF2-40B4-BE49-F238E27FC236}">
              <a16:creationId xmlns:a16="http://schemas.microsoft.com/office/drawing/2014/main" id="{F8642C26-5096-4751-A094-A374D100C689}"/>
            </a:ext>
          </a:extLst>
        </xdr:cNvPr>
        <xdr:cNvSpPr/>
      </xdr:nvSpPr>
      <xdr:spPr>
        <a:xfrm>
          <a:off x="1714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B01F8B-6E2A-459F-BFDA-A7368C35965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561689E-6C73-4F02-8088-8A0EA3F00E9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2654066-6441-4709-BAAA-2D7F585B42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CB9BCC9-3013-48CC-A066-11440866FF6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BDD634A-99CB-4FF7-88D4-FEA07719276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1" name="楕円 80">
          <a:extLst>
            <a:ext uri="{FF2B5EF4-FFF2-40B4-BE49-F238E27FC236}">
              <a16:creationId xmlns:a16="http://schemas.microsoft.com/office/drawing/2014/main" id="{FA6A6B04-FC5B-4649-91C7-62676A970735}"/>
            </a:ext>
          </a:extLst>
        </xdr:cNvPr>
        <xdr:cNvSpPr/>
      </xdr:nvSpPr>
      <xdr:spPr>
        <a:xfrm>
          <a:off x="47117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82" name="有形固定資産減価償却率該当値テキスト">
          <a:extLst>
            <a:ext uri="{FF2B5EF4-FFF2-40B4-BE49-F238E27FC236}">
              <a16:creationId xmlns:a16="http://schemas.microsoft.com/office/drawing/2014/main" id="{DB02CDF4-09EF-4E2D-B29D-232CC8FE3773}"/>
            </a:ext>
          </a:extLst>
        </xdr:cNvPr>
        <xdr:cNvSpPr txBox="1"/>
      </xdr:nvSpPr>
      <xdr:spPr>
        <a:xfrm>
          <a:off x="4813300"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115993</xdr:rowOff>
    </xdr:from>
    <xdr:to>
      <xdr:col>19</xdr:col>
      <xdr:colOff>187325</xdr:colOff>
      <xdr:row>33</xdr:row>
      <xdr:rowOff>46143</xdr:rowOff>
    </xdr:to>
    <xdr:sp macro="" textlink="">
      <xdr:nvSpPr>
        <xdr:cNvPr id="83" name="楕円 82">
          <a:extLst>
            <a:ext uri="{FF2B5EF4-FFF2-40B4-BE49-F238E27FC236}">
              <a16:creationId xmlns:a16="http://schemas.microsoft.com/office/drawing/2014/main" id="{A0CA6533-9144-4B7E-A8AB-EE83965852F1}"/>
            </a:ext>
          </a:extLst>
        </xdr:cNvPr>
        <xdr:cNvSpPr/>
      </xdr:nvSpPr>
      <xdr:spPr>
        <a:xfrm>
          <a:off x="4000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163195</xdr:rowOff>
    </xdr:from>
    <xdr:to>
      <xdr:col>23</xdr:col>
      <xdr:colOff>85725</xdr:colOff>
      <xdr:row>32</xdr:row>
      <xdr:rowOff>166793</xdr:rowOff>
    </xdr:to>
    <xdr:cxnSp macro="">
      <xdr:nvCxnSpPr>
        <xdr:cNvPr id="84" name="直線コネクタ 83">
          <a:extLst>
            <a:ext uri="{FF2B5EF4-FFF2-40B4-BE49-F238E27FC236}">
              <a16:creationId xmlns:a16="http://schemas.microsoft.com/office/drawing/2014/main" id="{95547735-9047-45E9-8A16-68890B7538EA}"/>
            </a:ext>
          </a:extLst>
        </xdr:cNvPr>
        <xdr:cNvCxnSpPr/>
      </xdr:nvCxnSpPr>
      <xdr:spPr>
        <a:xfrm flipV="1">
          <a:off x="4051300" y="6421120"/>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105198</xdr:rowOff>
    </xdr:from>
    <xdr:to>
      <xdr:col>15</xdr:col>
      <xdr:colOff>187325</xdr:colOff>
      <xdr:row>33</xdr:row>
      <xdr:rowOff>35348</xdr:rowOff>
    </xdr:to>
    <xdr:sp macro="" textlink="">
      <xdr:nvSpPr>
        <xdr:cNvPr id="85" name="楕円 84">
          <a:extLst>
            <a:ext uri="{FF2B5EF4-FFF2-40B4-BE49-F238E27FC236}">
              <a16:creationId xmlns:a16="http://schemas.microsoft.com/office/drawing/2014/main" id="{C51D1FF2-CF0E-46E3-8109-0CD545DD3372}"/>
            </a:ext>
          </a:extLst>
        </xdr:cNvPr>
        <xdr:cNvSpPr/>
      </xdr:nvSpPr>
      <xdr:spPr>
        <a:xfrm>
          <a:off x="3238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155998</xdr:rowOff>
    </xdr:from>
    <xdr:to>
      <xdr:col>19</xdr:col>
      <xdr:colOff>136525</xdr:colOff>
      <xdr:row>32</xdr:row>
      <xdr:rowOff>166793</xdr:rowOff>
    </xdr:to>
    <xdr:cxnSp macro="">
      <xdr:nvCxnSpPr>
        <xdr:cNvPr id="86" name="直線コネクタ 85">
          <a:extLst>
            <a:ext uri="{FF2B5EF4-FFF2-40B4-BE49-F238E27FC236}">
              <a16:creationId xmlns:a16="http://schemas.microsoft.com/office/drawing/2014/main" id="{EDE4BFC3-15DA-4C09-8D02-6B11CAF756DB}"/>
            </a:ext>
          </a:extLst>
        </xdr:cNvPr>
        <xdr:cNvCxnSpPr/>
      </xdr:nvCxnSpPr>
      <xdr:spPr>
        <a:xfrm>
          <a:off x="3289300" y="641392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62018</xdr:rowOff>
    </xdr:from>
    <xdr:to>
      <xdr:col>11</xdr:col>
      <xdr:colOff>187325</xdr:colOff>
      <xdr:row>32</xdr:row>
      <xdr:rowOff>163618</xdr:rowOff>
    </xdr:to>
    <xdr:sp macro="" textlink="">
      <xdr:nvSpPr>
        <xdr:cNvPr id="87" name="楕円 86">
          <a:extLst>
            <a:ext uri="{FF2B5EF4-FFF2-40B4-BE49-F238E27FC236}">
              <a16:creationId xmlns:a16="http://schemas.microsoft.com/office/drawing/2014/main" id="{E3D2F38A-64E6-4F6E-93BA-52978296C82D}"/>
            </a:ext>
          </a:extLst>
        </xdr:cNvPr>
        <xdr:cNvSpPr/>
      </xdr:nvSpPr>
      <xdr:spPr>
        <a:xfrm>
          <a:off x="2476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112818</xdr:rowOff>
    </xdr:from>
    <xdr:to>
      <xdr:col>15</xdr:col>
      <xdr:colOff>136525</xdr:colOff>
      <xdr:row>32</xdr:row>
      <xdr:rowOff>155998</xdr:rowOff>
    </xdr:to>
    <xdr:cxnSp macro="">
      <xdr:nvCxnSpPr>
        <xdr:cNvPr id="88" name="直線コネクタ 87">
          <a:extLst>
            <a:ext uri="{FF2B5EF4-FFF2-40B4-BE49-F238E27FC236}">
              <a16:creationId xmlns:a16="http://schemas.microsoft.com/office/drawing/2014/main" id="{07E268BF-06E2-4494-9F47-676FA0BBF89D}"/>
            </a:ext>
          </a:extLst>
        </xdr:cNvPr>
        <xdr:cNvCxnSpPr/>
      </xdr:nvCxnSpPr>
      <xdr:spPr>
        <a:xfrm>
          <a:off x="2527300" y="637074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89" name="楕円 88">
          <a:extLst>
            <a:ext uri="{FF2B5EF4-FFF2-40B4-BE49-F238E27FC236}">
              <a16:creationId xmlns:a16="http://schemas.microsoft.com/office/drawing/2014/main" id="{70D9AECA-2673-4788-A24E-6FBA6EA32C64}"/>
            </a:ext>
          </a:extLst>
        </xdr:cNvPr>
        <xdr:cNvSpPr/>
      </xdr:nvSpPr>
      <xdr:spPr>
        <a:xfrm>
          <a:off x="1714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165523</xdr:rowOff>
    </xdr:from>
    <xdr:to>
      <xdr:col>11</xdr:col>
      <xdr:colOff>136525</xdr:colOff>
      <xdr:row>32</xdr:row>
      <xdr:rowOff>112818</xdr:rowOff>
    </xdr:to>
    <xdr:cxnSp macro="">
      <xdr:nvCxnSpPr>
        <xdr:cNvPr id="90" name="直線コネクタ 89">
          <a:extLst>
            <a:ext uri="{FF2B5EF4-FFF2-40B4-BE49-F238E27FC236}">
              <a16:creationId xmlns:a16="http://schemas.microsoft.com/office/drawing/2014/main" id="{70F5DB5F-0452-4510-BB71-BB1726496666}"/>
            </a:ext>
          </a:extLst>
        </xdr:cNvPr>
        <xdr:cNvCxnSpPr/>
      </xdr:nvCxnSpPr>
      <xdr:spPr>
        <a:xfrm>
          <a:off x="1765300" y="6251998"/>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168080</xdr:rowOff>
    </xdr:from>
    <xdr:ext cx="405111" cy="259045"/>
    <xdr:sp macro="" textlink="">
      <xdr:nvSpPr>
        <xdr:cNvPr id="91" name="n_1aveValue有形固定資産減価償却率">
          <a:extLst>
            <a:ext uri="{FF2B5EF4-FFF2-40B4-BE49-F238E27FC236}">
              <a16:creationId xmlns:a16="http://schemas.microsoft.com/office/drawing/2014/main" id="{F7D04245-D5B9-4A7E-8909-8B206BA2BDA7}"/>
            </a:ext>
          </a:extLst>
        </xdr:cNvPr>
        <xdr:cNvSpPr txBox="1"/>
      </xdr:nvSpPr>
      <xdr:spPr>
        <a:xfrm>
          <a:off x="3836044" y="591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25417</xdr:rowOff>
    </xdr:from>
    <xdr:ext cx="405111" cy="259045"/>
    <xdr:sp macro="" textlink="">
      <xdr:nvSpPr>
        <xdr:cNvPr id="92" name="n_2aveValue有形固定資産減価償却率">
          <a:extLst>
            <a:ext uri="{FF2B5EF4-FFF2-40B4-BE49-F238E27FC236}">
              <a16:creationId xmlns:a16="http://schemas.microsoft.com/office/drawing/2014/main" id="{A38B626C-00A4-4D43-91C3-A0F33B2B34A0}"/>
            </a:ext>
          </a:extLst>
        </xdr:cNvPr>
        <xdr:cNvSpPr txBox="1"/>
      </xdr:nvSpPr>
      <xdr:spPr>
        <a:xfrm>
          <a:off x="3086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57802</xdr:rowOff>
    </xdr:from>
    <xdr:ext cx="405111" cy="259045"/>
    <xdr:sp macro="" textlink="">
      <xdr:nvSpPr>
        <xdr:cNvPr id="93" name="n_3aveValue有形固定資産減価償却率">
          <a:extLst>
            <a:ext uri="{FF2B5EF4-FFF2-40B4-BE49-F238E27FC236}">
              <a16:creationId xmlns:a16="http://schemas.microsoft.com/office/drawing/2014/main" id="{A226FDFA-5082-4A34-9408-94E4088BAAEC}"/>
            </a:ext>
          </a:extLst>
        </xdr:cNvPr>
        <xdr:cNvSpPr txBox="1"/>
      </xdr:nvSpPr>
      <xdr:spPr>
        <a:xfrm>
          <a:off x="2324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32614</xdr:rowOff>
    </xdr:from>
    <xdr:ext cx="405111" cy="259045"/>
    <xdr:sp macro="" textlink="">
      <xdr:nvSpPr>
        <xdr:cNvPr id="94" name="n_4aveValue有形固定資産減価償却率">
          <a:extLst>
            <a:ext uri="{FF2B5EF4-FFF2-40B4-BE49-F238E27FC236}">
              <a16:creationId xmlns:a16="http://schemas.microsoft.com/office/drawing/2014/main" id="{D640F392-96CF-45DE-92E8-4FFF2B1CAB5F}"/>
            </a:ext>
          </a:extLst>
        </xdr:cNvPr>
        <xdr:cNvSpPr txBox="1"/>
      </xdr:nvSpPr>
      <xdr:spPr>
        <a:xfrm>
          <a:off x="1562744" y="5947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37270</xdr:rowOff>
    </xdr:from>
    <xdr:ext cx="405111" cy="259045"/>
    <xdr:sp macro="" textlink="">
      <xdr:nvSpPr>
        <xdr:cNvPr id="95" name="n_1mainValue有形固定資産減価償却率">
          <a:extLst>
            <a:ext uri="{FF2B5EF4-FFF2-40B4-BE49-F238E27FC236}">
              <a16:creationId xmlns:a16="http://schemas.microsoft.com/office/drawing/2014/main" id="{680371C5-F999-4454-8B87-97D717DEECA0}"/>
            </a:ext>
          </a:extLst>
        </xdr:cNvPr>
        <xdr:cNvSpPr txBox="1"/>
      </xdr:nvSpPr>
      <xdr:spPr>
        <a:xfrm>
          <a:off x="3836044" y="646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26475</xdr:rowOff>
    </xdr:from>
    <xdr:ext cx="405111" cy="259045"/>
    <xdr:sp macro="" textlink="">
      <xdr:nvSpPr>
        <xdr:cNvPr id="96" name="n_2mainValue有形固定資産減価償却率">
          <a:extLst>
            <a:ext uri="{FF2B5EF4-FFF2-40B4-BE49-F238E27FC236}">
              <a16:creationId xmlns:a16="http://schemas.microsoft.com/office/drawing/2014/main" id="{DE7CB488-74FB-452F-8B40-8E6EC71318BA}"/>
            </a:ext>
          </a:extLst>
        </xdr:cNvPr>
        <xdr:cNvSpPr txBox="1"/>
      </xdr:nvSpPr>
      <xdr:spPr>
        <a:xfrm>
          <a:off x="30867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154745</xdr:rowOff>
    </xdr:from>
    <xdr:ext cx="405111" cy="259045"/>
    <xdr:sp macro="" textlink="">
      <xdr:nvSpPr>
        <xdr:cNvPr id="97" name="n_3mainValue有形固定資産減価償却率">
          <a:extLst>
            <a:ext uri="{FF2B5EF4-FFF2-40B4-BE49-F238E27FC236}">
              <a16:creationId xmlns:a16="http://schemas.microsoft.com/office/drawing/2014/main" id="{593779DD-FB60-4A52-A344-DC142058F0A7}"/>
            </a:ext>
          </a:extLst>
        </xdr:cNvPr>
        <xdr:cNvSpPr txBox="1"/>
      </xdr:nvSpPr>
      <xdr:spPr>
        <a:xfrm>
          <a:off x="23247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98" name="n_4mainValue有形固定資産減価償却率">
          <a:extLst>
            <a:ext uri="{FF2B5EF4-FFF2-40B4-BE49-F238E27FC236}">
              <a16:creationId xmlns:a16="http://schemas.microsoft.com/office/drawing/2014/main" id="{8976832E-BB06-4A3C-8948-50EBE2357064}"/>
            </a:ext>
          </a:extLst>
        </xdr:cNvPr>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07C75B0-7F25-4BBD-8851-B71350A67F5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DED5135-85C4-4395-8031-F88284FE771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11AFC66-9636-43F3-9C72-747943418CD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1BF0509-90D1-448A-BDA5-0AF03CCD157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5E7A136-5108-4A3D-8129-37D625E8DA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F39F5C9-393D-42E8-9747-CE8ED717590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3F30446-8932-4421-A71C-6BF600571EA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0DFAFEA-5570-4BC9-94EC-8FDD97E2FDD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E5E4810-1989-4D9A-AB99-80432CF350B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434E797-FCE1-41CC-B95D-0EFF1FC8C2E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D1BF446-3DEE-4C13-8491-D9AB0DB17C5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4153EF4-51A3-4C45-865E-2324FA7252F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C50EADE-AF92-405A-82C6-5F994C99A1D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将来負担額は減少しているものの地方債の現在高が増加しているため</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平均より少し高くなっているが、</a:t>
          </a:r>
          <a:r>
            <a:rPr lang="ja-JP" altLang="ja-JP" sz="1100">
              <a:solidFill>
                <a:schemeClr val="dk1"/>
              </a:solidFill>
              <a:effectLst/>
              <a:latin typeface="+mn-lt"/>
              <a:ea typeface="+mn-ea"/>
              <a:cs typeface="+mn-cs"/>
            </a:rPr>
            <a:t>全国平均、三重県平均と比べて低くなっており、</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施設の老朽化により今後も起債発行の増加傾向が継続することから、適切な事業規模を勘案しながら財政運営を行う必要がある。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BD02A82-DFC7-4A6B-9450-2395CE418BB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328773B-E043-4F2F-AD32-27CC25D04BC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81E2D82-0692-4454-B939-D536986C6F9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6EC98BD-D7EA-4555-98D3-B771A2DFEC9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41FFE74B-26E4-4408-9046-B474CE8427B7}"/>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081536F-21E7-4321-9D84-A81952DB5E6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9DE1C7F-06FE-4466-B354-E3D0BADAEFE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7F2B837-8A77-4EE7-B00A-8967D90BD2B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3E66FB8-0EBE-4A37-9D04-E8180D02B35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660940A-1765-4ABF-808A-E337D9F4717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B167E2E-BC6F-48E2-8B88-AEF64D1A06C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8CC9AD7-4193-41E0-920C-A29EE3CB0E1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5DAD155-3FC1-44B9-B9B1-63A165E3C4C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BFF4A79-A5AA-4DE2-A9E9-E951629C834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1CDD098-9E34-4460-8CEE-02306CE7AC9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27" name="直線コネクタ 126">
          <a:extLst>
            <a:ext uri="{FF2B5EF4-FFF2-40B4-BE49-F238E27FC236}">
              <a16:creationId xmlns:a16="http://schemas.microsoft.com/office/drawing/2014/main" id="{004AFA1E-BA6B-4C13-9361-F6F1C9E1D7E8}"/>
            </a:ext>
          </a:extLst>
        </xdr:cNvPr>
        <xdr:cNvCxnSpPr/>
      </xdr:nvCxnSpPr>
      <xdr:spPr>
        <a:xfrm flipV="1">
          <a:off x="14793595" y="5312833"/>
          <a:ext cx="1269" cy="1345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28" name="債務償還比率最小値テキスト">
          <a:extLst>
            <a:ext uri="{FF2B5EF4-FFF2-40B4-BE49-F238E27FC236}">
              <a16:creationId xmlns:a16="http://schemas.microsoft.com/office/drawing/2014/main" id="{8243092C-72E6-4E1E-BD7C-FEC44A8BB526}"/>
            </a:ext>
          </a:extLst>
        </xdr:cNvPr>
        <xdr:cNvSpPr txBox="1"/>
      </xdr:nvSpPr>
      <xdr:spPr>
        <a:xfrm>
          <a:off x="14846300"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29" name="直線コネクタ 128">
          <a:extLst>
            <a:ext uri="{FF2B5EF4-FFF2-40B4-BE49-F238E27FC236}">
              <a16:creationId xmlns:a16="http://schemas.microsoft.com/office/drawing/2014/main" id="{96FC4388-81A8-4AC2-813E-3F5C347E05B7}"/>
            </a:ext>
          </a:extLst>
        </xdr:cNvPr>
        <xdr:cNvCxnSpPr/>
      </xdr:nvCxnSpPr>
      <xdr:spPr>
        <a:xfrm>
          <a:off x="14706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DDF42F5-E930-4049-AA7A-9C4404E38EE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ADAEEBDD-27D2-40C7-9A93-2D81F7B6D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32159</xdr:rowOff>
    </xdr:from>
    <xdr:ext cx="469744" cy="259045"/>
    <xdr:sp macro="" textlink="">
      <xdr:nvSpPr>
        <xdr:cNvPr id="132" name="債務償還比率平均値テキスト">
          <a:extLst>
            <a:ext uri="{FF2B5EF4-FFF2-40B4-BE49-F238E27FC236}">
              <a16:creationId xmlns:a16="http://schemas.microsoft.com/office/drawing/2014/main" id="{6461B711-98CE-4ADB-A72F-6E782405943E}"/>
            </a:ext>
          </a:extLst>
        </xdr:cNvPr>
        <xdr:cNvSpPr txBox="1"/>
      </xdr:nvSpPr>
      <xdr:spPr>
        <a:xfrm>
          <a:off x="14846300" y="5775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33" name="フローチャート: 判断 132">
          <a:extLst>
            <a:ext uri="{FF2B5EF4-FFF2-40B4-BE49-F238E27FC236}">
              <a16:creationId xmlns:a16="http://schemas.microsoft.com/office/drawing/2014/main" id="{6887DD4E-FF3E-4511-8633-CC78100BADFF}"/>
            </a:ext>
          </a:extLst>
        </xdr:cNvPr>
        <xdr:cNvSpPr/>
      </xdr:nvSpPr>
      <xdr:spPr>
        <a:xfrm>
          <a:off x="147447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34" name="フローチャート: 判断 133">
          <a:extLst>
            <a:ext uri="{FF2B5EF4-FFF2-40B4-BE49-F238E27FC236}">
              <a16:creationId xmlns:a16="http://schemas.microsoft.com/office/drawing/2014/main" id="{9140B653-1A50-4445-87BE-683E75BF67A0}"/>
            </a:ext>
          </a:extLst>
        </xdr:cNvPr>
        <xdr:cNvSpPr/>
      </xdr:nvSpPr>
      <xdr:spPr>
        <a:xfrm>
          <a:off x="14033500" y="5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35" name="フローチャート: 判断 134">
          <a:extLst>
            <a:ext uri="{FF2B5EF4-FFF2-40B4-BE49-F238E27FC236}">
              <a16:creationId xmlns:a16="http://schemas.microsoft.com/office/drawing/2014/main" id="{DF31EBD8-7D2E-4610-BB67-80A86C4D7130}"/>
            </a:ext>
          </a:extLst>
        </xdr:cNvPr>
        <xdr:cNvSpPr/>
      </xdr:nvSpPr>
      <xdr:spPr>
        <a:xfrm>
          <a:off x="132715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167079</xdr:rowOff>
    </xdr:from>
    <xdr:to>
      <xdr:col>64</xdr:col>
      <xdr:colOff>123825</xdr:colOff>
      <xdr:row>32</xdr:row>
      <xdr:rowOff>97229</xdr:rowOff>
    </xdr:to>
    <xdr:sp macro="" textlink="">
      <xdr:nvSpPr>
        <xdr:cNvPr id="136" name="フローチャート: 判断 135">
          <a:extLst>
            <a:ext uri="{FF2B5EF4-FFF2-40B4-BE49-F238E27FC236}">
              <a16:creationId xmlns:a16="http://schemas.microsoft.com/office/drawing/2014/main" id="{392A156B-CB66-4C8B-ABF0-C8232C7C086C}"/>
            </a:ext>
          </a:extLst>
        </xdr:cNvPr>
        <xdr:cNvSpPr/>
      </xdr:nvSpPr>
      <xdr:spPr>
        <a:xfrm>
          <a:off x="12509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27654</xdr:rowOff>
    </xdr:from>
    <xdr:to>
      <xdr:col>60</xdr:col>
      <xdr:colOff>123825</xdr:colOff>
      <xdr:row>32</xdr:row>
      <xdr:rowOff>129254</xdr:rowOff>
    </xdr:to>
    <xdr:sp macro="" textlink="">
      <xdr:nvSpPr>
        <xdr:cNvPr id="137" name="フローチャート: 判断 136">
          <a:extLst>
            <a:ext uri="{FF2B5EF4-FFF2-40B4-BE49-F238E27FC236}">
              <a16:creationId xmlns:a16="http://schemas.microsoft.com/office/drawing/2014/main" id="{A6D5528E-A3D3-4B77-A8B7-04AC97B5E8DC}"/>
            </a:ext>
          </a:extLst>
        </xdr:cNvPr>
        <xdr:cNvSpPr/>
      </xdr:nvSpPr>
      <xdr:spPr>
        <a:xfrm>
          <a:off x="11747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16ACA8A-D2F7-4C3A-913D-7F462F22EC4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25ADD8B-371C-4FE1-BCDA-713CADC52E5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A63FD0C-69F6-4D31-BC4C-212C183803D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63CD25F-0207-4709-8191-3939FBD8BC7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5A9635A-B3CA-42D8-85B8-3605BB6169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120110</xdr:rowOff>
    </xdr:from>
    <xdr:to>
      <xdr:col>76</xdr:col>
      <xdr:colOff>73025</xdr:colOff>
      <xdr:row>31</xdr:row>
      <xdr:rowOff>50260</xdr:rowOff>
    </xdr:to>
    <xdr:sp macro="" textlink="">
      <xdr:nvSpPr>
        <xdr:cNvPr id="143" name="楕円 142">
          <a:extLst>
            <a:ext uri="{FF2B5EF4-FFF2-40B4-BE49-F238E27FC236}">
              <a16:creationId xmlns:a16="http://schemas.microsoft.com/office/drawing/2014/main" id="{A7D6DB1A-49FE-415E-A613-088C2F492C9C}"/>
            </a:ext>
          </a:extLst>
        </xdr:cNvPr>
        <xdr:cNvSpPr/>
      </xdr:nvSpPr>
      <xdr:spPr>
        <a:xfrm>
          <a:off x="14744700" y="60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98537</xdr:rowOff>
    </xdr:from>
    <xdr:ext cx="469744" cy="259045"/>
    <xdr:sp macro="" textlink="">
      <xdr:nvSpPr>
        <xdr:cNvPr id="144" name="債務償還比率該当値テキスト">
          <a:extLst>
            <a:ext uri="{FF2B5EF4-FFF2-40B4-BE49-F238E27FC236}">
              <a16:creationId xmlns:a16="http://schemas.microsoft.com/office/drawing/2014/main" id="{61A2F9BA-3E3B-49AA-8A8B-466BE4C286C5}"/>
            </a:ext>
          </a:extLst>
        </xdr:cNvPr>
        <xdr:cNvSpPr txBox="1"/>
      </xdr:nvSpPr>
      <xdr:spPr>
        <a:xfrm>
          <a:off x="14846300" y="60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38428</xdr:rowOff>
    </xdr:from>
    <xdr:to>
      <xdr:col>72</xdr:col>
      <xdr:colOff>123825</xdr:colOff>
      <xdr:row>30</xdr:row>
      <xdr:rowOff>140028</xdr:rowOff>
    </xdr:to>
    <xdr:sp macro="" textlink="">
      <xdr:nvSpPr>
        <xdr:cNvPr id="145" name="楕円 144">
          <a:extLst>
            <a:ext uri="{FF2B5EF4-FFF2-40B4-BE49-F238E27FC236}">
              <a16:creationId xmlns:a16="http://schemas.microsoft.com/office/drawing/2014/main" id="{163233D2-D244-4884-B6BA-ABFF32EFE000}"/>
            </a:ext>
          </a:extLst>
        </xdr:cNvPr>
        <xdr:cNvSpPr/>
      </xdr:nvSpPr>
      <xdr:spPr>
        <a:xfrm>
          <a:off x="14033500" y="59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89228</xdr:rowOff>
    </xdr:from>
    <xdr:to>
      <xdr:col>76</xdr:col>
      <xdr:colOff>22225</xdr:colOff>
      <xdr:row>30</xdr:row>
      <xdr:rowOff>170910</xdr:rowOff>
    </xdr:to>
    <xdr:cxnSp macro="">
      <xdr:nvCxnSpPr>
        <xdr:cNvPr id="146" name="直線コネクタ 145">
          <a:extLst>
            <a:ext uri="{FF2B5EF4-FFF2-40B4-BE49-F238E27FC236}">
              <a16:creationId xmlns:a16="http://schemas.microsoft.com/office/drawing/2014/main" id="{A2E90DE6-2408-4E82-9021-0E6A62417E0D}"/>
            </a:ext>
          </a:extLst>
        </xdr:cNvPr>
        <xdr:cNvCxnSpPr/>
      </xdr:nvCxnSpPr>
      <xdr:spPr>
        <a:xfrm>
          <a:off x="14084300" y="6004253"/>
          <a:ext cx="711200" cy="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121010</xdr:rowOff>
    </xdr:from>
    <xdr:to>
      <xdr:col>68</xdr:col>
      <xdr:colOff>123825</xdr:colOff>
      <xdr:row>31</xdr:row>
      <xdr:rowOff>51160</xdr:rowOff>
    </xdr:to>
    <xdr:sp macro="" textlink="">
      <xdr:nvSpPr>
        <xdr:cNvPr id="147" name="楕円 146">
          <a:extLst>
            <a:ext uri="{FF2B5EF4-FFF2-40B4-BE49-F238E27FC236}">
              <a16:creationId xmlns:a16="http://schemas.microsoft.com/office/drawing/2014/main" id="{440DCD91-1C37-4E2B-A3E8-BC51B6837707}"/>
            </a:ext>
          </a:extLst>
        </xdr:cNvPr>
        <xdr:cNvSpPr/>
      </xdr:nvSpPr>
      <xdr:spPr>
        <a:xfrm>
          <a:off x="13271500" y="60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89228</xdr:rowOff>
    </xdr:from>
    <xdr:to>
      <xdr:col>72</xdr:col>
      <xdr:colOff>73025</xdr:colOff>
      <xdr:row>31</xdr:row>
      <xdr:rowOff>360</xdr:rowOff>
    </xdr:to>
    <xdr:cxnSp macro="">
      <xdr:nvCxnSpPr>
        <xdr:cNvPr id="148" name="直線コネクタ 147">
          <a:extLst>
            <a:ext uri="{FF2B5EF4-FFF2-40B4-BE49-F238E27FC236}">
              <a16:creationId xmlns:a16="http://schemas.microsoft.com/office/drawing/2014/main" id="{59FB4AE6-42CA-4F63-B7E3-D47AD8E0F9AE}"/>
            </a:ext>
          </a:extLst>
        </xdr:cNvPr>
        <xdr:cNvCxnSpPr/>
      </xdr:nvCxnSpPr>
      <xdr:spPr>
        <a:xfrm flipV="1">
          <a:off x="13322300" y="6004253"/>
          <a:ext cx="762000" cy="8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37359</xdr:rowOff>
    </xdr:from>
    <xdr:to>
      <xdr:col>64</xdr:col>
      <xdr:colOff>123825</xdr:colOff>
      <xdr:row>31</xdr:row>
      <xdr:rowOff>138959</xdr:rowOff>
    </xdr:to>
    <xdr:sp macro="" textlink="">
      <xdr:nvSpPr>
        <xdr:cNvPr id="149" name="楕円 148">
          <a:extLst>
            <a:ext uri="{FF2B5EF4-FFF2-40B4-BE49-F238E27FC236}">
              <a16:creationId xmlns:a16="http://schemas.microsoft.com/office/drawing/2014/main" id="{6D1DDB03-EB85-4C50-8BA1-7F9E8B1E4F1D}"/>
            </a:ext>
          </a:extLst>
        </xdr:cNvPr>
        <xdr:cNvSpPr/>
      </xdr:nvSpPr>
      <xdr:spPr>
        <a:xfrm>
          <a:off x="125095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360</xdr:rowOff>
    </xdr:from>
    <xdr:to>
      <xdr:col>68</xdr:col>
      <xdr:colOff>73025</xdr:colOff>
      <xdr:row>31</xdr:row>
      <xdr:rowOff>88159</xdr:rowOff>
    </xdr:to>
    <xdr:cxnSp macro="">
      <xdr:nvCxnSpPr>
        <xdr:cNvPr id="150" name="直線コネクタ 149">
          <a:extLst>
            <a:ext uri="{FF2B5EF4-FFF2-40B4-BE49-F238E27FC236}">
              <a16:creationId xmlns:a16="http://schemas.microsoft.com/office/drawing/2014/main" id="{0B901D94-A8F9-48BB-9740-FEE00361DDC6}"/>
            </a:ext>
          </a:extLst>
        </xdr:cNvPr>
        <xdr:cNvCxnSpPr/>
      </xdr:nvCxnSpPr>
      <xdr:spPr>
        <a:xfrm flipV="1">
          <a:off x="12560300" y="6086835"/>
          <a:ext cx="762000" cy="8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14870</xdr:rowOff>
    </xdr:from>
    <xdr:to>
      <xdr:col>60</xdr:col>
      <xdr:colOff>123825</xdr:colOff>
      <xdr:row>31</xdr:row>
      <xdr:rowOff>116470</xdr:rowOff>
    </xdr:to>
    <xdr:sp macro="" textlink="">
      <xdr:nvSpPr>
        <xdr:cNvPr id="151" name="楕円 150">
          <a:extLst>
            <a:ext uri="{FF2B5EF4-FFF2-40B4-BE49-F238E27FC236}">
              <a16:creationId xmlns:a16="http://schemas.microsoft.com/office/drawing/2014/main" id="{BAE7A8D2-18A8-458B-BC04-A905B18E3288}"/>
            </a:ext>
          </a:extLst>
        </xdr:cNvPr>
        <xdr:cNvSpPr/>
      </xdr:nvSpPr>
      <xdr:spPr>
        <a:xfrm>
          <a:off x="11747500" y="61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65670</xdr:rowOff>
    </xdr:from>
    <xdr:to>
      <xdr:col>64</xdr:col>
      <xdr:colOff>73025</xdr:colOff>
      <xdr:row>31</xdr:row>
      <xdr:rowOff>88159</xdr:rowOff>
    </xdr:to>
    <xdr:cxnSp macro="">
      <xdr:nvCxnSpPr>
        <xdr:cNvPr id="152" name="直線コネクタ 151">
          <a:extLst>
            <a:ext uri="{FF2B5EF4-FFF2-40B4-BE49-F238E27FC236}">
              <a16:creationId xmlns:a16="http://schemas.microsoft.com/office/drawing/2014/main" id="{80F06C4F-F7C2-4B2B-9A92-30636651DADD}"/>
            </a:ext>
          </a:extLst>
        </xdr:cNvPr>
        <xdr:cNvCxnSpPr/>
      </xdr:nvCxnSpPr>
      <xdr:spPr>
        <a:xfrm>
          <a:off x="11798300" y="6152145"/>
          <a:ext cx="762000" cy="2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101861</xdr:rowOff>
    </xdr:from>
    <xdr:ext cx="469744" cy="259045"/>
    <xdr:sp macro="" textlink="">
      <xdr:nvSpPr>
        <xdr:cNvPr id="153" name="n_1aveValue債務償還比率">
          <a:extLst>
            <a:ext uri="{FF2B5EF4-FFF2-40B4-BE49-F238E27FC236}">
              <a16:creationId xmlns:a16="http://schemas.microsoft.com/office/drawing/2014/main" id="{593F55AC-BE31-4FE8-969C-E4E60A9211C0}"/>
            </a:ext>
          </a:extLst>
        </xdr:cNvPr>
        <xdr:cNvSpPr txBox="1"/>
      </xdr:nvSpPr>
      <xdr:spPr>
        <a:xfrm>
          <a:off x="13836727" y="5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143580</xdr:rowOff>
    </xdr:from>
    <xdr:ext cx="469744" cy="259045"/>
    <xdr:sp macro="" textlink="">
      <xdr:nvSpPr>
        <xdr:cNvPr id="154" name="n_2aveValue債務償還比率">
          <a:extLst>
            <a:ext uri="{FF2B5EF4-FFF2-40B4-BE49-F238E27FC236}">
              <a16:creationId xmlns:a16="http://schemas.microsoft.com/office/drawing/2014/main" id="{4D05D950-6CD2-4D0F-86F5-0350E7F64B60}"/>
            </a:ext>
          </a:extLst>
        </xdr:cNvPr>
        <xdr:cNvSpPr txBox="1"/>
      </xdr:nvSpPr>
      <xdr:spPr>
        <a:xfrm>
          <a:off x="13087427" y="62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88356</xdr:rowOff>
    </xdr:from>
    <xdr:ext cx="469744" cy="259045"/>
    <xdr:sp macro="" textlink="">
      <xdr:nvSpPr>
        <xdr:cNvPr id="155" name="n_3aveValue債務償還比率">
          <a:extLst>
            <a:ext uri="{FF2B5EF4-FFF2-40B4-BE49-F238E27FC236}">
              <a16:creationId xmlns:a16="http://schemas.microsoft.com/office/drawing/2014/main" id="{F08954A1-C53F-4163-AF62-A9F5195D3D0E}"/>
            </a:ext>
          </a:extLst>
        </xdr:cNvPr>
        <xdr:cNvSpPr txBox="1"/>
      </xdr:nvSpPr>
      <xdr:spPr>
        <a:xfrm>
          <a:off x="12325427" y="634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120381</xdr:rowOff>
    </xdr:from>
    <xdr:ext cx="469744" cy="259045"/>
    <xdr:sp macro="" textlink="">
      <xdr:nvSpPr>
        <xdr:cNvPr id="156" name="n_4aveValue債務償還比率">
          <a:extLst>
            <a:ext uri="{FF2B5EF4-FFF2-40B4-BE49-F238E27FC236}">
              <a16:creationId xmlns:a16="http://schemas.microsoft.com/office/drawing/2014/main" id="{424B3DB6-4F38-4285-B2B2-8AA53E83B2A7}"/>
            </a:ext>
          </a:extLst>
        </xdr:cNvPr>
        <xdr:cNvSpPr txBox="1"/>
      </xdr:nvSpPr>
      <xdr:spPr>
        <a:xfrm>
          <a:off x="11563427" y="63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131155</xdr:rowOff>
    </xdr:from>
    <xdr:ext cx="469744" cy="259045"/>
    <xdr:sp macro="" textlink="">
      <xdr:nvSpPr>
        <xdr:cNvPr id="157" name="n_1mainValue債務償還比率">
          <a:extLst>
            <a:ext uri="{FF2B5EF4-FFF2-40B4-BE49-F238E27FC236}">
              <a16:creationId xmlns:a16="http://schemas.microsoft.com/office/drawing/2014/main" id="{0E3578FF-CF5F-4AA1-8122-A6AD16A85117}"/>
            </a:ext>
          </a:extLst>
        </xdr:cNvPr>
        <xdr:cNvSpPr txBox="1"/>
      </xdr:nvSpPr>
      <xdr:spPr>
        <a:xfrm>
          <a:off x="13836727" y="60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67687</xdr:rowOff>
    </xdr:from>
    <xdr:ext cx="469744" cy="259045"/>
    <xdr:sp macro="" textlink="">
      <xdr:nvSpPr>
        <xdr:cNvPr id="158" name="n_2mainValue債務償還比率">
          <a:extLst>
            <a:ext uri="{FF2B5EF4-FFF2-40B4-BE49-F238E27FC236}">
              <a16:creationId xmlns:a16="http://schemas.microsoft.com/office/drawing/2014/main" id="{E11FA8C7-E4E9-4C92-BE37-478331E74F85}"/>
            </a:ext>
          </a:extLst>
        </xdr:cNvPr>
        <xdr:cNvSpPr txBox="1"/>
      </xdr:nvSpPr>
      <xdr:spPr>
        <a:xfrm>
          <a:off x="13087427" y="581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155486</xdr:rowOff>
    </xdr:from>
    <xdr:ext cx="469744" cy="259045"/>
    <xdr:sp macro="" textlink="">
      <xdr:nvSpPr>
        <xdr:cNvPr id="159" name="n_3mainValue債務償還比率">
          <a:extLst>
            <a:ext uri="{FF2B5EF4-FFF2-40B4-BE49-F238E27FC236}">
              <a16:creationId xmlns:a16="http://schemas.microsoft.com/office/drawing/2014/main" id="{165A4F8F-EDFA-4908-85EA-13D89D270701}"/>
            </a:ext>
          </a:extLst>
        </xdr:cNvPr>
        <xdr:cNvSpPr txBox="1"/>
      </xdr:nvSpPr>
      <xdr:spPr>
        <a:xfrm>
          <a:off x="12325427" y="589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132997</xdr:rowOff>
    </xdr:from>
    <xdr:ext cx="469744" cy="259045"/>
    <xdr:sp macro="" textlink="">
      <xdr:nvSpPr>
        <xdr:cNvPr id="160" name="n_4mainValue債務償還比率">
          <a:extLst>
            <a:ext uri="{FF2B5EF4-FFF2-40B4-BE49-F238E27FC236}">
              <a16:creationId xmlns:a16="http://schemas.microsoft.com/office/drawing/2014/main" id="{A2586926-BD83-42E1-9EC4-9D5E358AA47A}"/>
            </a:ext>
          </a:extLst>
        </xdr:cNvPr>
        <xdr:cNvSpPr txBox="1"/>
      </xdr:nvSpPr>
      <xdr:spPr>
        <a:xfrm>
          <a:off x="11563427" y="587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A17528D-9CF0-424F-9C8E-8318A09CDD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EDC853A-FAC1-467D-9B3D-A0281A6CAD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387B1CA-1D60-40A1-8862-FA681313A52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C6EBB2A-95F7-499E-8129-04E7D7EA564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3C79F35-05AD-4C24-9DF6-876F9151E57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C86A0B7-8624-4FF7-9310-9BD4A35DF36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3976B0-6425-4C23-9A84-30E41DA031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A73588-9F29-4F56-8784-5562E59114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EF366F-0F0A-43E0-B866-BDCEB705C5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B38C9B-62E9-450F-8EED-58F2B7C1C0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354D2C-B1F9-4A95-9430-4B88C433A8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A5F844-7E91-4EC6-A06B-1C3F356E74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1F92BC-8A4F-43AF-9DF2-FBF2ED7276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0EDA9A-8A9D-4380-8741-25EFB79F06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E3B7BB-4B15-4E54-B364-CCC7AF1E43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45CA8A-9239-4EBC-85E5-D40309FCCF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15,162
15,036
40.91
7,635,992
7,288,845
229,953
4,464,276
5,603,053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474656-53CC-4CAC-B7DE-1175437DE72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D6203C-BEF0-457E-8611-4E08754237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4B7262-D2EC-4BC6-8636-CC08670A99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A733F2-592F-4C98-9C40-0CF5BC375CE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D051C7-BA59-4AE5-BE03-D21AE7DDDF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EC6132D-FA5A-42E4-A2A7-3A3BC27CD79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8D0259-02AF-4D79-8BE5-2B0A7EC34F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A972C9-1315-4A1E-BF0A-E3B9C06E05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0E3098-2686-4C52-918C-F1A4B35D933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7629C7-A972-4DB5-A314-8506EA7129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FB6AA6-0422-4362-BD3C-623C0A06CA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5B6F54-C56B-453A-8F0E-1D3886A9DB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935573-FD77-4EC3-846D-985FF0F235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12F868-4BA8-4835-BB80-EA0D7FA41B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8AF11E-F81C-4BAA-8270-446C8BEEAD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44A9A6-47DA-454B-B2C1-2F94FB4BA1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F944A9-56F5-4F32-8301-DA093A19A5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E517DA-4A3E-4779-8484-578A11694F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178066-6F0E-4849-840D-24B99500C9E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0FEB89-D484-480C-AF9F-98871A2EF66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B0CF931-E60C-492E-9AEF-D40E0C03D51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8DEF92-63CF-44B8-9B71-2AEA299974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9E583AB-4C97-4940-B0C1-9CA5D54041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FF1BE8-2D8B-4163-9166-8231240D83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63BE0E-117F-4325-B826-9D23E812BEC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253BF9-7E51-4F2E-81C6-B1DDDBA59D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DE58EE-12CC-4E94-9524-EEA808C7C0F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1D26BA-E94C-470D-85ED-85F0852B64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7FC8F6-5B72-410D-93E5-5225890839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67A8D2-F8E7-40A6-9D79-7D78677A979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6FA4A5-84A0-4A9E-98D7-4DF644080EE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9B6757-8932-4756-AE1D-308760EF6A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E6BE8B9-DEC2-43C1-A510-41F1D6B9A01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59AC96E-47FD-41DD-A4EC-28A17ED9827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F88CA16-17F3-4095-9B5F-0E5BECD3CEE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0CAB52A-5A0D-47CD-B453-A3672AA879D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E689CE7-BC72-4FC2-99E6-A41DEFF28FB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48E8308-F765-4127-8B93-D71E2BF2480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F2888EC-A6AA-4094-9692-97512CFDA0A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6BF701A-9A91-4367-8322-7C4B039F018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20D5E0C-2DFC-4CFD-8642-779990D1380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FE4498B-7AE9-494B-97A4-1EB2732C033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AE44072-C86C-4510-A306-794AFBA00D0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5A51D63-B149-4FC5-8622-584FCD6B1E6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3B81DB9-37AD-4D20-9CAF-ED9BAD8039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679F329A-A84F-41A5-9AA9-74F28107234B}"/>
            </a:ext>
          </a:extLst>
        </xdr:cNvPr>
        <xdr:cNvCxnSpPr/>
      </xdr:nvCxnSpPr>
      <xdr:spPr>
        <a:xfrm flipV="1">
          <a:off x="4634865" y="583882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4502D04F-D86E-4812-880E-3505EC99F45C}"/>
            </a:ext>
          </a:extLst>
        </xdr:cNvPr>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AFC4CC08-5A4C-434E-9E3B-F32ADA3BA27A}"/>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6638386E-74FA-4D9F-ABCC-143F3C855CF8}"/>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9D9F487F-A385-4E0D-B9E2-8C8E02F6F585}"/>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48277</xdr:rowOff>
    </xdr:from>
    <xdr:ext cx="405111" cy="259045"/>
    <xdr:sp macro="" textlink="">
      <xdr:nvSpPr>
        <xdr:cNvPr id="62" name="【道路】&#10;有形固定資産減価償却率平均値テキスト">
          <a:extLst>
            <a:ext uri="{FF2B5EF4-FFF2-40B4-BE49-F238E27FC236}">
              <a16:creationId xmlns:a16="http://schemas.microsoft.com/office/drawing/2014/main" id="{690E6CAA-FBFC-4B95-86C3-48E999EF870C}"/>
            </a:ext>
          </a:extLst>
        </xdr:cNvPr>
        <xdr:cNvSpPr txBox="1"/>
      </xdr:nvSpPr>
      <xdr:spPr>
        <a:xfrm>
          <a:off x="4673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E64D17F5-7949-4C92-9EA3-E7BCC6BF84F6}"/>
            </a:ext>
          </a:extLst>
        </xdr:cNvPr>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74392F56-35C9-424F-829A-15130EA13120}"/>
            </a:ext>
          </a:extLst>
        </xdr:cNvPr>
        <xdr:cNvSpPr/>
      </xdr:nvSpPr>
      <xdr:spPr>
        <a:xfrm>
          <a:off x="3746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59E4826A-FE90-4D7A-B432-45672C22615E}"/>
            </a:ext>
          </a:extLst>
        </xdr:cNvPr>
        <xdr:cNvSpPr/>
      </xdr:nvSpPr>
      <xdr:spPr>
        <a:xfrm>
          <a:off x="2857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6" name="フローチャート: 判断 65">
          <a:extLst>
            <a:ext uri="{FF2B5EF4-FFF2-40B4-BE49-F238E27FC236}">
              <a16:creationId xmlns:a16="http://schemas.microsoft.com/office/drawing/2014/main" id="{50B05E67-9DC4-4FA8-98E8-8EBB8C44AC03}"/>
            </a:ext>
          </a:extLst>
        </xdr:cNvPr>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52070</xdr:rowOff>
    </xdr:from>
    <xdr:to>
      <xdr:col>6</xdr:col>
      <xdr:colOff>38100</xdr:colOff>
      <xdr:row>38</xdr:row>
      <xdr:rowOff>153670</xdr:rowOff>
    </xdr:to>
    <xdr:sp macro="" textlink="">
      <xdr:nvSpPr>
        <xdr:cNvPr id="67" name="フローチャート: 判断 66">
          <a:extLst>
            <a:ext uri="{FF2B5EF4-FFF2-40B4-BE49-F238E27FC236}">
              <a16:creationId xmlns:a16="http://schemas.microsoft.com/office/drawing/2014/main" id="{7F2FCE04-8505-4E5B-871A-34451DC5464E}"/>
            </a:ext>
          </a:extLst>
        </xdr:cNvPr>
        <xdr:cNvSpPr/>
      </xdr:nvSpPr>
      <xdr:spPr>
        <a:xfrm>
          <a:off x="1079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59B151-82FA-444A-9956-594B0BD855F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772F428-6411-4017-8DF3-29B6DA4642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681AD2-80E7-4511-989E-F12F9B6FA0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7F7B7FA-9584-44D2-915F-DA334E51E70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D4E909-9790-4D68-9748-35D33F0CDF4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73" name="楕円 72">
          <a:extLst>
            <a:ext uri="{FF2B5EF4-FFF2-40B4-BE49-F238E27FC236}">
              <a16:creationId xmlns:a16="http://schemas.microsoft.com/office/drawing/2014/main" id="{1E20F695-AFBD-498A-9D9E-B21B8758E5E2}"/>
            </a:ext>
          </a:extLst>
        </xdr:cNvPr>
        <xdr:cNvSpPr/>
      </xdr:nvSpPr>
      <xdr:spPr>
        <a:xfrm>
          <a:off x="4584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102887</xdr:rowOff>
    </xdr:from>
    <xdr:ext cx="405111" cy="259045"/>
    <xdr:sp macro="" textlink="">
      <xdr:nvSpPr>
        <xdr:cNvPr id="74" name="【道路】&#10;有形固定資産減価償却率該当値テキスト">
          <a:extLst>
            <a:ext uri="{FF2B5EF4-FFF2-40B4-BE49-F238E27FC236}">
              <a16:creationId xmlns:a16="http://schemas.microsoft.com/office/drawing/2014/main" id="{A3E4AB86-C42B-4A79-87F9-88C1899B85B4}"/>
            </a:ext>
          </a:extLst>
        </xdr:cNvPr>
        <xdr:cNvSpPr txBox="1"/>
      </xdr:nvSpPr>
      <xdr:spPr>
        <a:xfrm>
          <a:off x="4673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90170</xdr:rowOff>
    </xdr:from>
    <xdr:to>
      <xdr:col>20</xdr:col>
      <xdr:colOff>38100</xdr:colOff>
      <xdr:row>39</xdr:row>
      <xdr:rowOff>20320</xdr:rowOff>
    </xdr:to>
    <xdr:sp macro="" textlink="">
      <xdr:nvSpPr>
        <xdr:cNvPr id="75" name="楕円 74">
          <a:extLst>
            <a:ext uri="{FF2B5EF4-FFF2-40B4-BE49-F238E27FC236}">
              <a16:creationId xmlns:a16="http://schemas.microsoft.com/office/drawing/2014/main" id="{DC560B1E-8F79-4FC7-A4E0-BA14BFDFDD7E}"/>
            </a:ext>
          </a:extLst>
        </xdr:cNvPr>
        <xdr:cNvSpPr/>
      </xdr:nvSpPr>
      <xdr:spPr>
        <a:xfrm>
          <a:off x="3746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140970</xdr:rowOff>
    </xdr:from>
    <xdr:to>
      <xdr:col>24</xdr:col>
      <xdr:colOff>63500</xdr:colOff>
      <xdr:row>39</xdr:row>
      <xdr:rowOff>3810</xdr:rowOff>
    </xdr:to>
    <xdr:cxnSp macro="">
      <xdr:nvCxnSpPr>
        <xdr:cNvPr id="76" name="直線コネクタ 75">
          <a:extLst>
            <a:ext uri="{FF2B5EF4-FFF2-40B4-BE49-F238E27FC236}">
              <a16:creationId xmlns:a16="http://schemas.microsoft.com/office/drawing/2014/main" id="{BE3BEC32-DE45-4ACF-8A50-77AE41A4D81C}"/>
            </a:ext>
          </a:extLst>
        </xdr:cNvPr>
        <xdr:cNvCxnSpPr/>
      </xdr:nvCxnSpPr>
      <xdr:spPr>
        <a:xfrm>
          <a:off x="3797300" y="66560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77" name="楕円 76">
          <a:extLst>
            <a:ext uri="{FF2B5EF4-FFF2-40B4-BE49-F238E27FC236}">
              <a16:creationId xmlns:a16="http://schemas.microsoft.com/office/drawing/2014/main" id="{D1FF9743-86B9-4477-B6D2-FC7347CC7EA7}"/>
            </a:ext>
          </a:extLst>
        </xdr:cNvPr>
        <xdr:cNvSpPr/>
      </xdr:nvSpPr>
      <xdr:spPr>
        <a:xfrm>
          <a:off x="2857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116205</xdr:rowOff>
    </xdr:from>
    <xdr:to>
      <xdr:col>19</xdr:col>
      <xdr:colOff>177800</xdr:colOff>
      <xdr:row>38</xdr:row>
      <xdr:rowOff>140970</xdr:rowOff>
    </xdr:to>
    <xdr:cxnSp macro="">
      <xdr:nvCxnSpPr>
        <xdr:cNvPr id="78" name="直線コネクタ 77">
          <a:extLst>
            <a:ext uri="{FF2B5EF4-FFF2-40B4-BE49-F238E27FC236}">
              <a16:creationId xmlns:a16="http://schemas.microsoft.com/office/drawing/2014/main" id="{33A43D0C-2C95-4F05-B7A8-123174652110}"/>
            </a:ext>
          </a:extLst>
        </xdr:cNvPr>
        <xdr:cNvCxnSpPr/>
      </xdr:nvCxnSpPr>
      <xdr:spPr>
        <a:xfrm>
          <a:off x="2908300" y="66313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9" name="楕円 78">
          <a:extLst>
            <a:ext uri="{FF2B5EF4-FFF2-40B4-BE49-F238E27FC236}">
              <a16:creationId xmlns:a16="http://schemas.microsoft.com/office/drawing/2014/main" id="{D9A9F7E3-FF62-4BEA-BE40-ABB268C3A511}"/>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116205</xdr:rowOff>
    </xdr:to>
    <xdr:cxnSp macro="">
      <xdr:nvCxnSpPr>
        <xdr:cNvPr id="80" name="直線コネクタ 79">
          <a:extLst>
            <a:ext uri="{FF2B5EF4-FFF2-40B4-BE49-F238E27FC236}">
              <a16:creationId xmlns:a16="http://schemas.microsoft.com/office/drawing/2014/main" id="{5CADAF6E-9EDE-402B-A6CC-4656C584271F}"/>
            </a:ext>
          </a:extLst>
        </xdr:cNvPr>
        <xdr:cNvCxnSpPr/>
      </xdr:nvCxnSpPr>
      <xdr:spPr>
        <a:xfrm>
          <a:off x="2019300" y="66141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4445</xdr:rowOff>
    </xdr:from>
    <xdr:to>
      <xdr:col>6</xdr:col>
      <xdr:colOff>38100</xdr:colOff>
      <xdr:row>38</xdr:row>
      <xdr:rowOff>106045</xdr:rowOff>
    </xdr:to>
    <xdr:sp macro="" textlink="">
      <xdr:nvSpPr>
        <xdr:cNvPr id="81" name="楕円 80">
          <a:extLst>
            <a:ext uri="{FF2B5EF4-FFF2-40B4-BE49-F238E27FC236}">
              <a16:creationId xmlns:a16="http://schemas.microsoft.com/office/drawing/2014/main" id="{46A31DF2-A708-4E5D-82B5-2AD336E34D9D}"/>
            </a:ext>
          </a:extLst>
        </xdr:cNvPr>
        <xdr:cNvSpPr/>
      </xdr:nvSpPr>
      <xdr:spPr>
        <a:xfrm>
          <a:off x="1079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55245</xdr:rowOff>
    </xdr:from>
    <xdr:to>
      <xdr:col>10</xdr:col>
      <xdr:colOff>114300</xdr:colOff>
      <xdr:row>38</xdr:row>
      <xdr:rowOff>99060</xdr:rowOff>
    </xdr:to>
    <xdr:cxnSp macro="">
      <xdr:nvCxnSpPr>
        <xdr:cNvPr id="82" name="直線コネクタ 81">
          <a:extLst>
            <a:ext uri="{FF2B5EF4-FFF2-40B4-BE49-F238E27FC236}">
              <a16:creationId xmlns:a16="http://schemas.microsoft.com/office/drawing/2014/main" id="{7E931668-9C6B-46DE-B80D-18BF2B157754}"/>
            </a:ext>
          </a:extLst>
        </xdr:cNvPr>
        <xdr:cNvCxnSpPr/>
      </xdr:nvCxnSpPr>
      <xdr:spPr>
        <a:xfrm>
          <a:off x="1130300" y="65703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118762</xdr:rowOff>
    </xdr:from>
    <xdr:ext cx="405111" cy="259045"/>
    <xdr:sp macro="" textlink="">
      <xdr:nvSpPr>
        <xdr:cNvPr id="83" name="n_1aveValue【道路】&#10;有形固定資産減価償却率">
          <a:extLst>
            <a:ext uri="{FF2B5EF4-FFF2-40B4-BE49-F238E27FC236}">
              <a16:creationId xmlns:a16="http://schemas.microsoft.com/office/drawing/2014/main" id="{1072832A-6583-4190-9649-A0D75D4F96B5}"/>
            </a:ext>
          </a:extLst>
        </xdr:cNvPr>
        <xdr:cNvSpPr txBox="1"/>
      </xdr:nvSpPr>
      <xdr:spPr>
        <a:xfrm>
          <a:off x="35820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160672</xdr:rowOff>
    </xdr:from>
    <xdr:ext cx="405111" cy="259045"/>
    <xdr:sp macro="" textlink="">
      <xdr:nvSpPr>
        <xdr:cNvPr id="84" name="n_2aveValue【道路】&#10;有形固定資産減価償却率">
          <a:extLst>
            <a:ext uri="{FF2B5EF4-FFF2-40B4-BE49-F238E27FC236}">
              <a16:creationId xmlns:a16="http://schemas.microsoft.com/office/drawing/2014/main" id="{CBC343EB-274F-4003-B0E7-6A66122420B4}"/>
            </a:ext>
          </a:extLst>
        </xdr:cNvPr>
        <xdr:cNvSpPr txBox="1"/>
      </xdr:nvSpPr>
      <xdr:spPr>
        <a:xfrm>
          <a:off x="2705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5" name="n_3aveValue【道路】&#10;有形固定資産減価償却率">
          <a:extLst>
            <a:ext uri="{FF2B5EF4-FFF2-40B4-BE49-F238E27FC236}">
              <a16:creationId xmlns:a16="http://schemas.microsoft.com/office/drawing/2014/main" id="{21BDE753-D4F2-4804-AC87-D52FBFC0093F}"/>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86" name="n_4aveValue【道路】&#10;有形固定資産減価償却率">
          <a:extLst>
            <a:ext uri="{FF2B5EF4-FFF2-40B4-BE49-F238E27FC236}">
              <a16:creationId xmlns:a16="http://schemas.microsoft.com/office/drawing/2014/main" id="{CA4ED3DE-9698-443E-B594-6769642197B0}"/>
            </a:ext>
          </a:extLst>
        </xdr:cNvPr>
        <xdr:cNvSpPr txBox="1"/>
      </xdr:nvSpPr>
      <xdr:spPr>
        <a:xfrm>
          <a:off x="927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11447</xdr:rowOff>
    </xdr:from>
    <xdr:ext cx="405111" cy="259045"/>
    <xdr:sp macro="" textlink="">
      <xdr:nvSpPr>
        <xdr:cNvPr id="87" name="n_1mainValue【道路】&#10;有形固定資産減価償却率">
          <a:extLst>
            <a:ext uri="{FF2B5EF4-FFF2-40B4-BE49-F238E27FC236}">
              <a16:creationId xmlns:a16="http://schemas.microsoft.com/office/drawing/2014/main" id="{847622BC-2712-44AA-839D-EEA738F525C7}"/>
            </a:ext>
          </a:extLst>
        </xdr:cNvPr>
        <xdr:cNvSpPr txBox="1"/>
      </xdr:nvSpPr>
      <xdr:spPr>
        <a:xfrm>
          <a:off x="35820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8" name="n_2mainValue【道路】&#10;有形固定資産減価償却率">
          <a:extLst>
            <a:ext uri="{FF2B5EF4-FFF2-40B4-BE49-F238E27FC236}">
              <a16:creationId xmlns:a16="http://schemas.microsoft.com/office/drawing/2014/main" id="{E31F019C-2482-40EA-A74B-BA9B28256EA0}"/>
            </a:ext>
          </a:extLst>
        </xdr:cNvPr>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9" name="n_3mainValue【道路】&#10;有形固定資産減価償却率">
          <a:extLst>
            <a:ext uri="{FF2B5EF4-FFF2-40B4-BE49-F238E27FC236}">
              <a16:creationId xmlns:a16="http://schemas.microsoft.com/office/drawing/2014/main" id="{491364E6-C779-4BDC-A99A-44916E670EF6}"/>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6C4802AE-FABE-4EB2-B9F8-203E554F4095}"/>
            </a:ext>
          </a:extLst>
        </xdr:cNvPr>
        <xdr:cNvSpPr txBox="1"/>
      </xdr:nvSpPr>
      <xdr:spPr>
        <a:xfrm>
          <a:off x="927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5104C62-EAD1-49D4-810E-5938C0113C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71B1541-D2C5-4F51-B1B3-7B48C30D0CC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17CD6F7-78FB-4AAF-90F1-39F6DC3897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F63FE8B-CA83-42DF-A4F2-9F12D21558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03DDCD9-8CF1-4A8E-8A3D-BCB9EFE9F0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D8DD41F-2DB6-466A-B4F0-7B33C10D5C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0E28312-5F85-449E-A82E-4F84FE32DB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1A53B15-9705-46E6-8EE3-5FAE9632397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CB43F62-832C-4229-AFA8-04D30C5432B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89E4AE5-9511-4EE8-8F62-2711E82FDA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915CEDB-FCEE-471D-A4D7-F8B1851943B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10DC17E-51B1-4FCE-A6D2-746DA3DED1D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E4E3E20-0DCE-455B-B356-BAD21C12D43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C833ABC-9B7C-4EFA-9BF4-84A0C4AED3A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93B6229-B8A0-454E-971E-BA564261CC7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290C951-FA4C-4498-9B80-8DC50878745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F8706A1-AB8D-4A23-BC77-E81C3049F0C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7C1690A-D834-4A36-9E5F-FCFC594E64A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7CAB37F-56A3-4A43-B84D-FE883476C5F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038F985-7BEB-4436-B570-7E37D2587AE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D8A7CA1-B2DA-4D67-ACC4-C3ADBA7ED4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F0B7DED-F67D-4243-9F4E-95C6519BB46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4D106FB-06D0-4F4B-AE43-1BB5A0399A5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71373E40-14E9-47A3-B7C6-F5C004BEFFE6}"/>
            </a:ext>
          </a:extLst>
        </xdr:cNvPr>
        <xdr:cNvCxnSpPr/>
      </xdr:nvCxnSpPr>
      <xdr:spPr>
        <a:xfrm flipV="1">
          <a:off x="10476865" y="5856522"/>
          <a:ext cx="0" cy="127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5C17E9A6-9939-4968-A6F0-E0CD03681A5A}"/>
            </a:ext>
          </a:extLst>
        </xdr:cNvPr>
        <xdr:cNvSpPr txBox="1"/>
      </xdr:nvSpPr>
      <xdr:spPr>
        <a:xfrm>
          <a:off x="10515600" y="71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36ECF1CB-E610-4E8B-872A-0BA45BAA00CD}"/>
            </a:ext>
          </a:extLst>
        </xdr:cNvPr>
        <xdr:cNvCxnSpPr/>
      </xdr:nvCxnSpPr>
      <xdr:spPr>
        <a:xfrm>
          <a:off x="10388600" y="712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72DEDED4-871E-4FA3-A716-9E7F9A13CAE6}"/>
            </a:ext>
          </a:extLst>
        </xdr:cNvPr>
        <xdr:cNvSpPr txBox="1"/>
      </xdr:nvSpPr>
      <xdr:spPr>
        <a:xfrm>
          <a:off x="10515600" y="56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77B6B73F-237B-4DA1-B857-41BA21D21A8D}"/>
            </a:ext>
          </a:extLst>
        </xdr:cNvPr>
        <xdr:cNvCxnSpPr/>
      </xdr:nvCxnSpPr>
      <xdr:spPr>
        <a:xfrm>
          <a:off x="10388600" y="58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135297</xdr:rowOff>
    </xdr:from>
    <xdr:ext cx="534377" cy="259045"/>
    <xdr:sp macro="" textlink="">
      <xdr:nvSpPr>
        <xdr:cNvPr id="119" name="【道路】&#10;一人当たり延長平均値テキスト">
          <a:extLst>
            <a:ext uri="{FF2B5EF4-FFF2-40B4-BE49-F238E27FC236}">
              <a16:creationId xmlns:a16="http://schemas.microsoft.com/office/drawing/2014/main" id="{65C7A115-F1F0-4C42-BDB4-EC8D75F6470C}"/>
            </a:ext>
          </a:extLst>
        </xdr:cNvPr>
        <xdr:cNvSpPr txBox="1"/>
      </xdr:nvSpPr>
      <xdr:spPr>
        <a:xfrm>
          <a:off x="10515600" y="647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34DDB6C0-064E-44D7-B427-8E996A30AB28}"/>
            </a:ext>
          </a:extLst>
        </xdr:cNvPr>
        <xdr:cNvSpPr/>
      </xdr:nvSpPr>
      <xdr:spPr>
        <a:xfrm>
          <a:off x="10426700" y="66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BF11C201-D878-42ED-8B20-F50E264CF837}"/>
            </a:ext>
          </a:extLst>
        </xdr:cNvPr>
        <xdr:cNvSpPr/>
      </xdr:nvSpPr>
      <xdr:spPr>
        <a:xfrm>
          <a:off x="9588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a:extLst>
            <a:ext uri="{FF2B5EF4-FFF2-40B4-BE49-F238E27FC236}">
              <a16:creationId xmlns:a16="http://schemas.microsoft.com/office/drawing/2014/main" id="{E489685A-815A-4CEB-98DA-A06E397575F4}"/>
            </a:ext>
          </a:extLst>
        </xdr:cNvPr>
        <xdr:cNvSpPr/>
      </xdr:nvSpPr>
      <xdr:spPr>
        <a:xfrm>
          <a:off x="8699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135033</xdr:rowOff>
    </xdr:from>
    <xdr:to>
      <xdr:col>41</xdr:col>
      <xdr:colOff>101600</xdr:colOff>
      <xdr:row>39</xdr:row>
      <xdr:rowOff>65183</xdr:rowOff>
    </xdr:to>
    <xdr:sp macro="" textlink="">
      <xdr:nvSpPr>
        <xdr:cNvPr id="123" name="フローチャート: 判断 122">
          <a:extLst>
            <a:ext uri="{FF2B5EF4-FFF2-40B4-BE49-F238E27FC236}">
              <a16:creationId xmlns:a16="http://schemas.microsoft.com/office/drawing/2014/main" id="{91D24812-B825-4BEF-892E-09D924C4140A}"/>
            </a:ext>
          </a:extLst>
        </xdr:cNvPr>
        <xdr:cNvSpPr/>
      </xdr:nvSpPr>
      <xdr:spPr>
        <a:xfrm>
          <a:off x="7810500" y="665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145872</xdr:rowOff>
    </xdr:from>
    <xdr:to>
      <xdr:col>36</xdr:col>
      <xdr:colOff>165100</xdr:colOff>
      <xdr:row>39</xdr:row>
      <xdr:rowOff>76022</xdr:rowOff>
    </xdr:to>
    <xdr:sp macro="" textlink="">
      <xdr:nvSpPr>
        <xdr:cNvPr id="124" name="フローチャート: 判断 123">
          <a:extLst>
            <a:ext uri="{FF2B5EF4-FFF2-40B4-BE49-F238E27FC236}">
              <a16:creationId xmlns:a16="http://schemas.microsoft.com/office/drawing/2014/main" id="{0F422D0C-72CE-4805-A9B5-51347A1BD9CD}"/>
            </a:ext>
          </a:extLst>
        </xdr:cNvPr>
        <xdr:cNvSpPr/>
      </xdr:nvSpPr>
      <xdr:spPr>
        <a:xfrm>
          <a:off x="6921500" y="666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310B0E4-DBDC-4D9B-8F2C-D3A17723836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91BBE7D-E18C-4E82-AD67-942B76A1F16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0D7AB9-0497-457F-91A2-CA9B0625B2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84BBD6D-79DE-41D6-9359-28E6777F036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2F94F4B-32E7-49BB-BD5C-B06C6533B3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34696</xdr:rowOff>
    </xdr:from>
    <xdr:to>
      <xdr:col>55</xdr:col>
      <xdr:colOff>50800</xdr:colOff>
      <xdr:row>40</xdr:row>
      <xdr:rowOff>136296</xdr:rowOff>
    </xdr:to>
    <xdr:sp macro="" textlink="">
      <xdr:nvSpPr>
        <xdr:cNvPr id="130" name="楕円 129">
          <a:extLst>
            <a:ext uri="{FF2B5EF4-FFF2-40B4-BE49-F238E27FC236}">
              <a16:creationId xmlns:a16="http://schemas.microsoft.com/office/drawing/2014/main" id="{309B53DD-13AC-45E2-84DC-A664C78690D8}"/>
            </a:ext>
          </a:extLst>
        </xdr:cNvPr>
        <xdr:cNvSpPr/>
      </xdr:nvSpPr>
      <xdr:spPr>
        <a:xfrm>
          <a:off x="10426700" y="68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13123</xdr:rowOff>
    </xdr:from>
    <xdr:ext cx="534377" cy="259045"/>
    <xdr:sp macro="" textlink="">
      <xdr:nvSpPr>
        <xdr:cNvPr id="131" name="【道路】&#10;一人当たり延長該当値テキスト">
          <a:extLst>
            <a:ext uri="{FF2B5EF4-FFF2-40B4-BE49-F238E27FC236}">
              <a16:creationId xmlns:a16="http://schemas.microsoft.com/office/drawing/2014/main" id="{A6D7CD61-C942-4045-A3AE-F88948CAF7F7}"/>
            </a:ext>
          </a:extLst>
        </xdr:cNvPr>
        <xdr:cNvSpPr txBox="1"/>
      </xdr:nvSpPr>
      <xdr:spPr>
        <a:xfrm>
          <a:off x="10515600" y="68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37916</xdr:rowOff>
    </xdr:from>
    <xdr:to>
      <xdr:col>50</xdr:col>
      <xdr:colOff>165100</xdr:colOff>
      <xdr:row>40</xdr:row>
      <xdr:rowOff>139516</xdr:rowOff>
    </xdr:to>
    <xdr:sp macro="" textlink="">
      <xdr:nvSpPr>
        <xdr:cNvPr id="132" name="楕円 131">
          <a:extLst>
            <a:ext uri="{FF2B5EF4-FFF2-40B4-BE49-F238E27FC236}">
              <a16:creationId xmlns:a16="http://schemas.microsoft.com/office/drawing/2014/main" id="{4D08EE5B-A32D-4A92-A37C-72C453F4CCDC}"/>
            </a:ext>
          </a:extLst>
        </xdr:cNvPr>
        <xdr:cNvSpPr/>
      </xdr:nvSpPr>
      <xdr:spPr>
        <a:xfrm>
          <a:off x="9588500" y="68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85496</xdr:rowOff>
    </xdr:from>
    <xdr:to>
      <xdr:col>55</xdr:col>
      <xdr:colOff>0</xdr:colOff>
      <xdr:row>40</xdr:row>
      <xdr:rowOff>88716</xdr:rowOff>
    </xdr:to>
    <xdr:cxnSp macro="">
      <xdr:nvCxnSpPr>
        <xdr:cNvPr id="133" name="直線コネクタ 132">
          <a:extLst>
            <a:ext uri="{FF2B5EF4-FFF2-40B4-BE49-F238E27FC236}">
              <a16:creationId xmlns:a16="http://schemas.microsoft.com/office/drawing/2014/main" id="{0C2D120C-6858-4117-A611-D431FF0BAED4}"/>
            </a:ext>
          </a:extLst>
        </xdr:cNvPr>
        <xdr:cNvCxnSpPr/>
      </xdr:nvCxnSpPr>
      <xdr:spPr>
        <a:xfrm flipV="1">
          <a:off x="9639300" y="6943496"/>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41269</xdr:rowOff>
    </xdr:from>
    <xdr:to>
      <xdr:col>46</xdr:col>
      <xdr:colOff>38100</xdr:colOff>
      <xdr:row>40</xdr:row>
      <xdr:rowOff>142869</xdr:rowOff>
    </xdr:to>
    <xdr:sp macro="" textlink="">
      <xdr:nvSpPr>
        <xdr:cNvPr id="134" name="楕円 133">
          <a:extLst>
            <a:ext uri="{FF2B5EF4-FFF2-40B4-BE49-F238E27FC236}">
              <a16:creationId xmlns:a16="http://schemas.microsoft.com/office/drawing/2014/main" id="{68709C3E-63B3-4611-A870-458D1BD99026}"/>
            </a:ext>
          </a:extLst>
        </xdr:cNvPr>
        <xdr:cNvSpPr/>
      </xdr:nvSpPr>
      <xdr:spPr>
        <a:xfrm>
          <a:off x="8699500" y="68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88716</xdr:rowOff>
    </xdr:from>
    <xdr:to>
      <xdr:col>50</xdr:col>
      <xdr:colOff>114300</xdr:colOff>
      <xdr:row>40</xdr:row>
      <xdr:rowOff>92069</xdr:rowOff>
    </xdr:to>
    <xdr:cxnSp macro="">
      <xdr:nvCxnSpPr>
        <xdr:cNvPr id="135" name="直線コネクタ 134">
          <a:extLst>
            <a:ext uri="{FF2B5EF4-FFF2-40B4-BE49-F238E27FC236}">
              <a16:creationId xmlns:a16="http://schemas.microsoft.com/office/drawing/2014/main" id="{0609B3B7-30CA-40B5-A48B-AF1930132BF6}"/>
            </a:ext>
          </a:extLst>
        </xdr:cNvPr>
        <xdr:cNvCxnSpPr/>
      </xdr:nvCxnSpPr>
      <xdr:spPr>
        <a:xfrm flipV="1">
          <a:off x="8750300" y="6946716"/>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42717</xdr:rowOff>
    </xdr:from>
    <xdr:to>
      <xdr:col>41</xdr:col>
      <xdr:colOff>101600</xdr:colOff>
      <xdr:row>40</xdr:row>
      <xdr:rowOff>144317</xdr:rowOff>
    </xdr:to>
    <xdr:sp macro="" textlink="">
      <xdr:nvSpPr>
        <xdr:cNvPr id="136" name="楕円 135">
          <a:extLst>
            <a:ext uri="{FF2B5EF4-FFF2-40B4-BE49-F238E27FC236}">
              <a16:creationId xmlns:a16="http://schemas.microsoft.com/office/drawing/2014/main" id="{2CE5BA0A-A249-4D21-9C4D-35F402051EFB}"/>
            </a:ext>
          </a:extLst>
        </xdr:cNvPr>
        <xdr:cNvSpPr/>
      </xdr:nvSpPr>
      <xdr:spPr>
        <a:xfrm>
          <a:off x="7810500" y="69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92069</xdr:rowOff>
    </xdr:from>
    <xdr:to>
      <xdr:col>45</xdr:col>
      <xdr:colOff>177800</xdr:colOff>
      <xdr:row>40</xdr:row>
      <xdr:rowOff>93517</xdr:rowOff>
    </xdr:to>
    <xdr:cxnSp macro="">
      <xdr:nvCxnSpPr>
        <xdr:cNvPr id="137" name="直線コネクタ 136">
          <a:extLst>
            <a:ext uri="{FF2B5EF4-FFF2-40B4-BE49-F238E27FC236}">
              <a16:creationId xmlns:a16="http://schemas.microsoft.com/office/drawing/2014/main" id="{3FAB2024-6F29-427F-BF47-7A7EB647C4DE}"/>
            </a:ext>
          </a:extLst>
        </xdr:cNvPr>
        <xdr:cNvCxnSpPr/>
      </xdr:nvCxnSpPr>
      <xdr:spPr>
        <a:xfrm flipV="1">
          <a:off x="7861300" y="695006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45098</xdr:rowOff>
    </xdr:from>
    <xdr:to>
      <xdr:col>36</xdr:col>
      <xdr:colOff>165100</xdr:colOff>
      <xdr:row>40</xdr:row>
      <xdr:rowOff>146698</xdr:rowOff>
    </xdr:to>
    <xdr:sp macro="" textlink="">
      <xdr:nvSpPr>
        <xdr:cNvPr id="138" name="楕円 137">
          <a:extLst>
            <a:ext uri="{FF2B5EF4-FFF2-40B4-BE49-F238E27FC236}">
              <a16:creationId xmlns:a16="http://schemas.microsoft.com/office/drawing/2014/main" id="{30E76FA3-DC2D-459B-A955-B4F0F446BD93}"/>
            </a:ext>
          </a:extLst>
        </xdr:cNvPr>
        <xdr:cNvSpPr/>
      </xdr:nvSpPr>
      <xdr:spPr>
        <a:xfrm>
          <a:off x="6921500" y="69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93517</xdr:rowOff>
    </xdr:from>
    <xdr:to>
      <xdr:col>41</xdr:col>
      <xdr:colOff>50800</xdr:colOff>
      <xdr:row>40</xdr:row>
      <xdr:rowOff>95898</xdr:rowOff>
    </xdr:to>
    <xdr:cxnSp macro="">
      <xdr:nvCxnSpPr>
        <xdr:cNvPr id="139" name="直線コネクタ 138">
          <a:extLst>
            <a:ext uri="{FF2B5EF4-FFF2-40B4-BE49-F238E27FC236}">
              <a16:creationId xmlns:a16="http://schemas.microsoft.com/office/drawing/2014/main" id="{E25B0EE8-528B-400E-A85D-351DD86087C4}"/>
            </a:ext>
          </a:extLst>
        </xdr:cNvPr>
        <xdr:cNvCxnSpPr/>
      </xdr:nvCxnSpPr>
      <xdr:spPr>
        <a:xfrm flipV="1">
          <a:off x="6972300" y="6951517"/>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77271</xdr:rowOff>
    </xdr:from>
    <xdr:ext cx="534377" cy="259045"/>
    <xdr:sp macro="" textlink="">
      <xdr:nvSpPr>
        <xdr:cNvPr id="140" name="n_1aveValue【道路】&#10;一人当たり延長">
          <a:extLst>
            <a:ext uri="{FF2B5EF4-FFF2-40B4-BE49-F238E27FC236}">
              <a16:creationId xmlns:a16="http://schemas.microsoft.com/office/drawing/2014/main" id="{0E0893B4-36FA-412F-A175-9FDBE4BF3499}"/>
            </a:ext>
          </a:extLst>
        </xdr:cNvPr>
        <xdr:cNvSpPr txBox="1"/>
      </xdr:nvSpPr>
      <xdr:spPr>
        <a:xfrm>
          <a:off x="9359411" y="64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70813</xdr:rowOff>
    </xdr:from>
    <xdr:ext cx="534377" cy="259045"/>
    <xdr:sp macro="" textlink="">
      <xdr:nvSpPr>
        <xdr:cNvPr id="141" name="n_2aveValue【道路】&#10;一人当たり延長">
          <a:extLst>
            <a:ext uri="{FF2B5EF4-FFF2-40B4-BE49-F238E27FC236}">
              <a16:creationId xmlns:a16="http://schemas.microsoft.com/office/drawing/2014/main" id="{491AFF90-B3B1-4499-A2B5-FC4682B111BA}"/>
            </a:ext>
          </a:extLst>
        </xdr:cNvPr>
        <xdr:cNvSpPr txBox="1"/>
      </xdr:nvSpPr>
      <xdr:spPr>
        <a:xfrm>
          <a:off x="8483111" y="64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81710</xdr:rowOff>
    </xdr:from>
    <xdr:ext cx="534377" cy="259045"/>
    <xdr:sp macro="" textlink="">
      <xdr:nvSpPr>
        <xdr:cNvPr id="142" name="n_3aveValue【道路】&#10;一人当たり延長">
          <a:extLst>
            <a:ext uri="{FF2B5EF4-FFF2-40B4-BE49-F238E27FC236}">
              <a16:creationId xmlns:a16="http://schemas.microsoft.com/office/drawing/2014/main" id="{DE44C2AE-3A96-49CE-876D-44BF1EE8E81A}"/>
            </a:ext>
          </a:extLst>
        </xdr:cNvPr>
        <xdr:cNvSpPr txBox="1"/>
      </xdr:nvSpPr>
      <xdr:spPr>
        <a:xfrm>
          <a:off x="7594111" y="642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92549</xdr:rowOff>
    </xdr:from>
    <xdr:ext cx="534377" cy="259045"/>
    <xdr:sp macro="" textlink="">
      <xdr:nvSpPr>
        <xdr:cNvPr id="143" name="n_4aveValue【道路】&#10;一人当たり延長">
          <a:extLst>
            <a:ext uri="{FF2B5EF4-FFF2-40B4-BE49-F238E27FC236}">
              <a16:creationId xmlns:a16="http://schemas.microsoft.com/office/drawing/2014/main" id="{D6612165-5612-40FE-9E87-EA0B2AC0C6E4}"/>
            </a:ext>
          </a:extLst>
        </xdr:cNvPr>
        <xdr:cNvSpPr txBox="1"/>
      </xdr:nvSpPr>
      <xdr:spPr>
        <a:xfrm>
          <a:off x="6705111" y="64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130643</xdr:rowOff>
    </xdr:from>
    <xdr:ext cx="534377" cy="259045"/>
    <xdr:sp macro="" textlink="">
      <xdr:nvSpPr>
        <xdr:cNvPr id="144" name="n_1mainValue【道路】&#10;一人当たり延長">
          <a:extLst>
            <a:ext uri="{FF2B5EF4-FFF2-40B4-BE49-F238E27FC236}">
              <a16:creationId xmlns:a16="http://schemas.microsoft.com/office/drawing/2014/main" id="{4F8390D8-82DE-49A4-B35C-C6C1470B8CB6}"/>
            </a:ext>
          </a:extLst>
        </xdr:cNvPr>
        <xdr:cNvSpPr txBox="1"/>
      </xdr:nvSpPr>
      <xdr:spPr>
        <a:xfrm>
          <a:off x="9359411" y="69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133996</xdr:rowOff>
    </xdr:from>
    <xdr:ext cx="534377" cy="259045"/>
    <xdr:sp macro="" textlink="">
      <xdr:nvSpPr>
        <xdr:cNvPr id="145" name="n_2mainValue【道路】&#10;一人当たり延長">
          <a:extLst>
            <a:ext uri="{FF2B5EF4-FFF2-40B4-BE49-F238E27FC236}">
              <a16:creationId xmlns:a16="http://schemas.microsoft.com/office/drawing/2014/main" id="{E9CB1CE5-9BD4-40D2-8491-AB0F9CF3A548}"/>
            </a:ext>
          </a:extLst>
        </xdr:cNvPr>
        <xdr:cNvSpPr txBox="1"/>
      </xdr:nvSpPr>
      <xdr:spPr>
        <a:xfrm>
          <a:off x="8483111" y="69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135444</xdr:rowOff>
    </xdr:from>
    <xdr:ext cx="534377" cy="259045"/>
    <xdr:sp macro="" textlink="">
      <xdr:nvSpPr>
        <xdr:cNvPr id="146" name="n_3mainValue【道路】&#10;一人当たり延長">
          <a:extLst>
            <a:ext uri="{FF2B5EF4-FFF2-40B4-BE49-F238E27FC236}">
              <a16:creationId xmlns:a16="http://schemas.microsoft.com/office/drawing/2014/main" id="{98704657-6B81-4507-9E2D-74B73506C6BA}"/>
            </a:ext>
          </a:extLst>
        </xdr:cNvPr>
        <xdr:cNvSpPr txBox="1"/>
      </xdr:nvSpPr>
      <xdr:spPr>
        <a:xfrm>
          <a:off x="7594111" y="69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137825</xdr:rowOff>
    </xdr:from>
    <xdr:ext cx="534377" cy="259045"/>
    <xdr:sp macro="" textlink="">
      <xdr:nvSpPr>
        <xdr:cNvPr id="147" name="n_4mainValue【道路】&#10;一人当たり延長">
          <a:extLst>
            <a:ext uri="{FF2B5EF4-FFF2-40B4-BE49-F238E27FC236}">
              <a16:creationId xmlns:a16="http://schemas.microsoft.com/office/drawing/2014/main" id="{AA1E4E12-5D4F-4354-A4B1-3FDAED1AF4C6}"/>
            </a:ext>
          </a:extLst>
        </xdr:cNvPr>
        <xdr:cNvSpPr txBox="1"/>
      </xdr:nvSpPr>
      <xdr:spPr>
        <a:xfrm>
          <a:off x="6705111" y="69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CDC580F-CF25-44A3-BB7D-348E86650C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87EB976-B12F-49DA-88C4-308C755B9FA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E6BC3C0-BE14-4D43-B8D3-9D4210A1B2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1E91B8C-464A-416F-9410-EF86A9D0CF7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0AC1EEA-826A-4369-B588-FAED33EAB1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67F4DA7-309F-442D-8446-1DFD5615B6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3203BC6-4A1B-46D7-870D-E91B13A16B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AF0B586-AACA-43FF-A5F8-AC328CCD4CC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F599BAD-9F9B-454C-928E-F8AB874B0D5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801DDC9-F33B-49CD-92D5-08C010BD4F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7415358-A05F-434F-9900-56C85316C6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90D33D5-949C-4280-8E14-881C45A5A1E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5F1872E-BD91-4065-8EDC-786BA155BC5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6A94278-8069-4295-ADE6-3D281D60E70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BB7D4DB-CB78-4F59-B5E2-FBC14F0A1C1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C66B986-ABDE-40DB-8EEB-1EEC6ACD49A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B15A5E3-FA91-485F-BF47-C5C1AD9F2EF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CD50EE8-8371-40C7-812C-52AC90D9048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C138E0B-30A9-4154-AC7A-5B65F28F396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3E302A4-6061-4F42-A97C-0352D32FA15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73857F4-7825-4D21-8D57-75F5E1DAAE5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955B588-CF05-440F-ABDA-A7CAE5BA58B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51B0CC2-7F1C-4165-B243-3C1D6479614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765BC5C-712D-4D46-9484-DFE258A220C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F063CBD-9F30-4544-B6DD-7280991994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C92622A6-79E5-47BA-9915-F55BC5633D11}"/>
            </a:ext>
          </a:extLst>
        </xdr:cNvPr>
        <xdr:cNvCxnSpPr/>
      </xdr:nvCxnSpPr>
      <xdr:spPr>
        <a:xfrm flipV="1">
          <a:off x="4634865" y="952772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A9C8C38-E04D-4ADA-8998-7ADED0AAE710}"/>
            </a:ext>
          </a:extLst>
        </xdr:cNvPr>
        <xdr:cNvSpPr txBox="1"/>
      </xdr:nvSpPr>
      <xdr:spPr>
        <a:xfrm>
          <a:off x="4673600" y="1102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99C19A08-4DCF-47A7-A142-EB9F86A1BA7A}"/>
            </a:ext>
          </a:extLst>
        </xdr:cNvPr>
        <xdr:cNvCxnSpPr/>
      </xdr:nvCxnSpPr>
      <xdr:spPr>
        <a:xfrm>
          <a:off x="4546600" y="1101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7A3A099-E24F-4D55-86FD-21379363C972}"/>
            </a:ext>
          </a:extLst>
        </xdr:cNvPr>
        <xdr:cNvSpPr txBox="1"/>
      </xdr:nvSpPr>
      <xdr:spPr>
        <a:xfrm>
          <a:off x="4673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95B2ECCD-1041-42D1-9420-6EF3E2756E4B}"/>
            </a:ext>
          </a:extLst>
        </xdr:cNvPr>
        <xdr:cNvCxnSpPr/>
      </xdr:nvCxnSpPr>
      <xdr:spPr>
        <a:xfrm>
          <a:off x="4546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48B16DB-D2EF-49F4-BEEB-2388051FA4D0}"/>
            </a:ext>
          </a:extLst>
        </xdr:cNvPr>
        <xdr:cNvSpPr txBox="1"/>
      </xdr:nvSpPr>
      <xdr:spPr>
        <a:xfrm>
          <a:off x="4673600" y="1049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F68AB292-8FF1-48D6-B057-C76D674E397C}"/>
            </a:ext>
          </a:extLst>
        </xdr:cNvPr>
        <xdr:cNvSpPr/>
      </xdr:nvSpPr>
      <xdr:spPr>
        <a:xfrm>
          <a:off x="45847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5B6A7B81-280C-4DE5-8748-640AD47C55E8}"/>
            </a:ext>
          </a:extLst>
        </xdr:cNvPr>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a:extLst>
            <a:ext uri="{FF2B5EF4-FFF2-40B4-BE49-F238E27FC236}">
              <a16:creationId xmlns:a16="http://schemas.microsoft.com/office/drawing/2014/main" id="{1082FACB-9BE4-496D-96A7-072D57D4E871}"/>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82" name="フローチャート: 判断 181">
          <a:extLst>
            <a:ext uri="{FF2B5EF4-FFF2-40B4-BE49-F238E27FC236}">
              <a16:creationId xmlns:a16="http://schemas.microsoft.com/office/drawing/2014/main" id="{B9397AE8-3363-415A-8378-7804D40CCCD0}"/>
            </a:ext>
          </a:extLst>
        </xdr:cNvPr>
        <xdr:cNvSpPr/>
      </xdr:nvSpPr>
      <xdr:spPr>
        <a:xfrm>
          <a:off x="1968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115751</xdr:rowOff>
    </xdr:from>
    <xdr:to>
      <xdr:col>6</xdr:col>
      <xdr:colOff>38100</xdr:colOff>
      <xdr:row>61</xdr:row>
      <xdr:rowOff>45901</xdr:rowOff>
    </xdr:to>
    <xdr:sp macro="" textlink="">
      <xdr:nvSpPr>
        <xdr:cNvPr id="183" name="フローチャート: 判断 182">
          <a:extLst>
            <a:ext uri="{FF2B5EF4-FFF2-40B4-BE49-F238E27FC236}">
              <a16:creationId xmlns:a16="http://schemas.microsoft.com/office/drawing/2014/main" id="{3F4E9B95-9BFA-4FB2-88CD-B7E92CFDACC9}"/>
            </a:ext>
          </a:extLst>
        </xdr:cNvPr>
        <xdr:cNvSpPr/>
      </xdr:nvSpPr>
      <xdr:spPr>
        <a:xfrm>
          <a:off x="1079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2C36954-4678-42E5-B664-68F92C8C3FC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3A6F1C7-8E55-41B0-BF85-7450BD9E69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767CB4-189B-400D-B233-0AD3DB03B1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8FD4507-9A9D-409C-ABD7-FA6C8629E0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1D70182-0537-4C7F-B78C-B3375E055A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9" name="楕円 188">
          <a:extLst>
            <a:ext uri="{FF2B5EF4-FFF2-40B4-BE49-F238E27FC236}">
              <a16:creationId xmlns:a16="http://schemas.microsoft.com/office/drawing/2014/main" id="{06C859DA-2ABB-49A2-9393-2C27AB4B13E6}"/>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82C7C21-C2BB-4C62-9B9A-9164D2C83032}"/>
            </a:ext>
          </a:extLst>
        </xdr:cNvPr>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91" name="楕円 190">
          <a:extLst>
            <a:ext uri="{FF2B5EF4-FFF2-40B4-BE49-F238E27FC236}">
              <a16:creationId xmlns:a16="http://schemas.microsoft.com/office/drawing/2014/main" id="{E7062A0C-F865-4DCC-B0C5-154D9A4D1DD8}"/>
            </a:ext>
          </a:extLst>
        </xdr:cNvPr>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62</xdr:row>
      <xdr:rowOff>57150</xdr:rowOff>
    </xdr:to>
    <xdr:cxnSp macro="">
      <xdr:nvCxnSpPr>
        <xdr:cNvPr id="192" name="直線コネクタ 191">
          <a:extLst>
            <a:ext uri="{FF2B5EF4-FFF2-40B4-BE49-F238E27FC236}">
              <a16:creationId xmlns:a16="http://schemas.microsoft.com/office/drawing/2014/main" id="{606B7EA0-F187-47F1-8A5D-1904F88D8947}"/>
            </a:ext>
          </a:extLst>
        </xdr:cNvPr>
        <xdr:cNvCxnSpPr/>
      </xdr:nvCxnSpPr>
      <xdr:spPr>
        <a:xfrm flipV="1">
          <a:off x="3797300" y="1046988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122283</xdr:rowOff>
    </xdr:from>
    <xdr:to>
      <xdr:col>15</xdr:col>
      <xdr:colOff>101600</xdr:colOff>
      <xdr:row>62</xdr:row>
      <xdr:rowOff>52433</xdr:rowOff>
    </xdr:to>
    <xdr:sp macro="" textlink="">
      <xdr:nvSpPr>
        <xdr:cNvPr id="193" name="楕円 192">
          <a:extLst>
            <a:ext uri="{FF2B5EF4-FFF2-40B4-BE49-F238E27FC236}">
              <a16:creationId xmlns:a16="http://schemas.microsoft.com/office/drawing/2014/main" id="{92B77AA8-20A2-4727-9DFD-CA3A252C3528}"/>
            </a:ext>
          </a:extLst>
        </xdr:cNvPr>
        <xdr:cNvSpPr/>
      </xdr:nvSpPr>
      <xdr:spPr>
        <a:xfrm>
          <a:off x="2857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1633</xdr:rowOff>
    </xdr:from>
    <xdr:to>
      <xdr:col>19</xdr:col>
      <xdr:colOff>177800</xdr:colOff>
      <xdr:row>62</xdr:row>
      <xdr:rowOff>57150</xdr:rowOff>
    </xdr:to>
    <xdr:cxnSp macro="">
      <xdr:nvCxnSpPr>
        <xdr:cNvPr id="194" name="直線コネクタ 193">
          <a:extLst>
            <a:ext uri="{FF2B5EF4-FFF2-40B4-BE49-F238E27FC236}">
              <a16:creationId xmlns:a16="http://schemas.microsoft.com/office/drawing/2014/main" id="{03C01367-C531-488D-BA49-388E770EC8C8}"/>
            </a:ext>
          </a:extLst>
        </xdr:cNvPr>
        <xdr:cNvCxnSpPr/>
      </xdr:nvCxnSpPr>
      <xdr:spPr>
        <a:xfrm>
          <a:off x="2908300" y="1063153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95" name="楕円 194">
          <a:extLst>
            <a:ext uri="{FF2B5EF4-FFF2-40B4-BE49-F238E27FC236}">
              <a16:creationId xmlns:a16="http://schemas.microsoft.com/office/drawing/2014/main" id="{DB19CB3B-A366-455C-AA41-728993D90A62}"/>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1633</xdr:rowOff>
    </xdr:to>
    <xdr:cxnSp macro="">
      <xdr:nvCxnSpPr>
        <xdr:cNvPr id="196" name="直線コネクタ 195">
          <a:extLst>
            <a:ext uri="{FF2B5EF4-FFF2-40B4-BE49-F238E27FC236}">
              <a16:creationId xmlns:a16="http://schemas.microsoft.com/office/drawing/2014/main" id="{2F0FEB40-D9D5-4908-B630-D56477DABADE}"/>
            </a:ext>
          </a:extLst>
        </xdr:cNvPr>
        <xdr:cNvCxnSpPr/>
      </xdr:nvCxnSpPr>
      <xdr:spPr>
        <a:xfrm>
          <a:off x="2019300" y="106070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53703</xdr:rowOff>
    </xdr:from>
    <xdr:to>
      <xdr:col>6</xdr:col>
      <xdr:colOff>38100</xdr:colOff>
      <xdr:row>61</xdr:row>
      <xdr:rowOff>155303</xdr:rowOff>
    </xdr:to>
    <xdr:sp macro="" textlink="">
      <xdr:nvSpPr>
        <xdr:cNvPr id="197" name="楕円 196">
          <a:extLst>
            <a:ext uri="{FF2B5EF4-FFF2-40B4-BE49-F238E27FC236}">
              <a16:creationId xmlns:a16="http://schemas.microsoft.com/office/drawing/2014/main" id="{4B508075-A3D9-46C1-B13D-623665B23D1E}"/>
            </a:ext>
          </a:extLst>
        </xdr:cNvPr>
        <xdr:cNvSpPr/>
      </xdr:nvSpPr>
      <xdr:spPr>
        <a:xfrm>
          <a:off x="1079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104503</xdr:rowOff>
    </xdr:from>
    <xdr:to>
      <xdr:col>10</xdr:col>
      <xdr:colOff>114300</xdr:colOff>
      <xdr:row>61</xdr:row>
      <xdr:rowOff>148590</xdr:rowOff>
    </xdr:to>
    <xdr:cxnSp macro="">
      <xdr:nvCxnSpPr>
        <xdr:cNvPr id="198" name="直線コネクタ 197">
          <a:extLst>
            <a:ext uri="{FF2B5EF4-FFF2-40B4-BE49-F238E27FC236}">
              <a16:creationId xmlns:a16="http://schemas.microsoft.com/office/drawing/2014/main" id="{541D9BD4-2BEB-409C-AC13-FAD6846ADD7F}"/>
            </a:ext>
          </a:extLst>
        </xdr:cNvPr>
        <xdr:cNvCxnSpPr/>
      </xdr:nvCxnSpPr>
      <xdr:spPr>
        <a:xfrm>
          <a:off x="1130300" y="105629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158767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A2C08FF-427D-49C1-B395-FA2D560160AD}"/>
            </a:ext>
          </a:extLst>
        </xdr:cNvPr>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3E1E498-AFED-41C1-810A-D224ACC53215}"/>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65694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A0AD596-9704-4970-9A37-C371DAE5C643}"/>
            </a:ext>
          </a:extLst>
        </xdr:cNvPr>
        <xdr:cNvSpPr txBox="1"/>
      </xdr:nvSpPr>
      <xdr:spPr>
        <a:xfrm>
          <a:off x="1816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63C0263-4156-4256-B6C7-13DBE6E35586}"/>
            </a:ext>
          </a:extLst>
        </xdr:cNvPr>
        <xdr:cNvSpPr txBox="1"/>
      </xdr:nvSpPr>
      <xdr:spPr>
        <a:xfrm>
          <a:off x="927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8BF16E4-8E20-4757-A7BD-7F2FA1E29997}"/>
            </a:ext>
          </a:extLst>
        </xdr:cNvPr>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43560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B59ECD3-7E9E-4B8C-8A32-500FB846837C}"/>
            </a:ext>
          </a:extLst>
        </xdr:cNvPr>
        <xdr:cNvSpPr txBox="1"/>
      </xdr:nvSpPr>
      <xdr:spPr>
        <a:xfrm>
          <a:off x="2705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9FCBB37-9A8A-41F4-B4D6-782BCD96465A}"/>
            </a:ext>
          </a:extLst>
        </xdr:cNvPr>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146430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2C2CA1F-0512-453E-A34B-D76FEA190A95}"/>
            </a:ext>
          </a:extLst>
        </xdr:cNvPr>
        <xdr:cNvSpPr txBox="1"/>
      </xdr:nvSpPr>
      <xdr:spPr>
        <a:xfrm>
          <a:off x="927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E1AECB3-7E3F-4EBE-977A-198FE02120D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08BF55B-689D-463F-915E-0A9E7148C9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099F23C-1350-4B0B-8B3F-F2005D5AEB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BB907B8-2AEC-453D-98D6-6F1055AB15D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E3D1B1E-4A98-4D1A-A66F-F18D6EDC0C8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2659F87-1B6B-44BF-BBB6-F856498C22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CDADFF0-DBD5-4684-AC23-E2EAEBBD6B0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F07112C-7A92-4014-B2C4-F175465EB8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A1974E9-EF8E-45AB-8124-D83D8ABD95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D98EC1D-C9D7-473B-A58E-C429208E73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51DCA2D-4B3B-4405-B71B-D9EAB7F16C1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4608CC2-F454-4D58-A083-3E131F0393D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87BC00C-7E9C-4193-9C6B-72DD2729504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123DDA4-7DBE-4740-A6EB-05977C885EB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A63A238-A90D-453E-9A99-35F08397103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6627BB2-23A8-47C9-9B37-631C7E61B2E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BC3B2C6-FB7B-4FF9-B87A-B49E72F9DB9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59F6B656-686A-4C59-9DC6-8156EB5B48E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1AC7DDC-D042-4864-90F5-BC57D8276C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D65C6AB3-6697-4BCD-A8A6-BC0EE6EA582C}"/>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BEB941D-CB38-47A4-919F-14C03C0204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657F0CC-819E-4980-A508-F696422CC58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8F4514A-CA0F-4552-88B1-C5FEAB4748D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E8E5A1D4-B471-4659-964B-940778B3A798}"/>
            </a:ext>
          </a:extLst>
        </xdr:cNvPr>
        <xdr:cNvCxnSpPr/>
      </xdr:nvCxnSpPr>
      <xdr:spPr>
        <a:xfrm flipV="1">
          <a:off x="10476865" y="9763742"/>
          <a:ext cx="0" cy="1269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E9AD0BE-BE48-499F-A395-6CD165120774}"/>
            </a:ext>
          </a:extLst>
        </xdr:cNvPr>
        <xdr:cNvSpPr txBox="1"/>
      </xdr:nvSpPr>
      <xdr:spPr>
        <a:xfrm>
          <a:off x="10515600" y="1103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DCC85385-DF17-44C8-9C6E-5A830A7CC4D1}"/>
            </a:ext>
          </a:extLst>
        </xdr:cNvPr>
        <xdr:cNvCxnSpPr/>
      </xdr:nvCxnSpPr>
      <xdr:spPr>
        <a:xfrm>
          <a:off x="10388600" y="1103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8E86EE4D-5A74-4DFB-B259-205E78B428DC}"/>
            </a:ext>
          </a:extLst>
        </xdr:cNvPr>
        <xdr:cNvSpPr txBox="1"/>
      </xdr:nvSpPr>
      <xdr:spPr>
        <a:xfrm>
          <a:off x="10515600" y="953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DCDFC86F-420E-451E-A95A-C40B5F1AFB0E}"/>
            </a:ext>
          </a:extLst>
        </xdr:cNvPr>
        <xdr:cNvCxnSpPr/>
      </xdr:nvCxnSpPr>
      <xdr:spPr>
        <a:xfrm>
          <a:off x="10388600" y="976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57372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3CEC125-17F7-462D-B19D-BE2207511F02}"/>
            </a:ext>
          </a:extLst>
        </xdr:cNvPr>
        <xdr:cNvSpPr txBox="1"/>
      </xdr:nvSpPr>
      <xdr:spPr>
        <a:xfrm>
          <a:off x="10515600" y="1034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E7DCA832-A4BD-4721-A5CE-27C8B97352EA}"/>
            </a:ext>
          </a:extLst>
        </xdr:cNvPr>
        <xdr:cNvSpPr/>
      </xdr:nvSpPr>
      <xdr:spPr>
        <a:xfrm>
          <a:off x="10426700" y="104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123CC5D2-9E2A-40E3-959E-184204C76096}"/>
            </a:ext>
          </a:extLst>
        </xdr:cNvPr>
        <xdr:cNvSpPr/>
      </xdr:nvSpPr>
      <xdr:spPr>
        <a:xfrm>
          <a:off x="9588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a:extLst>
            <a:ext uri="{FF2B5EF4-FFF2-40B4-BE49-F238E27FC236}">
              <a16:creationId xmlns:a16="http://schemas.microsoft.com/office/drawing/2014/main" id="{4AF8E1D9-2717-4209-8FED-77E21E69EFA2}"/>
            </a:ext>
          </a:extLst>
        </xdr:cNvPr>
        <xdr:cNvSpPr/>
      </xdr:nvSpPr>
      <xdr:spPr>
        <a:xfrm>
          <a:off x="8699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47938</xdr:rowOff>
    </xdr:from>
    <xdr:to>
      <xdr:col>41</xdr:col>
      <xdr:colOff>101600</xdr:colOff>
      <xdr:row>61</xdr:row>
      <xdr:rowOff>149538</xdr:rowOff>
    </xdr:to>
    <xdr:sp macro="" textlink="">
      <xdr:nvSpPr>
        <xdr:cNvPr id="239" name="フローチャート: 判断 238">
          <a:extLst>
            <a:ext uri="{FF2B5EF4-FFF2-40B4-BE49-F238E27FC236}">
              <a16:creationId xmlns:a16="http://schemas.microsoft.com/office/drawing/2014/main" id="{A57E6CAE-7004-49B2-BEA9-D9CB881BCBE3}"/>
            </a:ext>
          </a:extLst>
        </xdr:cNvPr>
        <xdr:cNvSpPr/>
      </xdr:nvSpPr>
      <xdr:spPr>
        <a:xfrm>
          <a:off x="7810500" y="10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79146</xdr:rowOff>
    </xdr:from>
    <xdr:to>
      <xdr:col>36</xdr:col>
      <xdr:colOff>165100</xdr:colOff>
      <xdr:row>62</xdr:row>
      <xdr:rowOff>9296</xdr:rowOff>
    </xdr:to>
    <xdr:sp macro="" textlink="">
      <xdr:nvSpPr>
        <xdr:cNvPr id="240" name="フローチャート: 判断 239">
          <a:extLst>
            <a:ext uri="{FF2B5EF4-FFF2-40B4-BE49-F238E27FC236}">
              <a16:creationId xmlns:a16="http://schemas.microsoft.com/office/drawing/2014/main" id="{0FCC0D48-7D06-4106-9271-358483E3F7F3}"/>
            </a:ext>
          </a:extLst>
        </xdr:cNvPr>
        <xdr:cNvSpPr/>
      </xdr:nvSpPr>
      <xdr:spPr>
        <a:xfrm>
          <a:off x="6921500" y="1053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E2D4376-3A0A-46FC-AEBB-B98390DE48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6E71FC-D757-4543-95AC-220DEF65BD8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073DC7B-C2B6-4DDE-B19A-282C73A8C8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FB99A56-3BB5-4E84-B031-8A815ECD94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063143C-517C-48DA-A07B-04C57E4339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130166</xdr:rowOff>
    </xdr:from>
    <xdr:to>
      <xdr:col>55</xdr:col>
      <xdr:colOff>50800</xdr:colOff>
      <xdr:row>64</xdr:row>
      <xdr:rowOff>60316</xdr:rowOff>
    </xdr:to>
    <xdr:sp macro="" textlink="">
      <xdr:nvSpPr>
        <xdr:cNvPr id="246" name="楕円 245">
          <a:extLst>
            <a:ext uri="{FF2B5EF4-FFF2-40B4-BE49-F238E27FC236}">
              <a16:creationId xmlns:a16="http://schemas.microsoft.com/office/drawing/2014/main" id="{A11D97BE-32D8-4D57-80FD-9A86EFD986EF}"/>
            </a:ext>
          </a:extLst>
        </xdr:cNvPr>
        <xdr:cNvSpPr/>
      </xdr:nvSpPr>
      <xdr:spPr>
        <a:xfrm>
          <a:off x="10426700" y="109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45093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99A6222E-2FD7-4DA6-BDF3-2C75CFE21E31}"/>
            </a:ext>
          </a:extLst>
        </xdr:cNvPr>
        <xdr:cNvSpPr txBox="1"/>
      </xdr:nvSpPr>
      <xdr:spPr>
        <a:xfrm>
          <a:off x="10515600" y="1084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143451</xdr:rowOff>
    </xdr:from>
    <xdr:to>
      <xdr:col>50</xdr:col>
      <xdr:colOff>165100</xdr:colOff>
      <xdr:row>64</xdr:row>
      <xdr:rowOff>73601</xdr:rowOff>
    </xdr:to>
    <xdr:sp macro="" textlink="">
      <xdr:nvSpPr>
        <xdr:cNvPr id="248" name="楕円 247">
          <a:extLst>
            <a:ext uri="{FF2B5EF4-FFF2-40B4-BE49-F238E27FC236}">
              <a16:creationId xmlns:a16="http://schemas.microsoft.com/office/drawing/2014/main" id="{00036FBE-F73C-42C1-A281-32ADB17E3CEB}"/>
            </a:ext>
          </a:extLst>
        </xdr:cNvPr>
        <xdr:cNvSpPr/>
      </xdr:nvSpPr>
      <xdr:spPr>
        <a:xfrm>
          <a:off x="9588500" y="109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9516</xdr:rowOff>
    </xdr:from>
    <xdr:to>
      <xdr:col>55</xdr:col>
      <xdr:colOff>0</xdr:colOff>
      <xdr:row>64</xdr:row>
      <xdr:rowOff>22801</xdr:rowOff>
    </xdr:to>
    <xdr:cxnSp macro="">
      <xdr:nvCxnSpPr>
        <xdr:cNvPr id="249" name="直線コネクタ 248">
          <a:extLst>
            <a:ext uri="{FF2B5EF4-FFF2-40B4-BE49-F238E27FC236}">
              <a16:creationId xmlns:a16="http://schemas.microsoft.com/office/drawing/2014/main" id="{B043125F-F537-4191-9EAD-21FD89E91DDF}"/>
            </a:ext>
          </a:extLst>
        </xdr:cNvPr>
        <xdr:cNvCxnSpPr/>
      </xdr:nvCxnSpPr>
      <xdr:spPr>
        <a:xfrm flipV="1">
          <a:off x="9639300" y="10982316"/>
          <a:ext cx="838200" cy="1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142253</xdr:rowOff>
    </xdr:from>
    <xdr:to>
      <xdr:col>46</xdr:col>
      <xdr:colOff>38100</xdr:colOff>
      <xdr:row>64</xdr:row>
      <xdr:rowOff>72403</xdr:rowOff>
    </xdr:to>
    <xdr:sp macro="" textlink="">
      <xdr:nvSpPr>
        <xdr:cNvPr id="250" name="楕円 249">
          <a:extLst>
            <a:ext uri="{FF2B5EF4-FFF2-40B4-BE49-F238E27FC236}">
              <a16:creationId xmlns:a16="http://schemas.microsoft.com/office/drawing/2014/main" id="{A30771ED-9620-42D9-AC61-EBE1F2080E74}"/>
            </a:ext>
          </a:extLst>
        </xdr:cNvPr>
        <xdr:cNvSpPr/>
      </xdr:nvSpPr>
      <xdr:spPr>
        <a:xfrm>
          <a:off x="8699500" y="109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21603</xdr:rowOff>
    </xdr:from>
    <xdr:to>
      <xdr:col>50</xdr:col>
      <xdr:colOff>114300</xdr:colOff>
      <xdr:row>64</xdr:row>
      <xdr:rowOff>22801</xdr:rowOff>
    </xdr:to>
    <xdr:cxnSp macro="">
      <xdr:nvCxnSpPr>
        <xdr:cNvPr id="251" name="直線コネクタ 250">
          <a:extLst>
            <a:ext uri="{FF2B5EF4-FFF2-40B4-BE49-F238E27FC236}">
              <a16:creationId xmlns:a16="http://schemas.microsoft.com/office/drawing/2014/main" id="{54327A59-26B5-4CE2-BD3E-2B99565FCC33}"/>
            </a:ext>
          </a:extLst>
        </xdr:cNvPr>
        <xdr:cNvCxnSpPr/>
      </xdr:nvCxnSpPr>
      <xdr:spPr>
        <a:xfrm>
          <a:off x="8750300" y="10994403"/>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142515</xdr:rowOff>
    </xdr:from>
    <xdr:to>
      <xdr:col>41</xdr:col>
      <xdr:colOff>101600</xdr:colOff>
      <xdr:row>64</xdr:row>
      <xdr:rowOff>72665</xdr:rowOff>
    </xdr:to>
    <xdr:sp macro="" textlink="">
      <xdr:nvSpPr>
        <xdr:cNvPr id="252" name="楕円 251">
          <a:extLst>
            <a:ext uri="{FF2B5EF4-FFF2-40B4-BE49-F238E27FC236}">
              <a16:creationId xmlns:a16="http://schemas.microsoft.com/office/drawing/2014/main" id="{CEED8294-7657-4359-BF6D-CF1BBDF402BE}"/>
            </a:ext>
          </a:extLst>
        </xdr:cNvPr>
        <xdr:cNvSpPr/>
      </xdr:nvSpPr>
      <xdr:spPr>
        <a:xfrm>
          <a:off x="7810500" y="109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21603</xdr:rowOff>
    </xdr:from>
    <xdr:to>
      <xdr:col>45</xdr:col>
      <xdr:colOff>177800</xdr:colOff>
      <xdr:row>64</xdr:row>
      <xdr:rowOff>21865</xdr:rowOff>
    </xdr:to>
    <xdr:cxnSp macro="">
      <xdr:nvCxnSpPr>
        <xdr:cNvPr id="253" name="直線コネクタ 252">
          <a:extLst>
            <a:ext uri="{FF2B5EF4-FFF2-40B4-BE49-F238E27FC236}">
              <a16:creationId xmlns:a16="http://schemas.microsoft.com/office/drawing/2014/main" id="{57D81CE9-CE1E-447E-99EF-043AED88CB88}"/>
            </a:ext>
          </a:extLst>
        </xdr:cNvPr>
        <xdr:cNvCxnSpPr/>
      </xdr:nvCxnSpPr>
      <xdr:spPr>
        <a:xfrm flipV="1">
          <a:off x="7861300" y="10994403"/>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143204</xdr:rowOff>
    </xdr:from>
    <xdr:to>
      <xdr:col>36</xdr:col>
      <xdr:colOff>165100</xdr:colOff>
      <xdr:row>64</xdr:row>
      <xdr:rowOff>73354</xdr:rowOff>
    </xdr:to>
    <xdr:sp macro="" textlink="">
      <xdr:nvSpPr>
        <xdr:cNvPr id="254" name="楕円 253">
          <a:extLst>
            <a:ext uri="{FF2B5EF4-FFF2-40B4-BE49-F238E27FC236}">
              <a16:creationId xmlns:a16="http://schemas.microsoft.com/office/drawing/2014/main" id="{B98282D0-4592-4715-910D-58E16A03CE46}"/>
            </a:ext>
          </a:extLst>
        </xdr:cNvPr>
        <xdr:cNvSpPr/>
      </xdr:nvSpPr>
      <xdr:spPr>
        <a:xfrm>
          <a:off x="6921500" y="109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21865</xdr:rowOff>
    </xdr:from>
    <xdr:to>
      <xdr:col>41</xdr:col>
      <xdr:colOff>50800</xdr:colOff>
      <xdr:row>64</xdr:row>
      <xdr:rowOff>22554</xdr:rowOff>
    </xdr:to>
    <xdr:cxnSp macro="">
      <xdr:nvCxnSpPr>
        <xdr:cNvPr id="255" name="直線コネクタ 254">
          <a:extLst>
            <a:ext uri="{FF2B5EF4-FFF2-40B4-BE49-F238E27FC236}">
              <a16:creationId xmlns:a16="http://schemas.microsoft.com/office/drawing/2014/main" id="{D750B1F7-60BD-458B-A2FE-518FEC4249E2}"/>
            </a:ext>
          </a:extLst>
        </xdr:cNvPr>
        <xdr:cNvCxnSpPr/>
      </xdr:nvCxnSpPr>
      <xdr:spPr>
        <a:xfrm flipV="1">
          <a:off x="6972300" y="10994665"/>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1960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7158232-1014-43AA-80E4-8748364DD642}"/>
            </a:ext>
          </a:extLst>
        </xdr:cNvPr>
        <xdr:cNvSpPr txBox="1"/>
      </xdr:nvSpPr>
      <xdr:spPr>
        <a:xfrm>
          <a:off x="9327095" y="102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152498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81FB052-77E7-4C8F-BA1C-E7CBF528F1F5}"/>
            </a:ext>
          </a:extLst>
        </xdr:cNvPr>
        <xdr:cNvSpPr txBox="1"/>
      </xdr:nvSpPr>
      <xdr:spPr>
        <a:xfrm>
          <a:off x="8450795" y="1026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166065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7ACC459-F337-4313-86C3-F2440381CA7E}"/>
            </a:ext>
          </a:extLst>
        </xdr:cNvPr>
        <xdr:cNvSpPr txBox="1"/>
      </xdr:nvSpPr>
      <xdr:spPr>
        <a:xfrm>
          <a:off x="7561795" y="1028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25823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2C236F1-5A3E-4B29-B4B9-8AFDD6AFDB66}"/>
            </a:ext>
          </a:extLst>
        </xdr:cNvPr>
        <xdr:cNvSpPr txBox="1"/>
      </xdr:nvSpPr>
      <xdr:spPr>
        <a:xfrm>
          <a:off x="6672795" y="1031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64728</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54DEE784-637A-4289-997D-413D3ADF8580}"/>
            </a:ext>
          </a:extLst>
        </xdr:cNvPr>
        <xdr:cNvSpPr txBox="1"/>
      </xdr:nvSpPr>
      <xdr:spPr>
        <a:xfrm>
          <a:off x="9359411" y="1103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63530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D1E34079-2F4A-420A-BD2A-16A731743ED1}"/>
            </a:ext>
          </a:extLst>
        </xdr:cNvPr>
        <xdr:cNvSpPr txBox="1"/>
      </xdr:nvSpPr>
      <xdr:spPr>
        <a:xfrm>
          <a:off x="8483111" y="1103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63792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174EA5DE-AF64-44F0-930A-1DD0C90C8527}"/>
            </a:ext>
          </a:extLst>
        </xdr:cNvPr>
        <xdr:cNvSpPr txBox="1"/>
      </xdr:nvSpPr>
      <xdr:spPr>
        <a:xfrm>
          <a:off x="7594111" y="110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64481</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795C2B88-0A80-4502-A80A-9BF6371D9C29}"/>
            </a:ext>
          </a:extLst>
        </xdr:cNvPr>
        <xdr:cNvSpPr txBox="1"/>
      </xdr:nvSpPr>
      <xdr:spPr>
        <a:xfrm>
          <a:off x="6705111" y="110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EC55E6C-98EF-47E0-8A42-68BBA60FFD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FC85C93-585B-4E3D-87DD-27CA6256712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F46F5AC-E404-4762-806D-53ADB47B3B2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885E90D-3B82-4592-8CF0-24A0B4028D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8680AC9-48D3-4858-B677-BA31EB65DC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4D1EDF4-CDC1-4544-8FA0-3A83297CDC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A36F13E-F2DC-4B85-A415-921C99AD29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6D33686-6EF0-47CB-AE25-D66E88E39F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B52B723-4E8A-4891-BA1F-73F0D5D20C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9B37084-E6A4-4570-9857-07F53F91A3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0EADB0C-2FBD-4A38-B52B-0614AE2533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4F33CF1-1BCB-4730-AC4B-7439F4EF13F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63E27A3-DD64-45F3-8417-5F75F294697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6CCC785-ECA2-48A8-8EC4-284D77A7038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151CF41-ED35-4EDA-AA29-3D1A1DA98B0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FCF5F24-8F06-401F-A59D-639B636C524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138AF69-635C-4493-88DE-8A03BDC5AF6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C9C9192-5B88-42BD-B652-4A31DAE3AA9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11DECC7-4841-4C8F-8545-FA1470135DE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4824B05-0412-478D-99FB-5CC3845F88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A4E2FBD-13E1-4420-BF9E-BFD9122A0BA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3144D97-FA94-4719-89E5-D4CEFC4ACFA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68C0FB7-248C-404D-8393-70C632A7B68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4598D80-1295-4F50-86C9-FC9FB2989FC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a:extLst>
            <a:ext uri="{FF2B5EF4-FFF2-40B4-BE49-F238E27FC236}">
              <a16:creationId xmlns:a16="http://schemas.microsoft.com/office/drawing/2014/main" id="{DADBE913-C1F7-48DA-9E91-D2AAC1638DBE}"/>
            </a:ext>
          </a:extLst>
        </xdr:cNvPr>
        <xdr:cNvCxnSpPr/>
      </xdr:nvCxnSpPr>
      <xdr:spPr>
        <a:xfrm flipV="1">
          <a:off x="4634865" y="1339215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178CC959-6DE3-4340-A770-C39432A84840}"/>
            </a:ext>
          </a:extLst>
        </xdr:cNvPr>
        <xdr:cNvSpPr txBox="1"/>
      </xdr:nvSpPr>
      <xdr:spPr>
        <a:xfrm>
          <a:off x="4673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a:extLst>
            <a:ext uri="{FF2B5EF4-FFF2-40B4-BE49-F238E27FC236}">
              <a16:creationId xmlns:a16="http://schemas.microsoft.com/office/drawing/2014/main" id="{2EEFEE57-7A99-4E38-B4DF-4EA4B964ABDA}"/>
            </a:ext>
          </a:extLst>
        </xdr:cNvPr>
        <xdr:cNvCxnSpPr/>
      </xdr:nvCxnSpPr>
      <xdr:spPr>
        <a:xfrm>
          <a:off x="4546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F2436C7-29F9-4691-B1BA-BD0F3C25EEA3}"/>
            </a:ext>
          </a:extLst>
        </xdr:cNvPr>
        <xdr:cNvSpPr txBox="1"/>
      </xdr:nvSpPr>
      <xdr:spPr>
        <a:xfrm>
          <a:off x="4673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a:extLst>
            <a:ext uri="{FF2B5EF4-FFF2-40B4-BE49-F238E27FC236}">
              <a16:creationId xmlns:a16="http://schemas.microsoft.com/office/drawing/2014/main" id="{B7601488-B99C-4A9A-96EE-6AB303CE4EF2}"/>
            </a:ext>
          </a:extLst>
        </xdr:cNvPr>
        <xdr:cNvCxnSpPr/>
      </xdr:nvCxnSpPr>
      <xdr:spPr>
        <a:xfrm>
          <a:off x="4546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31132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9C7C5B2-443D-472B-8066-8E93AEB82B98}"/>
            </a:ext>
          </a:extLst>
        </xdr:cNvPr>
        <xdr:cNvSpPr txBox="1"/>
      </xdr:nvSpPr>
      <xdr:spPr>
        <a:xfrm>
          <a:off x="4673600" y="1409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a:extLst>
            <a:ext uri="{FF2B5EF4-FFF2-40B4-BE49-F238E27FC236}">
              <a16:creationId xmlns:a16="http://schemas.microsoft.com/office/drawing/2014/main" id="{D49671F6-14A1-4CAF-985E-D1C46AAA51EF}"/>
            </a:ext>
          </a:extLst>
        </xdr:cNvPr>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a:extLst>
            <a:ext uri="{FF2B5EF4-FFF2-40B4-BE49-F238E27FC236}">
              <a16:creationId xmlns:a16="http://schemas.microsoft.com/office/drawing/2014/main" id="{D0A00F2E-F818-4A47-999E-B7EF8FEC5612}"/>
            </a:ext>
          </a:extLst>
        </xdr:cNvPr>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31E57716-6595-49F3-9744-A84213DF3F1B}"/>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7" name="フローチャート: 判断 296">
          <a:extLst>
            <a:ext uri="{FF2B5EF4-FFF2-40B4-BE49-F238E27FC236}">
              <a16:creationId xmlns:a16="http://schemas.microsoft.com/office/drawing/2014/main" id="{5AFE2D4E-278D-407C-9A7F-52BD121A8A5B}"/>
            </a:ext>
          </a:extLst>
        </xdr:cNvPr>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298" name="フローチャート: 判断 297">
          <a:extLst>
            <a:ext uri="{FF2B5EF4-FFF2-40B4-BE49-F238E27FC236}">
              <a16:creationId xmlns:a16="http://schemas.microsoft.com/office/drawing/2014/main" id="{CA0F1F58-2498-4D6B-B220-9899B9BD958C}"/>
            </a:ext>
          </a:extLst>
        </xdr:cNvPr>
        <xdr:cNvSpPr/>
      </xdr:nvSpPr>
      <xdr:spPr>
        <a:xfrm>
          <a:off x="1079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4D43BBF-422E-4E09-A04E-4415BE11F0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8B4117D-7634-46FC-BE3D-10DA69F4A9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FB20E1D-9770-46F5-ACD7-11AD4DA683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B6E0948-7892-4E7C-9A90-1ABDA92DCF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8E508D6-C097-4DD4-A8C9-D4613A7EDF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4" name="楕円 303">
          <a:extLst>
            <a:ext uri="{FF2B5EF4-FFF2-40B4-BE49-F238E27FC236}">
              <a16:creationId xmlns:a16="http://schemas.microsoft.com/office/drawing/2014/main" id="{743CA028-07CE-45E1-99FF-06E8AA7FC0AC}"/>
            </a:ext>
          </a:extLst>
        </xdr:cNvPr>
        <xdr:cNvSpPr/>
      </xdr:nvSpPr>
      <xdr:spPr>
        <a:xfrm>
          <a:off x="4584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EF88809-0765-43C9-8569-F7506D4BADF5}"/>
            </a:ext>
          </a:extLst>
        </xdr:cNvPr>
        <xdr:cNvSpPr txBox="1"/>
      </xdr:nvSpPr>
      <xdr:spPr>
        <a:xfrm>
          <a:off x="4673600"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xdr:rowOff>
    </xdr:from>
    <xdr:to>
      <xdr:col>20</xdr:col>
      <xdr:colOff>38100</xdr:colOff>
      <xdr:row>84</xdr:row>
      <xdr:rowOff>106045</xdr:rowOff>
    </xdr:to>
    <xdr:sp macro="" textlink="">
      <xdr:nvSpPr>
        <xdr:cNvPr id="306" name="楕円 305">
          <a:extLst>
            <a:ext uri="{FF2B5EF4-FFF2-40B4-BE49-F238E27FC236}">
              <a16:creationId xmlns:a16="http://schemas.microsoft.com/office/drawing/2014/main" id="{3A22C308-1FED-4033-B424-0DFCF38DCA3B}"/>
            </a:ext>
          </a:extLst>
        </xdr:cNvPr>
        <xdr:cNvSpPr/>
      </xdr:nvSpPr>
      <xdr:spPr>
        <a:xfrm>
          <a:off x="3746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55245</xdr:rowOff>
    </xdr:from>
    <xdr:to>
      <xdr:col>24</xdr:col>
      <xdr:colOff>63500</xdr:colOff>
      <xdr:row>84</xdr:row>
      <xdr:rowOff>97155</xdr:rowOff>
    </xdr:to>
    <xdr:cxnSp macro="">
      <xdr:nvCxnSpPr>
        <xdr:cNvPr id="307" name="直線コネクタ 306">
          <a:extLst>
            <a:ext uri="{FF2B5EF4-FFF2-40B4-BE49-F238E27FC236}">
              <a16:creationId xmlns:a16="http://schemas.microsoft.com/office/drawing/2014/main" id="{FFE728B6-2803-4FF5-818E-9F53B0372177}"/>
            </a:ext>
          </a:extLst>
        </xdr:cNvPr>
        <xdr:cNvCxnSpPr/>
      </xdr:nvCxnSpPr>
      <xdr:spPr>
        <a:xfrm>
          <a:off x="3797300" y="144570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132080</xdr:rowOff>
    </xdr:from>
    <xdr:to>
      <xdr:col>15</xdr:col>
      <xdr:colOff>101600</xdr:colOff>
      <xdr:row>84</xdr:row>
      <xdr:rowOff>62230</xdr:rowOff>
    </xdr:to>
    <xdr:sp macro="" textlink="">
      <xdr:nvSpPr>
        <xdr:cNvPr id="308" name="楕円 307">
          <a:extLst>
            <a:ext uri="{FF2B5EF4-FFF2-40B4-BE49-F238E27FC236}">
              <a16:creationId xmlns:a16="http://schemas.microsoft.com/office/drawing/2014/main" id="{F2AB7FFB-2B23-48D8-883C-BECC33AE58A5}"/>
            </a:ext>
          </a:extLst>
        </xdr:cNvPr>
        <xdr:cNvSpPr/>
      </xdr:nvSpPr>
      <xdr:spPr>
        <a:xfrm>
          <a:off x="2857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xdr:rowOff>
    </xdr:from>
    <xdr:to>
      <xdr:col>19</xdr:col>
      <xdr:colOff>177800</xdr:colOff>
      <xdr:row>84</xdr:row>
      <xdr:rowOff>55245</xdr:rowOff>
    </xdr:to>
    <xdr:cxnSp macro="">
      <xdr:nvCxnSpPr>
        <xdr:cNvPr id="309" name="直線コネクタ 308">
          <a:extLst>
            <a:ext uri="{FF2B5EF4-FFF2-40B4-BE49-F238E27FC236}">
              <a16:creationId xmlns:a16="http://schemas.microsoft.com/office/drawing/2014/main" id="{C0B99FAC-B7B9-4445-910C-0796855BA9AF}"/>
            </a:ext>
          </a:extLst>
        </xdr:cNvPr>
        <xdr:cNvCxnSpPr/>
      </xdr:nvCxnSpPr>
      <xdr:spPr>
        <a:xfrm>
          <a:off x="2908300" y="144132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310" name="楕円 309">
          <a:extLst>
            <a:ext uri="{FF2B5EF4-FFF2-40B4-BE49-F238E27FC236}">
              <a16:creationId xmlns:a16="http://schemas.microsoft.com/office/drawing/2014/main" id="{F7D60594-0019-4346-A868-307A02A34B3B}"/>
            </a:ext>
          </a:extLst>
        </xdr:cNvPr>
        <xdr:cNvSpPr/>
      </xdr:nvSpPr>
      <xdr:spPr>
        <a:xfrm>
          <a:off x="1968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140970</xdr:rowOff>
    </xdr:from>
    <xdr:to>
      <xdr:col>15</xdr:col>
      <xdr:colOff>50800</xdr:colOff>
      <xdr:row>84</xdr:row>
      <xdr:rowOff>11430</xdr:rowOff>
    </xdr:to>
    <xdr:cxnSp macro="">
      <xdr:nvCxnSpPr>
        <xdr:cNvPr id="311" name="直線コネクタ 310">
          <a:extLst>
            <a:ext uri="{FF2B5EF4-FFF2-40B4-BE49-F238E27FC236}">
              <a16:creationId xmlns:a16="http://schemas.microsoft.com/office/drawing/2014/main" id="{997B62A3-6E66-42C3-AEA2-599C768F4DDB}"/>
            </a:ext>
          </a:extLst>
        </xdr:cNvPr>
        <xdr:cNvCxnSpPr/>
      </xdr:nvCxnSpPr>
      <xdr:spPr>
        <a:xfrm>
          <a:off x="2019300" y="1437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xdr:rowOff>
    </xdr:from>
    <xdr:to>
      <xdr:col>6</xdr:col>
      <xdr:colOff>38100</xdr:colOff>
      <xdr:row>83</xdr:row>
      <xdr:rowOff>107950</xdr:rowOff>
    </xdr:to>
    <xdr:sp macro="" textlink="">
      <xdr:nvSpPr>
        <xdr:cNvPr id="312" name="楕円 311">
          <a:extLst>
            <a:ext uri="{FF2B5EF4-FFF2-40B4-BE49-F238E27FC236}">
              <a16:creationId xmlns:a16="http://schemas.microsoft.com/office/drawing/2014/main" id="{3C571B50-0770-45F7-A134-A61ADD36FC48}"/>
            </a:ext>
          </a:extLst>
        </xdr:cNvPr>
        <xdr:cNvSpPr/>
      </xdr:nvSpPr>
      <xdr:spPr>
        <a:xfrm>
          <a:off x="107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57150</xdr:rowOff>
    </xdr:from>
    <xdr:to>
      <xdr:col>10</xdr:col>
      <xdr:colOff>114300</xdr:colOff>
      <xdr:row>83</xdr:row>
      <xdr:rowOff>140970</xdr:rowOff>
    </xdr:to>
    <xdr:cxnSp macro="">
      <xdr:nvCxnSpPr>
        <xdr:cNvPr id="313" name="直線コネクタ 312">
          <a:extLst>
            <a:ext uri="{FF2B5EF4-FFF2-40B4-BE49-F238E27FC236}">
              <a16:creationId xmlns:a16="http://schemas.microsoft.com/office/drawing/2014/main" id="{C1E3B25D-F2B8-45F7-965C-070736E9D6A1}"/>
            </a:ext>
          </a:extLst>
        </xdr:cNvPr>
        <xdr:cNvCxnSpPr/>
      </xdr:nvCxnSpPr>
      <xdr:spPr>
        <a:xfrm>
          <a:off x="1130300" y="14287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107332</xdr:rowOff>
    </xdr:from>
    <xdr:ext cx="405111" cy="259045"/>
    <xdr:sp macro="" textlink="">
      <xdr:nvSpPr>
        <xdr:cNvPr id="314" name="n_1aveValue【公営住宅】&#10;有形固定資産減価償却率">
          <a:extLst>
            <a:ext uri="{FF2B5EF4-FFF2-40B4-BE49-F238E27FC236}">
              <a16:creationId xmlns:a16="http://schemas.microsoft.com/office/drawing/2014/main" id="{94F232F1-FC02-4332-92EF-0587FCB07686}"/>
            </a:ext>
          </a:extLst>
        </xdr:cNvPr>
        <xdr:cNvSpPr txBox="1"/>
      </xdr:nvSpPr>
      <xdr:spPr>
        <a:xfrm>
          <a:off x="35820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公営住宅】&#10;有形固定資産減価償却率">
          <a:extLst>
            <a:ext uri="{FF2B5EF4-FFF2-40B4-BE49-F238E27FC236}">
              <a16:creationId xmlns:a16="http://schemas.microsoft.com/office/drawing/2014/main" id="{E30A53EB-E26C-422A-AAAD-39173D2F71CD}"/>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6" name="n_3aveValue【公営住宅】&#10;有形固定資産減価償却率">
          <a:extLst>
            <a:ext uri="{FF2B5EF4-FFF2-40B4-BE49-F238E27FC236}">
              <a16:creationId xmlns:a16="http://schemas.microsoft.com/office/drawing/2014/main" id="{CA3A388B-3122-4EEE-B917-849680B43A98}"/>
            </a:ext>
          </a:extLst>
        </xdr:cNvPr>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61613</xdr:rowOff>
    </xdr:from>
    <xdr:ext cx="405111" cy="259045"/>
    <xdr:sp macro="" textlink="">
      <xdr:nvSpPr>
        <xdr:cNvPr id="317" name="n_4aveValue【公営住宅】&#10;有形固定資産減価償却率">
          <a:extLst>
            <a:ext uri="{FF2B5EF4-FFF2-40B4-BE49-F238E27FC236}">
              <a16:creationId xmlns:a16="http://schemas.microsoft.com/office/drawing/2014/main" id="{AC112375-E50A-4426-8AE1-AEE8178CE709}"/>
            </a:ext>
          </a:extLst>
        </xdr:cNvPr>
        <xdr:cNvSpPr txBox="1"/>
      </xdr:nvSpPr>
      <xdr:spPr>
        <a:xfrm>
          <a:off x="927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97172</xdr:rowOff>
    </xdr:from>
    <xdr:ext cx="405111" cy="259045"/>
    <xdr:sp macro="" textlink="">
      <xdr:nvSpPr>
        <xdr:cNvPr id="318" name="n_1mainValue【公営住宅】&#10;有形固定資産減価償却率">
          <a:extLst>
            <a:ext uri="{FF2B5EF4-FFF2-40B4-BE49-F238E27FC236}">
              <a16:creationId xmlns:a16="http://schemas.microsoft.com/office/drawing/2014/main" id="{D04DD247-0DDD-4A80-BEC6-F7DD66F2BA95}"/>
            </a:ext>
          </a:extLst>
        </xdr:cNvPr>
        <xdr:cNvSpPr txBox="1"/>
      </xdr:nvSpPr>
      <xdr:spPr>
        <a:xfrm>
          <a:off x="35820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53357</xdr:rowOff>
    </xdr:from>
    <xdr:ext cx="405111" cy="259045"/>
    <xdr:sp macro="" textlink="">
      <xdr:nvSpPr>
        <xdr:cNvPr id="319" name="n_2mainValue【公営住宅】&#10;有形固定資産減価償却率">
          <a:extLst>
            <a:ext uri="{FF2B5EF4-FFF2-40B4-BE49-F238E27FC236}">
              <a16:creationId xmlns:a16="http://schemas.microsoft.com/office/drawing/2014/main" id="{88000E1C-3CBC-40CD-8C21-EBCA67311FC2}"/>
            </a:ext>
          </a:extLst>
        </xdr:cNvPr>
        <xdr:cNvSpPr txBox="1"/>
      </xdr:nvSpPr>
      <xdr:spPr>
        <a:xfrm>
          <a:off x="2705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320" name="n_3mainValue【公営住宅】&#10;有形固定資産減価償却率">
          <a:extLst>
            <a:ext uri="{FF2B5EF4-FFF2-40B4-BE49-F238E27FC236}">
              <a16:creationId xmlns:a16="http://schemas.microsoft.com/office/drawing/2014/main" id="{B1B9F0BC-4FA7-47C1-AB7A-84415A644358}"/>
            </a:ext>
          </a:extLst>
        </xdr:cNvPr>
        <xdr:cNvSpPr txBox="1"/>
      </xdr:nvSpPr>
      <xdr:spPr>
        <a:xfrm>
          <a:off x="1816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99077</xdr:rowOff>
    </xdr:from>
    <xdr:ext cx="405111" cy="259045"/>
    <xdr:sp macro="" textlink="">
      <xdr:nvSpPr>
        <xdr:cNvPr id="321" name="n_4mainValue【公営住宅】&#10;有形固定資産減価償却率">
          <a:extLst>
            <a:ext uri="{FF2B5EF4-FFF2-40B4-BE49-F238E27FC236}">
              <a16:creationId xmlns:a16="http://schemas.microsoft.com/office/drawing/2014/main" id="{68CF58C6-7300-4983-913F-E3468B113286}"/>
            </a:ext>
          </a:extLst>
        </xdr:cNvPr>
        <xdr:cNvSpPr txBox="1"/>
      </xdr:nvSpPr>
      <xdr:spPr>
        <a:xfrm>
          <a:off x="927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A2F89C8-A3B9-4AD4-B190-E9955B6458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ADB9202-A96E-4C69-9BB1-B4A1BC220E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6375ACE-B402-4506-BEE6-AC0EB4906F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7CA02A4-17C5-4E0A-87BE-7BD37774A3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A307E67-C577-4E5C-8D26-EDF3B7D5A42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BBC13C1-7FA8-4307-BA00-8907F1B303A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9B09E06-EC25-436D-A241-10FF5E2DA0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540C0E3-1599-48F5-A04A-219AB1D0F7A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04FF829-6D6F-49A0-BDD5-F016CB2269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F434067-FFC2-4B7D-B7C5-47D6B2DB69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9FF016E2-3A46-45EC-BA49-EC8671E8A06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2E91EB69-E27A-4032-A29D-2D4AD359FCA1}"/>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958C7FF6-C759-41B1-988B-DEF1315FEFA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D832D732-7446-43FD-9593-C37965F1C29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8E70DA31-9335-4714-833A-83B12B49E4A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138752E8-3B90-493F-9D53-556DC7D4874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C12EC44-1613-4644-9877-16DC5776818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DAA5940-F1DB-4591-AAF1-DF34A68EABB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258E885-969D-4BED-8340-4265766BDE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a:extLst>
            <a:ext uri="{FF2B5EF4-FFF2-40B4-BE49-F238E27FC236}">
              <a16:creationId xmlns:a16="http://schemas.microsoft.com/office/drawing/2014/main" id="{8E21DE71-E7A9-4415-A797-317AB6EE1C04}"/>
            </a:ext>
          </a:extLst>
        </xdr:cNvPr>
        <xdr:cNvCxnSpPr/>
      </xdr:nvCxnSpPr>
      <xdr:spPr>
        <a:xfrm flipV="1">
          <a:off x="10476865" y="133654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a:extLst>
            <a:ext uri="{FF2B5EF4-FFF2-40B4-BE49-F238E27FC236}">
              <a16:creationId xmlns:a16="http://schemas.microsoft.com/office/drawing/2014/main" id="{1AAA65D5-867D-49BD-83BA-3D8E12548ED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a:extLst>
            <a:ext uri="{FF2B5EF4-FFF2-40B4-BE49-F238E27FC236}">
              <a16:creationId xmlns:a16="http://schemas.microsoft.com/office/drawing/2014/main" id="{8B07EB37-3E01-4135-A61D-2A3F1DFC23AD}"/>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a:extLst>
            <a:ext uri="{FF2B5EF4-FFF2-40B4-BE49-F238E27FC236}">
              <a16:creationId xmlns:a16="http://schemas.microsoft.com/office/drawing/2014/main" id="{34D5ACAC-818E-4147-A1D5-0417CD446086}"/>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a:extLst>
            <a:ext uri="{FF2B5EF4-FFF2-40B4-BE49-F238E27FC236}">
              <a16:creationId xmlns:a16="http://schemas.microsoft.com/office/drawing/2014/main" id="{AFDCDA1C-743C-40C5-ADB6-56DECBD047F1}"/>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31894</xdr:rowOff>
    </xdr:from>
    <xdr:ext cx="469744" cy="259045"/>
    <xdr:sp macro="" textlink="">
      <xdr:nvSpPr>
        <xdr:cNvPr id="346" name="【公営住宅】&#10;一人当たり面積平均値テキスト">
          <a:extLst>
            <a:ext uri="{FF2B5EF4-FFF2-40B4-BE49-F238E27FC236}">
              <a16:creationId xmlns:a16="http://schemas.microsoft.com/office/drawing/2014/main" id="{F95CF514-981C-445D-B9E1-1FFF38D3462F}"/>
            </a:ext>
          </a:extLst>
        </xdr:cNvPr>
        <xdr:cNvSpPr txBox="1"/>
      </xdr:nvSpPr>
      <xdr:spPr>
        <a:xfrm>
          <a:off x="10515600" y="1391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a:extLst>
            <a:ext uri="{FF2B5EF4-FFF2-40B4-BE49-F238E27FC236}">
              <a16:creationId xmlns:a16="http://schemas.microsoft.com/office/drawing/2014/main" id="{E3D0DB0E-2A34-4F23-AA5E-07CD202D4100}"/>
            </a:ext>
          </a:extLst>
        </xdr:cNvPr>
        <xdr:cNvSpPr/>
      </xdr:nvSpPr>
      <xdr:spPr>
        <a:xfrm>
          <a:off x="10426700" y="1406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a:extLst>
            <a:ext uri="{FF2B5EF4-FFF2-40B4-BE49-F238E27FC236}">
              <a16:creationId xmlns:a16="http://schemas.microsoft.com/office/drawing/2014/main" id="{F175FCB7-9D33-4120-BD7A-6AA72EC989CF}"/>
            </a:ext>
          </a:extLst>
        </xdr:cNvPr>
        <xdr:cNvSpPr/>
      </xdr:nvSpPr>
      <xdr:spPr>
        <a:xfrm>
          <a:off x="9588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a:extLst>
            <a:ext uri="{FF2B5EF4-FFF2-40B4-BE49-F238E27FC236}">
              <a16:creationId xmlns:a16="http://schemas.microsoft.com/office/drawing/2014/main" id="{9796A580-8A56-4CA4-AB63-09B7271DE877}"/>
            </a:ext>
          </a:extLst>
        </xdr:cNvPr>
        <xdr:cNvSpPr/>
      </xdr:nvSpPr>
      <xdr:spPr>
        <a:xfrm>
          <a:off x="869950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98171</xdr:rowOff>
    </xdr:from>
    <xdr:to>
      <xdr:col>41</xdr:col>
      <xdr:colOff>101600</xdr:colOff>
      <xdr:row>83</xdr:row>
      <xdr:rowOff>28321</xdr:rowOff>
    </xdr:to>
    <xdr:sp macro="" textlink="">
      <xdr:nvSpPr>
        <xdr:cNvPr id="350" name="フローチャート: 判断 349">
          <a:extLst>
            <a:ext uri="{FF2B5EF4-FFF2-40B4-BE49-F238E27FC236}">
              <a16:creationId xmlns:a16="http://schemas.microsoft.com/office/drawing/2014/main" id="{BD3FD5B3-8336-4B0B-8CE8-25DC8A310228}"/>
            </a:ext>
          </a:extLst>
        </xdr:cNvPr>
        <xdr:cNvSpPr/>
      </xdr:nvSpPr>
      <xdr:spPr>
        <a:xfrm>
          <a:off x="7810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115888</xdr:rowOff>
    </xdr:from>
    <xdr:to>
      <xdr:col>36</xdr:col>
      <xdr:colOff>165100</xdr:colOff>
      <xdr:row>83</xdr:row>
      <xdr:rowOff>46038</xdr:rowOff>
    </xdr:to>
    <xdr:sp macro="" textlink="">
      <xdr:nvSpPr>
        <xdr:cNvPr id="351" name="フローチャート: 判断 350">
          <a:extLst>
            <a:ext uri="{FF2B5EF4-FFF2-40B4-BE49-F238E27FC236}">
              <a16:creationId xmlns:a16="http://schemas.microsoft.com/office/drawing/2014/main" id="{3096B232-6AC2-48CD-9B78-99A9A4F55500}"/>
            </a:ext>
          </a:extLst>
        </xdr:cNvPr>
        <xdr:cNvSpPr/>
      </xdr:nvSpPr>
      <xdr:spPr>
        <a:xfrm>
          <a:off x="6921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85F4A88-227A-435E-B65D-A914407B74E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822FED-DBB5-4062-90D8-AF790CAB04D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70C4C6A-0BD6-4B4F-B12E-9D91758802E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0C43CDC-5FBC-400D-8FF6-53F7DCC3B8F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D265F33-01FE-4FD0-8224-C5E2F78F70B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16447</xdr:rowOff>
    </xdr:from>
    <xdr:to>
      <xdr:col>55</xdr:col>
      <xdr:colOff>50800</xdr:colOff>
      <xdr:row>84</xdr:row>
      <xdr:rowOff>118047</xdr:rowOff>
    </xdr:to>
    <xdr:sp macro="" textlink="">
      <xdr:nvSpPr>
        <xdr:cNvPr id="357" name="楕円 356">
          <a:extLst>
            <a:ext uri="{FF2B5EF4-FFF2-40B4-BE49-F238E27FC236}">
              <a16:creationId xmlns:a16="http://schemas.microsoft.com/office/drawing/2014/main" id="{4AB65FC1-2E39-4772-8F4A-A31CCFD7B84E}"/>
            </a:ext>
          </a:extLst>
        </xdr:cNvPr>
        <xdr:cNvSpPr/>
      </xdr:nvSpPr>
      <xdr:spPr>
        <a:xfrm>
          <a:off x="10426700" y="144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166324</xdr:rowOff>
    </xdr:from>
    <xdr:ext cx="469744" cy="259045"/>
    <xdr:sp macro="" textlink="">
      <xdr:nvSpPr>
        <xdr:cNvPr id="358" name="【公営住宅】&#10;一人当たり面積該当値テキスト">
          <a:extLst>
            <a:ext uri="{FF2B5EF4-FFF2-40B4-BE49-F238E27FC236}">
              <a16:creationId xmlns:a16="http://schemas.microsoft.com/office/drawing/2014/main" id="{2FC11C78-9CD1-47F5-9B2F-6DCEB23440C9}"/>
            </a:ext>
          </a:extLst>
        </xdr:cNvPr>
        <xdr:cNvSpPr txBox="1"/>
      </xdr:nvSpPr>
      <xdr:spPr>
        <a:xfrm>
          <a:off x="10515600" y="1439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18162</xdr:rowOff>
    </xdr:from>
    <xdr:to>
      <xdr:col>50</xdr:col>
      <xdr:colOff>165100</xdr:colOff>
      <xdr:row>84</xdr:row>
      <xdr:rowOff>119762</xdr:rowOff>
    </xdr:to>
    <xdr:sp macro="" textlink="">
      <xdr:nvSpPr>
        <xdr:cNvPr id="359" name="楕円 358">
          <a:extLst>
            <a:ext uri="{FF2B5EF4-FFF2-40B4-BE49-F238E27FC236}">
              <a16:creationId xmlns:a16="http://schemas.microsoft.com/office/drawing/2014/main" id="{D316EC26-0433-4B26-9522-AF99EF890B71}"/>
            </a:ext>
          </a:extLst>
        </xdr:cNvPr>
        <xdr:cNvSpPr/>
      </xdr:nvSpPr>
      <xdr:spPr>
        <a:xfrm>
          <a:off x="9588500" y="144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67247</xdr:rowOff>
    </xdr:from>
    <xdr:to>
      <xdr:col>55</xdr:col>
      <xdr:colOff>0</xdr:colOff>
      <xdr:row>84</xdr:row>
      <xdr:rowOff>68962</xdr:rowOff>
    </xdr:to>
    <xdr:cxnSp macro="">
      <xdr:nvCxnSpPr>
        <xdr:cNvPr id="360" name="直線コネクタ 359">
          <a:extLst>
            <a:ext uri="{FF2B5EF4-FFF2-40B4-BE49-F238E27FC236}">
              <a16:creationId xmlns:a16="http://schemas.microsoft.com/office/drawing/2014/main" id="{365F1362-BFEB-4E5D-B612-5756D5FE49AF}"/>
            </a:ext>
          </a:extLst>
        </xdr:cNvPr>
        <xdr:cNvCxnSpPr/>
      </xdr:nvCxnSpPr>
      <xdr:spPr>
        <a:xfrm flipV="1">
          <a:off x="9639300" y="14469047"/>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19304</xdr:rowOff>
    </xdr:from>
    <xdr:to>
      <xdr:col>46</xdr:col>
      <xdr:colOff>38100</xdr:colOff>
      <xdr:row>84</xdr:row>
      <xdr:rowOff>120904</xdr:rowOff>
    </xdr:to>
    <xdr:sp macro="" textlink="">
      <xdr:nvSpPr>
        <xdr:cNvPr id="361" name="楕円 360">
          <a:extLst>
            <a:ext uri="{FF2B5EF4-FFF2-40B4-BE49-F238E27FC236}">
              <a16:creationId xmlns:a16="http://schemas.microsoft.com/office/drawing/2014/main" id="{F8A0509C-2119-4E23-95D8-54141DD139B9}"/>
            </a:ext>
          </a:extLst>
        </xdr:cNvPr>
        <xdr:cNvSpPr/>
      </xdr:nvSpPr>
      <xdr:spPr>
        <a:xfrm>
          <a:off x="8699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68962</xdr:rowOff>
    </xdr:from>
    <xdr:to>
      <xdr:col>50</xdr:col>
      <xdr:colOff>114300</xdr:colOff>
      <xdr:row>84</xdr:row>
      <xdr:rowOff>70104</xdr:rowOff>
    </xdr:to>
    <xdr:cxnSp macro="">
      <xdr:nvCxnSpPr>
        <xdr:cNvPr id="362" name="直線コネクタ 361">
          <a:extLst>
            <a:ext uri="{FF2B5EF4-FFF2-40B4-BE49-F238E27FC236}">
              <a16:creationId xmlns:a16="http://schemas.microsoft.com/office/drawing/2014/main" id="{8E9C3B90-97E1-46FD-8460-D97AFF18DA2F}"/>
            </a:ext>
          </a:extLst>
        </xdr:cNvPr>
        <xdr:cNvCxnSpPr/>
      </xdr:nvCxnSpPr>
      <xdr:spPr>
        <a:xfrm flipV="1">
          <a:off x="8750300" y="1447076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20447</xdr:rowOff>
    </xdr:from>
    <xdr:to>
      <xdr:col>41</xdr:col>
      <xdr:colOff>101600</xdr:colOff>
      <xdr:row>84</xdr:row>
      <xdr:rowOff>122047</xdr:rowOff>
    </xdr:to>
    <xdr:sp macro="" textlink="">
      <xdr:nvSpPr>
        <xdr:cNvPr id="363" name="楕円 362">
          <a:extLst>
            <a:ext uri="{FF2B5EF4-FFF2-40B4-BE49-F238E27FC236}">
              <a16:creationId xmlns:a16="http://schemas.microsoft.com/office/drawing/2014/main" id="{5077CEDF-7996-4700-AB22-DE8932F078A5}"/>
            </a:ext>
          </a:extLst>
        </xdr:cNvPr>
        <xdr:cNvSpPr/>
      </xdr:nvSpPr>
      <xdr:spPr>
        <a:xfrm>
          <a:off x="7810500" y="144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70104</xdr:rowOff>
    </xdr:from>
    <xdr:to>
      <xdr:col>45</xdr:col>
      <xdr:colOff>177800</xdr:colOff>
      <xdr:row>84</xdr:row>
      <xdr:rowOff>71247</xdr:rowOff>
    </xdr:to>
    <xdr:cxnSp macro="">
      <xdr:nvCxnSpPr>
        <xdr:cNvPr id="364" name="直線コネクタ 363">
          <a:extLst>
            <a:ext uri="{FF2B5EF4-FFF2-40B4-BE49-F238E27FC236}">
              <a16:creationId xmlns:a16="http://schemas.microsoft.com/office/drawing/2014/main" id="{79633DEF-4BFD-44C8-8E41-9B8532C9EFBF}"/>
            </a:ext>
          </a:extLst>
        </xdr:cNvPr>
        <xdr:cNvCxnSpPr/>
      </xdr:nvCxnSpPr>
      <xdr:spPr>
        <a:xfrm flipV="1">
          <a:off x="7861300" y="144719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21589</xdr:rowOff>
    </xdr:from>
    <xdr:to>
      <xdr:col>36</xdr:col>
      <xdr:colOff>165100</xdr:colOff>
      <xdr:row>84</xdr:row>
      <xdr:rowOff>123189</xdr:rowOff>
    </xdr:to>
    <xdr:sp macro="" textlink="">
      <xdr:nvSpPr>
        <xdr:cNvPr id="365" name="楕円 364">
          <a:extLst>
            <a:ext uri="{FF2B5EF4-FFF2-40B4-BE49-F238E27FC236}">
              <a16:creationId xmlns:a16="http://schemas.microsoft.com/office/drawing/2014/main" id="{1916797A-2DB4-47D5-BF1B-4629C879D572}"/>
            </a:ext>
          </a:extLst>
        </xdr:cNvPr>
        <xdr:cNvSpPr/>
      </xdr:nvSpPr>
      <xdr:spPr>
        <a:xfrm>
          <a:off x="6921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71247</xdr:rowOff>
    </xdr:from>
    <xdr:to>
      <xdr:col>41</xdr:col>
      <xdr:colOff>50800</xdr:colOff>
      <xdr:row>84</xdr:row>
      <xdr:rowOff>72389</xdr:rowOff>
    </xdr:to>
    <xdr:cxnSp macro="">
      <xdr:nvCxnSpPr>
        <xdr:cNvPr id="366" name="直線コネクタ 365">
          <a:extLst>
            <a:ext uri="{FF2B5EF4-FFF2-40B4-BE49-F238E27FC236}">
              <a16:creationId xmlns:a16="http://schemas.microsoft.com/office/drawing/2014/main" id="{9879FCFF-33DD-4D68-BD28-13FFCDFFDAB0}"/>
            </a:ext>
          </a:extLst>
        </xdr:cNvPr>
        <xdr:cNvCxnSpPr/>
      </xdr:nvCxnSpPr>
      <xdr:spPr>
        <a:xfrm flipV="1">
          <a:off x="6972300" y="1447304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145432</xdr:rowOff>
    </xdr:from>
    <xdr:ext cx="469744" cy="259045"/>
    <xdr:sp macro="" textlink="">
      <xdr:nvSpPr>
        <xdr:cNvPr id="367" name="n_1aveValue【公営住宅】&#10;一人当たり面積">
          <a:extLst>
            <a:ext uri="{FF2B5EF4-FFF2-40B4-BE49-F238E27FC236}">
              <a16:creationId xmlns:a16="http://schemas.microsoft.com/office/drawing/2014/main" id="{FA971F9A-BF33-4ADE-8E33-165EC9C10F4B}"/>
            </a:ext>
          </a:extLst>
        </xdr:cNvPr>
        <xdr:cNvSpPr txBox="1"/>
      </xdr:nvSpPr>
      <xdr:spPr>
        <a:xfrm>
          <a:off x="93917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35704</xdr:rowOff>
    </xdr:from>
    <xdr:ext cx="469744" cy="259045"/>
    <xdr:sp macro="" textlink="">
      <xdr:nvSpPr>
        <xdr:cNvPr id="368" name="n_2aveValue【公営住宅】&#10;一人当たり面積">
          <a:extLst>
            <a:ext uri="{FF2B5EF4-FFF2-40B4-BE49-F238E27FC236}">
              <a16:creationId xmlns:a16="http://schemas.microsoft.com/office/drawing/2014/main" id="{5E6DEA19-63C1-4E29-82CE-98126259445A}"/>
            </a:ext>
          </a:extLst>
        </xdr:cNvPr>
        <xdr:cNvSpPr txBox="1"/>
      </xdr:nvSpPr>
      <xdr:spPr>
        <a:xfrm>
          <a:off x="8515427"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44848</xdr:rowOff>
    </xdr:from>
    <xdr:ext cx="469744" cy="259045"/>
    <xdr:sp macro="" textlink="">
      <xdr:nvSpPr>
        <xdr:cNvPr id="369" name="n_3aveValue【公営住宅】&#10;一人当たり面積">
          <a:extLst>
            <a:ext uri="{FF2B5EF4-FFF2-40B4-BE49-F238E27FC236}">
              <a16:creationId xmlns:a16="http://schemas.microsoft.com/office/drawing/2014/main" id="{797E9482-CA5B-4E21-836C-9AC7010FAAB7}"/>
            </a:ext>
          </a:extLst>
        </xdr:cNvPr>
        <xdr:cNvSpPr txBox="1"/>
      </xdr:nvSpPr>
      <xdr:spPr>
        <a:xfrm>
          <a:off x="7626427"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62565</xdr:rowOff>
    </xdr:from>
    <xdr:ext cx="469744" cy="259045"/>
    <xdr:sp macro="" textlink="">
      <xdr:nvSpPr>
        <xdr:cNvPr id="370" name="n_4aveValue【公営住宅】&#10;一人当たり面積">
          <a:extLst>
            <a:ext uri="{FF2B5EF4-FFF2-40B4-BE49-F238E27FC236}">
              <a16:creationId xmlns:a16="http://schemas.microsoft.com/office/drawing/2014/main" id="{0E080F9B-0924-4D2C-ACC7-4381AF0231C9}"/>
            </a:ext>
          </a:extLst>
        </xdr:cNvPr>
        <xdr:cNvSpPr txBox="1"/>
      </xdr:nvSpPr>
      <xdr:spPr>
        <a:xfrm>
          <a:off x="6737427" y="139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110889</xdr:rowOff>
    </xdr:from>
    <xdr:ext cx="469744" cy="259045"/>
    <xdr:sp macro="" textlink="">
      <xdr:nvSpPr>
        <xdr:cNvPr id="371" name="n_1mainValue【公営住宅】&#10;一人当たり面積">
          <a:extLst>
            <a:ext uri="{FF2B5EF4-FFF2-40B4-BE49-F238E27FC236}">
              <a16:creationId xmlns:a16="http://schemas.microsoft.com/office/drawing/2014/main" id="{C878455F-EABC-46D9-B248-A1CE8A631DE5}"/>
            </a:ext>
          </a:extLst>
        </xdr:cNvPr>
        <xdr:cNvSpPr txBox="1"/>
      </xdr:nvSpPr>
      <xdr:spPr>
        <a:xfrm>
          <a:off x="9391727" y="145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112031</xdr:rowOff>
    </xdr:from>
    <xdr:ext cx="469744" cy="259045"/>
    <xdr:sp macro="" textlink="">
      <xdr:nvSpPr>
        <xdr:cNvPr id="372" name="n_2mainValue【公営住宅】&#10;一人当たり面積">
          <a:extLst>
            <a:ext uri="{FF2B5EF4-FFF2-40B4-BE49-F238E27FC236}">
              <a16:creationId xmlns:a16="http://schemas.microsoft.com/office/drawing/2014/main" id="{25BF709E-F422-4FFE-8AC9-12E3E4FF0DF5}"/>
            </a:ext>
          </a:extLst>
        </xdr:cNvPr>
        <xdr:cNvSpPr txBox="1"/>
      </xdr:nvSpPr>
      <xdr:spPr>
        <a:xfrm>
          <a:off x="8515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113174</xdr:rowOff>
    </xdr:from>
    <xdr:ext cx="469744" cy="259045"/>
    <xdr:sp macro="" textlink="">
      <xdr:nvSpPr>
        <xdr:cNvPr id="373" name="n_3mainValue【公営住宅】&#10;一人当たり面積">
          <a:extLst>
            <a:ext uri="{FF2B5EF4-FFF2-40B4-BE49-F238E27FC236}">
              <a16:creationId xmlns:a16="http://schemas.microsoft.com/office/drawing/2014/main" id="{CDAB0724-99BE-479B-8BFC-4993EFDB0140}"/>
            </a:ext>
          </a:extLst>
        </xdr:cNvPr>
        <xdr:cNvSpPr txBox="1"/>
      </xdr:nvSpPr>
      <xdr:spPr>
        <a:xfrm>
          <a:off x="7626427" y="1451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114316</xdr:rowOff>
    </xdr:from>
    <xdr:ext cx="469744" cy="259045"/>
    <xdr:sp macro="" textlink="">
      <xdr:nvSpPr>
        <xdr:cNvPr id="374" name="n_4mainValue【公営住宅】&#10;一人当たり面積">
          <a:extLst>
            <a:ext uri="{FF2B5EF4-FFF2-40B4-BE49-F238E27FC236}">
              <a16:creationId xmlns:a16="http://schemas.microsoft.com/office/drawing/2014/main" id="{F2F22D35-EDC5-41F0-B89A-B610AE86422D}"/>
            </a:ext>
          </a:extLst>
        </xdr:cNvPr>
        <xdr:cNvSpPr txBox="1"/>
      </xdr:nvSpPr>
      <xdr:spPr>
        <a:xfrm>
          <a:off x="6737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A30E98D-9DF7-4A86-A8E5-9948459047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320F08F-1222-4AFA-8114-A23B343500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97F975F-38DF-4D67-A2D1-64FE27A178E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AF388AA-00D0-4F84-A704-3F9F24D4FC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CFBF831-A9EB-410A-92C7-7A6DDA89E5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1D972A4-826D-41A7-B97B-34B5F142C58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307ADA6-5355-4D76-9099-A4A1E5519F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E9B3030-C931-40FA-8F22-0BBCE20964D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6E010470-88B2-44E2-B509-902C2523FF8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88A996CE-FB8E-41DD-8E98-6A976B6C2A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66363CD-4060-4C95-BF00-A9D8CB7FDC9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254662AB-3310-435A-9F58-7734000A06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69699F44-A880-46BA-945E-F03FB974CD3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57FC9B0-D4A2-460D-BA3B-36ACFF15B5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A8C152A1-3E1F-4797-87D3-105EF9C7A0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95B0A51D-2A3E-433A-9264-C4A43469DD1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11D9203C-FC8E-473B-9C5D-78A8615928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965AD6E4-F7CE-4EF4-BBAE-BD2C9CB629A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C7E6C464-9705-4290-A6CE-996999814A0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79953E5F-271B-44EE-8988-80E0D216FA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F058F579-D9A6-47D5-AAAE-193A2B3ED7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33286B98-627E-4185-9F17-AEEBD768F7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6BB78223-B4C4-4CE0-A15C-EF4AC5DAB3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CD9A099C-C473-4899-98AA-67AFDA3465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7C34A5BF-61B1-48A3-B527-C6730ECDE0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101F1DAE-454F-4FCA-B6B9-7A0D9D6F86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67D41C26-10B7-4571-953A-60176B4C98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D163FB8B-18A1-44C8-A888-A17CE40FC12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3D9DA2CD-D5AE-442C-83EF-569006458F76}"/>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F3CE638A-3D27-4886-87BB-F72B24FB9B7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0961E9D6-E651-496A-922B-07D6C2EF49E4}"/>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2FCAEA5D-08B9-4FAF-9AAC-F6274B4CB9B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B4691552-DCFB-4B36-B983-65DCDD1D979E}"/>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2AF61DB8-B809-49B6-A529-4CBFB172EBA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BA37F40A-8025-4CDF-9EA5-4D0D25A9AF96}"/>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EF7653F3-A75C-41F9-B330-2532E13BBC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CF418DA7-01A7-4004-B4F3-9354530868B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BBDADAB3-D9B3-4781-B842-37D2B001447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413" name="直線コネクタ 412">
          <a:extLst>
            <a:ext uri="{FF2B5EF4-FFF2-40B4-BE49-F238E27FC236}">
              <a16:creationId xmlns:a16="http://schemas.microsoft.com/office/drawing/2014/main" id="{4D821295-BB65-428C-A20F-2B85DAC390CC}"/>
            </a:ext>
          </a:extLst>
        </xdr:cNvPr>
        <xdr:cNvCxnSpPr/>
      </xdr:nvCxnSpPr>
      <xdr:spPr>
        <a:xfrm flipV="1">
          <a:off x="16318864" y="568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7624FC79-3509-4341-9AA2-A89503F75409}"/>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5" name="直線コネクタ 414">
          <a:extLst>
            <a:ext uri="{FF2B5EF4-FFF2-40B4-BE49-F238E27FC236}">
              <a16:creationId xmlns:a16="http://schemas.microsoft.com/office/drawing/2014/main" id="{C5573FA7-41EA-458D-933E-7E54D3334607}"/>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51C16AF0-D204-4EBE-8619-7BD2BE762C38}"/>
            </a:ext>
          </a:extLst>
        </xdr:cNvPr>
        <xdr:cNvSpPr txBox="1"/>
      </xdr:nvSpPr>
      <xdr:spPr>
        <a:xfrm>
          <a:off x="16357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417" name="直線コネクタ 416">
          <a:extLst>
            <a:ext uri="{FF2B5EF4-FFF2-40B4-BE49-F238E27FC236}">
              <a16:creationId xmlns:a16="http://schemas.microsoft.com/office/drawing/2014/main" id="{A9D6A0EF-994D-445C-A59E-E8FCEDC13542}"/>
            </a:ext>
          </a:extLst>
        </xdr:cNvPr>
        <xdr:cNvCxnSpPr/>
      </xdr:nvCxnSpPr>
      <xdr:spPr>
        <a:xfrm>
          <a:off x="16230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89425</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710DA73D-AA7E-4C08-B789-26A6B2B6569D}"/>
            </a:ext>
          </a:extLst>
        </xdr:cNvPr>
        <xdr:cNvSpPr txBox="1"/>
      </xdr:nvSpPr>
      <xdr:spPr>
        <a:xfrm>
          <a:off x="1635760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419" name="フローチャート: 判断 418">
          <a:extLst>
            <a:ext uri="{FF2B5EF4-FFF2-40B4-BE49-F238E27FC236}">
              <a16:creationId xmlns:a16="http://schemas.microsoft.com/office/drawing/2014/main" id="{D4962FCE-25FD-4555-95C2-1AD4856C9B2B}"/>
            </a:ext>
          </a:extLst>
        </xdr:cNvPr>
        <xdr:cNvSpPr/>
      </xdr:nvSpPr>
      <xdr:spPr>
        <a:xfrm>
          <a:off x="162687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420" name="フローチャート: 判断 419">
          <a:extLst>
            <a:ext uri="{FF2B5EF4-FFF2-40B4-BE49-F238E27FC236}">
              <a16:creationId xmlns:a16="http://schemas.microsoft.com/office/drawing/2014/main" id="{AAA0CC37-0D76-4B68-A7A1-5B4089B23324}"/>
            </a:ext>
          </a:extLst>
        </xdr:cNvPr>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39116</xdr:rowOff>
    </xdr:from>
    <xdr:to>
      <xdr:col>76</xdr:col>
      <xdr:colOff>165100</xdr:colOff>
      <xdr:row>36</xdr:row>
      <xdr:rowOff>140716</xdr:rowOff>
    </xdr:to>
    <xdr:sp macro="" textlink="">
      <xdr:nvSpPr>
        <xdr:cNvPr id="421" name="フローチャート: 判断 420">
          <a:extLst>
            <a:ext uri="{FF2B5EF4-FFF2-40B4-BE49-F238E27FC236}">
              <a16:creationId xmlns:a16="http://schemas.microsoft.com/office/drawing/2014/main" id="{CB40B709-69A4-4B2D-8857-3E4D69B2EC78}"/>
            </a:ext>
          </a:extLst>
        </xdr:cNvPr>
        <xdr:cNvSpPr/>
      </xdr:nvSpPr>
      <xdr:spPr>
        <a:xfrm>
          <a:off x="14541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xdr:rowOff>
    </xdr:from>
    <xdr:to>
      <xdr:col>72</xdr:col>
      <xdr:colOff>38100</xdr:colOff>
      <xdr:row>36</xdr:row>
      <xdr:rowOff>108712</xdr:rowOff>
    </xdr:to>
    <xdr:sp macro="" textlink="">
      <xdr:nvSpPr>
        <xdr:cNvPr id="422" name="フローチャート: 判断 421">
          <a:extLst>
            <a:ext uri="{FF2B5EF4-FFF2-40B4-BE49-F238E27FC236}">
              <a16:creationId xmlns:a16="http://schemas.microsoft.com/office/drawing/2014/main" id="{9EBE5835-33D6-4534-B64B-C35D53A48ABC}"/>
            </a:ext>
          </a:extLst>
        </xdr:cNvPr>
        <xdr:cNvSpPr/>
      </xdr:nvSpPr>
      <xdr:spPr>
        <a:xfrm>
          <a:off x="13652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80264</xdr:rowOff>
    </xdr:from>
    <xdr:to>
      <xdr:col>67</xdr:col>
      <xdr:colOff>101600</xdr:colOff>
      <xdr:row>36</xdr:row>
      <xdr:rowOff>10414</xdr:rowOff>
    </xdr:to>
    <xdr:sp macro="" textlink="">
      <xdr:nvSpPr>
        <xdr:cNvPr id="423" name="フローチャート: 判断 422">
          <a:extLst>
            <a:ext uri="{FF2B5EF4-FFF2-40B4-BE49-F238E27FC236}">
              <a16:creationId xmlns:a16="http://schemas.microsoft.com/office/drawing/2014/main" id="{2D66C10B-D2BF-478C-9320-3C11102035BE}"/>
            </a:ext>
          </a:extLst>
        </xdr:cNvPr>
        <xdr:cNvSpPr/>
      </xdr:nvSpPr>
      <xdr:spPr>
        <a:xfrm>
          <a:off x="127635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979150E7-7C23-4C9C-8B77-E18BD046A5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ED77696-06B5-4152-81E6-B17163881BA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7761DB2-C4EA-4BA1-8021-35B247D28D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0B42B01-105B-4F8E-8FDA-0CCF917A54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EC88D37-31D8-4B14-A585-AAD85E1B9E2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64262</xdr:rowOff>
    </xdr:from>
    <xdr:to>
      <xdr:col>85</xdr:col>
      <xdr:colOff>177800</xdr:colOff>
      <xdr:row>39</xdr:row>
      <xdr:rowOff>165862</xdr:rowOff>
    </xdr:to>
    <xdr:sp macro="" textlink="">
      <xdr:nvSpPr>
        <xdr:cNvPr id="429" name="楕円 428">
          <a:extLst>
            <a:ext uri="{FF2B5EF4-FFF2-40B4-BE49-F238E27FC236}">
              <a16:creationId xmlns:a16="http://schemas.microsoft.com/office/drawing/2014/main" id="{E11AEC19-12BB-4C4D-B034-A32819BA52E2}"/>
            </a:ext>
          </a:extLst>
        </xdr:cNvPr>
        <xdr:cNvSpPr/>
      </xdr:nvSpPr>
      <xdr:spPr>
        <a:xfrm>
          <a:off x="16268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42689</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70D7A25E-DEEC-4E94-9A17-E336718BD3AC}"/>
            </a:ext>
          </a:extLst>
        </xdr:cNvPr>
        <xdr:cNvSpPr txBox="1"/>
      </xdr:nvSpPr>
      <xdr:spPr>
        <a:xfrm>
          <a:off x="16357600" y="672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169418</xdr:rowOff>
    </xdr:from>
    <xdr:to>
      <xdr:col>81</xdr:col>
      <xdr:colOff>101600</xdr:colOff>
      <xdr:row>39</xdr:row>
      <xdr:rowOff>99568</xdr:rowOff>
    </xdr:to>
    <xdr:sp macro="" textlink="">
      <xdr:nvSpPr>
        <xdr:cNvPr id="431" name="楕円 430">
          <a:extLst>
            <a:ext uri="{FF2B5EF4-FFF2-40B4-BE49-F238E27FC236}">
              <a16:creationId xmlns:a16="http://schemas.microsoft.com/office/drawing/2014/main" id="{D5490663-0773-40A1-AAAB-3F4AD7CE8FD2}"/>
            </a:ext>
          </a:extLst>
        </xdr:cNvPr>
        <xdr:cNvSpPr/>
      </xdr:nvSpPr>
      <xdr:spPr>
        <a:xfrm>
          <a:off x="15430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48768</xdr:rowOff>
    </xdr:from>
    <xdr:to>
      <xdr:col>85</xdr:col>
      <xdr:colOff>127000</xdr:colOff>
      <xdr:row>39</xdr:row>
      <xdr:rowOff>115062</xdr:rowOff>
    </xdr:to>
    <xdr:cxnSp macro="">
      <xdr:nvCxnSpPr>
        <xdr:cNvPr id="432" name="直線コネクタ 431">
          <a:extLst>
            <a:ext uri="{FF2B5EF4-FFF2-40B4-BE49-F238E27FC236}">
              <a16:creationId xmlns:a16="http://schemas.microsoft.com/office/drawing/2014/main" id="{7EEA4D18-3922-47A7-ADC2-2A4707BA4FC7}"/>
            </a:ext>
          </a:extLst>
        </xdr:cNvPr>
        <xdr:cNvCxnSpPr/>
      </xdr:nvCxnSpPr>
      <xdr:spPr>
        <a:xfrm>
          <a:off x="15481300" y="673531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96266</xdr:rowOff>
    </xdr:from>
    <xdr:to>
      <xdr:col>76</xdr:col>
      <xdr:colOff>165100</xdr:colOff>
      <xdr:row>39</xdr:row>
      <xdr:rowOff>26416</xdr:rowOff>
    </xdr:to>
    <xdr:sp macro="" textlink="">
      <xdr:nvSpPr>
        <xdr:cNvPr id="433" name="楕円 432">
          <a:extLst>
            <a:ext uri="{FF2B5EF4-FFF2-40B4-BE49-F238E27FC236}">
              <a16:creationId xmlns:a16="http://schemas.microsoft.com/office/drawing/2014/main" id="{37C8D7A4-E8C4-49D0-8B42-CB3130051CA8}"/>
            </a:ext>
          </a:extLst>
        </xdr:cNvPr>
        <xdr:cNvSpPr/>
      </xdr:nvSpPr>
      <xdr:spPr>
        <a:xfrm>
          <a:off x="14541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147066</xdr:rowOff>
    </xdr:from>
    <xdr:to>
      <xdr:col>81</xdr:col>
      <xdr:colOff>50800</xdr:colOff>
      <xdr:row>39</xdr:row>
      <xdr:rowOff>48768</xdr:rowOff>
    </xdr:to>
    <xdr:cxnSp macro="">
      <xdr:nvCxnSpPr>
        <xdr:cNvPr id="434" name="直線コネクタ 433">
          <a:extLst>
            <a:ext uri="{FF2B5EF4-FFF2-40B4-BE49-F238E27FC236}">
              <a16:creationId xmlns:a16="http://schemas.microsoft.com/office/drawing/2014/main" id="{C9BDF2F1-90B3-49E2-84DD-E7BD32629F06}"/>
            </a:ext>
          </a:extLst>
        </xdr:cNvPr>
        <xdr:cNvCxnSpPr/>
      </xdr:nvCxnSpPr>
      <xdr:spPr>
        <a:xfrm>
          <a:off x="14592300" y="666216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5" name="楕円 434">
          <a:extLst>
            <a:ext uri="{FF2B5EF4-FFF2-40B4-BE49-F238E27FC236}">
              <a16:creationId xmlns:a16="http://schemas.microsoft.com/office/drawing/2014/main" id="{1278EF20-0C38-45B6-83BF-C998AC6F23D8}"/>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147066</xdr:rowOff>
    </xdr:to>
    <xdr:cxnSp macro="">
      <xdr:nvCxnSpPr>
        <xdr:cNvPr id="436" name="直線コネクタ 435">
          <a:extLst>
            <a:ext uri="{FF2B5EF4-FFF2-40B4-BE49-F238E27FC236}">
              <a16:creationId xmlns:a16="http://schemas.microsoft.com/office/drawing/2014/main" id="{F9DEB1CB-1245-4024-948C-B4A79849C9D5}"/>
            </a:ext>
          </a:extLst>
        </xdr:cNvPr>
        <xdr:cNvCxnSpPr/>
      </xdr:nvCxnSpPr>
      <xdr:spPr>
        <a:xfrm>
          <a:off x="13703300" y="659130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57404</xdr:rowOff>
    </xdr:from>
    <xdr:to>
      <xdr:col>67</xdr:col>
      <xdr:colOff>101600</xdr:colOff>
      <xdr:row>37</xdr:row>
      <xdr:rowOff>159004</xdr:rowOff>
    </xdr:to>
    <xdr:sp macro="" textlink="">
      <xdr:nvSpPr>
        <xdr:cNvPr id="437" name="楕円 436">
          <a:extLst>
            <a:ext uri="{FF2B5EF4-FFF2-40B4-BE49-F238E27FC236}">
              <a16:creationId xmlns:a16="http://schemas.microsoft.com/office/drawing/2014/main" id="{7C11BEC1-6985-4E63-947A-AFE1D8241020}"/>
            </a:ext>
          </a:extLst>
        </xdr:cNvPr>
        <xdr:cNvSpPr/>
      </xdr:nvSpPr>
      <xdr:spPr>
        <a:xfrm>
          <a:off x="12763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108204</xdr:rowOff>
    </xdr:from>
    <xdr:to>
      <xdr:col>71</xdr:col>
      <xdr:colOff>177800</xdr:colOff>
      <xdr:row>38</xdr:row>
      <xdr:rowOff>76200</xdr:rowOff>
    </xdr:to>
    <xdr:cxnSp macro="">
      <xdr:nvCxnSpPr>
        <xdr:cNvPr id="438" name="直線コネクタ 437">
          <a:extLst>
            <a:ext uri="{FF2B5EF4-FFF2-40B4-BE49-F238E27FC236}">
              <a16:creationId xmlns:a16="http://schemas.microsoft.com/office/drawing/2014/main" id="{AD9EA52D-CC5F-4912-B388-A29D81BF93FE}"/>
            </a:ext>
          </a:extLst>
        </xdr:cNvPr>
        <xdr:cNvCxnSpPr/>
      </xdr:nvCxnSpPr>
      <xdr:spPr>
        <a:xfrm>
          <a:off x="12814300" y="645185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109237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3EC64713-C66B-40C1-B603-6C21317F389E}"/>
            </a:ext>
          </a:extLst>
        </xdr:cNvPr>
        <xdr:cNvSpPr txBox="1"/>
      </xdr:nvSpPr>
      <xdr:spPr>
        <a:xfrm>
          <a:off x="15266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157243</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ED039BD6-9AB0-4261-A1C1-BA5ECAE9D86E}"/>
            </a:ext>
          </a:extLst>
        </xdr:cNvPr>
        <xdr:cNvSpPr txBox="1"/>
      </xdr:nvSpPr>
      <xdr:spPr>
        <a:xfrm>
          <a:off x="14389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125239</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DA7CC5AD-20BB-4590-A385-F94D7D5AACB6}"/>
            </a:ext>
          </a:extLst>
        </xdr:cNvPr>
        <xdr:cNvSpPr txBox="1"/>
      </xdr:nvSpPr>
      <xdr:spPr>
        <a:xfrm>
          <a:off x="13500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26941</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3C09B7BF-0AF2-4462-8041-57970D967E97}"/>
            </a:ext>
          </a:extLst>
        </xdr:cNvPr>
        <xdr:cNvSpPr txBox="1"/>
      </xdr:nvSpPr>
      <xdr:spPr>
        <a:xfrm>
          <a:off x="12611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90695</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E814D9E7-AF83-4823-8C82-8F2D0B3779CE}"/>
            </a:ext>
          </a:extLst>
        </xdr:cNvPr>
        <xdr:cNvSpPr txBox="1"/>
      </xdr:nvSpPr>
      <xdr:spPr>
        <a:xfrm>
          <a:off x="15266044" y="677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17543</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45423921-601F-48EE-A52C-386EE1D47A81}"/>
            </a:ext>
          </a:extLst>
        </xdr:cNvPr>
        <xdr:cNvSpPr txBox="1"/>
      </xdr:nvSpPr>
      <xdr:spPr>
        <a:xfrm>
          <a:off x="14389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850C744E-B51C-4132-BAD9-317A85FA686E}"/>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150131</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36041A90-6F0B-46E5-A4CC-73F69D98D571}"/>
            </a:ext>
          </a:extLst>
        </xdr:cNvPr>
        <xdr:cNvSpPr txBox="1"/>
      </xdr:nvSpPr>
      <xdr:spPr>
        <a:xfrm>
          <a:off x="126117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B786BE3D-57B9-4B14-A918-A4EF8FC930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BBC8E967-1581-4DEC-9AE0-FC8600F2462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D1C20EED-933A-4DB6-938A-8051DBCC25D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EF567885-9993-4BFA-A6E9-EE9E31601F6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190C24BC-A81E-4528-B71A-C7B4982DAD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B3973FA1-3F20-42C5-949C-F506F44BAE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95FCE2CD-8850-488D-AA59-2D8248C922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86E14DE5-6A0A-4924-A6E8-1E0DAF4F288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52306909-5C2B-420F-A971-FF09CCDC9B6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9E5F717C-DD41-4F38-8252-39C59DE2FB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D56FEC34-3F38-41F3-B4F3-4CF7CD97CFE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02FAC4A6-258B-4A39-9B65-DE1D859FA8C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3F47E673-42AE-4CEF-A9BA-BB3F7AD63D2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F8451E43-2F06-4BDC-B4C1-C87F48EE361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C1CE9647-C4F6-4E64-B53C-35EB743E6DD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57CCD46E-7E2C-48B1-AA4A-9B546C5BA01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5EDF9465-A9C5-4F2C-9B21-D7ABB2208D8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B8C66E03-D8D3-488D-8BA5-35F1F6F577B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C26BB8BD-61BF-4F9D-8BCE-64C0D99C45B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8EBB732C-3B4C-48A7-A439-8E4FB11EBEA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B4A2C21A-DBC2-4F58-97BA-2463467C508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4EB8EFB2-6E4E-48CA-AE2C-ABA22E8586F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12B76BC4-B7A5-45B2-9A5A-7DC777F470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0BE53E0-1686-422A-AE60-C24C6506002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129ED33-4BF6-4018-A226-24663B8DB8F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472" name="直線コネクタ 471">
          <a:extLst>
            <a:ext uri="{FF2B5EF4-FFF2-40B4-BE49-F238E27FC236}">
              <a16:creationId xmlns:a16="http://schemas.microsoft.com/office/drawing/2014/main" id="{72A5F5B8-61D4-4C59-AA3E-FE7B2D1DD12B}"/>
            </a:ext>
          </a:extLst>
        </xdr:cNvPr>
        <xdr:cNvCxnSpPr/>
      </xdr:nvCxnSpPr>
      <xdr:spPr>
        <a:xfrm flipV="1">
          <a:off x="22160864" y="5588726"/>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249F3B98-F649-4107-BCB6-23B8EBB76F3D}"/>
            </a:ext>
          </a:extLst>
        </xdr:cNvPr>
        <xdr:cNvSpPr txBox="1"/>
      </xdr:nvSpPr>
      <xdr:spPr>
        <a:xfrm>
          <a:off x="22199600" y="72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474" name="直線コネクタ 473">
          <a:extLst>
            <a:ext uri="{FF2B5EF4-FFF2-40B4-BE49-F238E27FC236}">
              <a16:creationId xmlns:a16="http://schemas.microsoft.com/office/drawing/2014/main" id="{3EFC835E-F9A5-465A-A958-E9AE9E0C88EB}"/>
            </a:ext>
          </a:extLst>
        </xdr:cNvPr>
        <xdr:cNvCxnSpPr/>
      </xdr:nvCxnSpPr>
      <xdr:spPr>
        <a:xfrm>
          <a:off x="22072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6349D410-44BE-4447-B491-2A2863E70BA0}"/>
            </a:ext>
          </a:extLst>
        </xdr:cNvPr>
        <xdr:cNvSpPr txBox="1"/>
      </xdr:nvSpPr>
      <xdr:spPr>
        <a:xfrm>
          <a:off x="22199600" y="536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476" name="直線コネクタ 475">
          <a:extLst>
            <a:ext uri="{FF2B5EF4-FFF2-40B4-BE49-F238E27FC236}">
              <a16:creationId xmlns:a16="http://schemas.microsoft.com/office/drawing/2014/main" id="{E2ED8BA6-E43F-4DFD-B631-352EB731FB88}"/>
            </a:ext>
          </a:extLst>
        </xdr:cNvPr>
        <xdr:cNvCxnSpPr/>
      </xdr:nvCxnSpPr>
      <xdr:spPr>
        <a:xfrm>
          <a:off x="22072600" y="558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21788</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AAB6BB98-DAAD-45BC-9911-E457F9BF5254}"/>
            </a:ext>
          </a:extLst>
        </xdr:cNvPr>
        <xdr:cNvSpPr txBox="1"/>
      </xdr:nvSpPr>
      <xdr:spPr>
        <a:xfrm>
          <a:off x="22199600" y="63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478" name="フローチャート: 判断 477">
          <a:extLst>
            <a:ext uri="{FF2B5EF4-FFF2-40B4-BE49-F238E27FC236}">
              <a16:creationId xmlns:a16="http://schemas.microsoft.com/office/drawing/2014/main" id="{85497AD8-6B1B-47BE-8ACC-0038D789CE3A}"/>
            </a:ext>
          </a:extLst>
        </xdr:cNvPr>
        <xdr:cNvSpPr/>
      </xdr:nvSpPr>
      <xdr:spPr>
        <a:xfrm>
          <a:off x="22110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479" name="フローチャート: 判断 478">
          <a:extLst>
            <a:ext uri="{FF2B5EF4-FFF2-40B4-BE49-F238E27FC236}">
              <a16:creationId xmlns:a16="http://schemas.microsoft.com/office/drawing/2014/main" id="{04FE603C-474B-468A-B4E6-3CDBF1EED0EA}"/>
            </a:ext>
          </a:extLst>
        </xdr:cNvPr>
        <xdr:cNvSpPr/>
      </xdr:nvSpPr>
      <xdr:spPr>
        <a:xfrm>
          <a:off x="21272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480" name="フローチャート: 判断 479">
          <a:extLst>
            <a:ext uri="{FF2B5EF4-FFF2-40B4-BE49-F238E27FC236}">
              <a16:creationId xmlns:a16="http://schemas.microsoft.com/office/drawing/2014/main" id="{B3A1B5EF-478D-45AB-A352-57F0A8A79395}"/>
            </a:ext>
          </a:extLst>
        </xdr:cNvPr>
        <xdr:cNvSpPr/>
      </xdr:nvSpPr>
      <xdr:spPr>
        <a:xfrm>
          <a:off x="20383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69487</xdr:rowOff>
    </xdr:from>
    <xdr:to>
      <xdr:col>102</xdr:col>
      <xdr:colOff>165100</xdr:colOff>
      <xdr:row>37</xdr:row>
      <xdr:rowOff>171087</xdr:rowOff>
    </xdr:to>
    <xdr:sp macro="" textlink="">
      <xdr:nvSpPr>
        <xdr:cNvPr id="481" name="フローチャート: 判断 480">
          <a:extLst>
            <a:ext uri="{FF2B5EF4-FFF2-40B4-BE49-F238E27FC236}">
              <a16:creationId xmlns:a16="http://schemas.microsoft.com/office/drawing/2014/main" id="{12A45D32-B118-432B-A207-6D8A8D1E3229}"/>
            </a:ext>
          </a:extLst>
        </xdr:cNvPr>
        <xdr:cNvSpPr/>
      </xdr:nvSpPr>
      <xdr:spPr>
        <a:xfrm>
          <a:off x="19494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115207</xdr:rowOff>
    </xdr:from>
    <xdr:to>
      <xdr:col>98</xdr:col>
      <xdr:colOff>38100</xdr:colOff>
      <xdr:row>38</xdr:row>
      <xdr:rowOff>45357</xdr:rowOff>
    </xdr:to>
    <xdr:sp macro="" textlink="">
      <xdr:nvSpPr>
        <xdr:cNvPr id="482" name="フローチャート: 判断 481">
          <a:extLst>
            <a:ext uri="{FF2B5EF4-FFF2-40B4-BE49-F238E27FC236}">
              <a16:creationId xmlns:a16="http://schemas.microsoft.com/office/drawing/2014/main" id="{192F3E75-C511-4351-B27B-0F22BAB1E22B}"/>
            </a:ext>
          </a:extLst>
        </xdr:cNvPr>
        <xdr:cNvSpPr/>
      </xdr:nvSpPr>
      <xdr:spPr>
        <a:xfrm>
          <a:off x="18605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284A8DF-0129-4A3B-9661-BB0BBA50F0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4C4EB71-6D08-4D02-9CE4-EB9C8BA222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FEC47A8-5310-4FB4-93EA-FB78D0AB9DA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CF0E870-E6BD-491B-9C1A-6BD05BAC70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6C3A764-00C6-4C1A-8056-B74F1E29576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113574</xdr:rowOff>
    </xdr:from>
    <xdr:to>
      <xdr:col>116</xdr:col>
      <xdr:colOff>114300</xdr:colOff>
      <xdr:row>37</xdr:row>
      <xdr:rowOff>43724</xdr:rowOff>
    </xdr:to>
    <xdr:sp macro="" textlink="">
      <xdr:nvSpPr>
        <xdr:cNvPr id="488" name="楕円 487">
          <a:extLst>
            <a:ext uri="{FF2B5EF4-FFF2-40B4-BE49-F238E27FC236}">
              <a16:creationId xmlns:a16="http://schemas.microsoft.com/office/drawing/2014/main" id="{069030AD-7D54-415A-AA8D-4C5B98CD0F24}"/>
            </a:ext>
          </a:extLst>
        </xdr:cNvPr>
        <xdr:cNvSpPr/>
      </xdr:nvSpPr>
      <xdr:spPr>
        <a:xfrm>
          <a:off x="221107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136451</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52968722-DBAE-4F26-B1F8-2F494363C9D1}"/>
            </a:ext>
          </a:extLst>
        </xdr:cNvPr>
        <xdr:cNvSpPr txBox="1"/>
      </xdr:nvSpPr>
      <xdr:spPr>
        <a:xfrm>
          <a:off x="22199600" y="61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120106</xdr:rowOff>
    </xdr:from>
    <xdr:to>
      <xdr:col>112</xdr:col>
      <xdr:colOff>38100</xdr:colOff>
      <xdr:row>37</xdr:row>
      <xdr:rowOff>50256</xdr:rowOff>
    </xdr:to>
    <xdr:sp macro="" textlink="">
      <xdr:nvSpPr>
        <xdr:cNvPr id="490" name="楕円 489">
          <a:extLst>
            <a:ext uri="{FF2B5EF4-FFF2-40B4-BE49-F238E27FC236}">
              <a16:creationId xmlns:a16="http://schemas.microsoft.com/office/drawing/2014/main" id="{E9A4FEF4-9267-4456-9F6B-2BC69D5F73F7}"/>
            </a:ext>
          </a:extLst>
        </xdr:cNvPr>
        <xdr:cNvSpPr/>
      </xdr:nvSpPr>
      <xdr:spPr>
        <a:xfrm>
          <a:off x="21272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164374</xdr:rowOff>
    </xdr:from>
    <xdr:to>
      <xdr:col>116</xdr:col>
      <xdr:colOff>63500</xdr:colOff>
      <xdr:row>36</xdr:row>
      <xdr:rowOff>170906</xdr:rowOff>
    </xdr:to>
    <xdr:cxnSp macro="">
      <xdr:nvCxnSpPr>
        <xdr:cNvPr id="491" name="直線コネクタ 490">
          <a:extLst>
            <a:ext uri="{FF2B5EF4-FFF2-40B4-BE49-F238E27FC236}">
              <a16:creationId xmlns:a16="http://schemas.microsoft.com/office/drawing/2014/main" id="{49DDACAD-35A2-4670-B5A4-88DD751889D6}"/>
            </a:ext>
          </a:extLst>
        </xdr:cNvPr>
        <xdr:cNvCxnSpPr/>
      </xdr:nvCxnSpPr>
      <xdr:spPr>
        <a:xfrm flipV="1">
          <a:off x="21323300" y="63365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126637</xdr:rowOff>
    </xdr:from>
    <xdr:to>
      <xdr:col>107</xdr:col>
      <xdr:colOff>101600</xdr:colOff>
      <xdr:row>37</xdr:row>
      <xdr:rowOff>56787</xdr:rowOff>
    </xdr:to>
    <xdr:sp macro="" textlink="">
      <xdr:nvSpPr>
        <xdr:cNvPr id="492" name="楕円 491">
          <a:extLst>
            <a:ext uri="{FF2B5EF4-FFF2-40B4-BE49-F238E27FC236}">
              <a16:creationId xmlns:a16="http://schemas.microsoft.com/office/drawing/2014/main" id="{4432ECBA-3895-4B82-90C6-61801553CBB6}"/>
            </a:ext>
          </a:extLst>
        </xdr:cNvPr>
        <xdr:cNvSpPr/>
      </xdr:nvSpPr>
      <xdr:spPr>
        <a:xfrm>
          <a:off x="20383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170906</xdr:rowOff>
    </xdr:from>
    <xdr:to>
      <xdr:col>111</xdr:col>
      <xdr:colOff>177800</xdr:colOff>
      <xdr:row>37</xdr:row>
      <xdr:rowOff>5987</xdr:rowOff>
    </xdr:to>
    <xdr:cxnSp macro="">
      <xdr:nvCxnSpPr>
        <xdr:cNvPr id="493" name="直線コネクタ 492">
          <a:extLst>
            <a:ext uri="{FF2B5EF4-FFF2-40B4-BE49-F238E27FC236}">
              <a16:creationId xmlns:a16="http://schemas.microsoft.com/office/drawing/2014/main" id="{43F88BED-F9BC-49D5-99CB-F26531843439}"/>
            </a:ext>
          </a:extLst>
        </xdr:cNvPr>
        <xdr:cNvCxnSpPr/>
      </xdr:nvCxnSpPr>
      <xdr:spPr>
        <a:xfrm flipV="1">
          <a:off x="20434300" y="63431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129903</xdr:rowOff>
    </xdr:from>
    <xdr:to>
      <xdr:col>102</xdr:col>
      <xdr:colOff>165100</xdr:colOff>
      <xdr:row>37</xdr:row>
      <xdr:rowOff>60053</xdr:rowOff>
    </xdr:to>
    <xdr:sp macro="" textlink="">
      <xdr:nvSpPr>
        <xdr:cNvPr id="494" name="楕円 493">
          <a:extLst>
            <a:ext uri="{FF2B5EF4-FFF2-40B4-BE49-F238E27FC236}">
              <a16:creationId xmlns:a16="http://schemas.microsoft.com/office/drawing/2014/main" id="{50B63A77-BEF0-43B5-AF03-EE118D38E05F}"/>
            </a:ext>
          </a:extLst>
        </xdr:cNvPr>
        <xdr:cNvSpPr/>
      </xdr:nvSpPr>
      <xdr:spPr>
        <a:xfrm>
          <a:off x="19494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5987</xdr:rowOff>
    </xdr:from>
    <xdr:to>
      <xdr:col>107</xdr:col>
      <xdr:colOff>50800</xdr:colOff>
      <xdr:row>37</xdr:row>
      <xdr:rowOff>9253</xdr:rowOff>
    </xdr:to>
    <xdr:cxnSp macro="">
      <xdr:nvCxnSpPr>
        <xdr:cNvPr id="495" name="直線コネクタ 494">
          <a:extLst>
            <a:ext uri="{FF2B5EF4-FFF2-40B4-BE49-F238E27FC236}">
              <a16:creationId xmlns:a16="http://schemas.microsoft.com/office/drawing/2014/main" id="{1E27AFBF-6C68-41CD-A96B-AA5DF5E80AF0}"/>
            </a:ext>
          </a:extLst>
        </xdr:cNvPr>
        <xdr:cNvCxnSpPr/>
      </xdr:nvCxnSpPr>
      <xdr:spPr>
        <a:xfrm flipV="1">
          <a:off x="19545300" y="63496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139700</xdr:rowOff>
    </xdr:from>
    <xdr:to>
      <xdr:col>98</xdr:col>
      <xdr:colOff>38100</xdr:colOff>
      <xdr:row>37</xdr:row>
      <xdr:rowOff>69850</xdr:rowOff>
    </xdr:to>
    <xdr:sp macro="" textlink="">
      <xdr:nvSpPr>
        <xdr:cNvPr id="496" name="楕円 495">
          <a:extLst>
            <a:ext uri="{FF2B5EF4-FFF2-40B4-BE49-F238E27FC236}">
              <a16:creationId xmlns:a16="http://schemas.microsoft.com/office/drawing/2014/main" id="{F16E5593-B128-435E-9C82-FB4E249FB667}"/>
            </a:ext>
          </a:extLst>
        </xdr:cNvPr>
        <xdr:cNvSpPr/>
      </xdr:nvSpPr>
      <xdr:spPr>
        <a:xfrm>
          <a:off x="18605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9253</xdr:rowOff>
    </xdr:from>
    <xdr:to>
      <xdr:col>102</xdr:col>
      <xdr:colOff>114300</xdr:colOff>
      <xdr:row>37</xdr:row>
      <xdr:rowOff>19050</xdr:rowOff>
    </xdr:to>
    <xdr:cxnSp macro="">
      <xdr:nvCxnSpPr>
        <xdr:cNvPr id="497" name="直線コネクタ 496">
          <a:extLst>
            <a:ext uri="{FF2B5EF4-FFF2-40B4-BE49-F238E27FC236}">
              <a16:creationId xmlns:a16="http://schemas.microsoft.com/office/drawing/2014/main" id="{53FEC5EB-1B67-49FA-91B1-94F594883580}"/>
            </a:ext>
          </a:extLst>
        </xdr:cNvPr>
        <xdr:cNvCxnSpPr/>
      </xdr:nvCxnSpPr>
      <xdr:spPr>
        <a:xfrm flipV="1">
          <a:off x="18656300" y="63529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119760</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34AD5665-3415-4F57-8E17-63606BD58906}"/>
            </a:ext>
          </a:extLst>
        </xdr:cNvPr>
        <xdr:cNvSpPr txBox="1"/>
      </xdr:nvSpPr>
      <xdr:spPr>
        <a:xfrm>
          <a:off x="21075727" y="64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7093</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C107A034-D0A6-49A3-A5FE-88632E166083}"/>
            </a:ext>
          </a:extLst>
        </xdr:cNvPr>
        <xdr:cNvSpPr txBox="1"/>
      </xdr:nvSpPr>
      <xdr:spPr>
        <a:xfrm>
          <a:off x="20199427" y="65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162214</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C90B80C-C550-44B8-BE01-52B68A3BF222}"/>
            </a:ext>
          </a:extLst>
        </xdr:cNvPr>
        <xdr:cNvSpPr txBox="1"/>
      </xdr:nvSpPr>
      <xdr:spPr>
        <a:xfrm>
          <a:off x="19310427" y="650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36484</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A37C08C7-A177-42A6-A248-6BB1D25CE15C}"/>
            </a:ext>
          </a:extLst>
        </xdr:cNvPr>
        <xdr:cNvSpPr txBox="1"/>
      </xdr:nvSpPr>
      <xdr:spPr>
        <a:xfrm>
          <a:off x="184214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66783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17B45819-B14E-454D-AC4B-58097393AF6B}"/>
            </a:ext>
          </a:extLst>
        </xdr:cNvPr>
        <xdr:cNvSpPr txBox="1"/>
      </xdr:nvSpPr>
      <xdr:spPr>
        <a:xfrm>
          <a:off x="21075727" y="606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73314</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6259DD8D-B0AD-4A8C-B6B6-6034806DAD3D}"/>
            </a:ext>
          </a:extLst>
        </xdr:cNvPr>
        <xdr:cNvSpPr txBox="1"/>
      </xdr:nvSpPr>
      <xdr:spPr>
        <a:xfrm>
          <a:off x="20199427" y="60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76580</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783FBC15-0D35-4218-B4C3-F4D912085E2A}"/>
            </a:ext>
          </a:extLst>
        </xdr:cNvPr>
        <xdr:cNvSpPr txBox="1"/>
      </xdr:nvSpPr>
      <xdr:spPr>
        <a:xfrm>
          <a:off x="19310427" y="60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86377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3E46648A-9778-47D0-90BB-3FEAE9B5DB8E}"/>
            </a:ext>
          </a:extLst>
        </xdr:cNvPr>
        <xdr:cNvSpPr txBox="1"/>
      </xdr:nvSpPr>
      <xdr:spPr>
        <a:xfrm>
          <a:off x="18421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D09B10F-7781-45A3-B853-29905F3FA92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922B0C8-FE7D-4F24-80D0-38F9457A5F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114CF7B5-8EB1-4FF7-94E2-2FD2B1ED0F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8EDC7EA5-1ADA-41A2-A9B9-86444BCCF8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8B8D0E4C-7D14-4F22-BBA4-82A75936B5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FD30A124-D001-4B99-B738-41425CAA27A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3F4B6A1-81D2-42EA-B4C1-0C7EA3BF6E7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D0D61819-3C4A-49AA-8B6D-3D8AD769F0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60A1DB5F-87F0-4F53-A864-0E7022FF9E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0C7F804-AA0D-44A0-AE9F-E6562972F1E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9E8FD575-8A32-492B-BB59-6296A2B1CAC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75EC5484-F1CC-4477-83C6-9BB67EE22AD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73950DF4-E38A-4FB8-9397-CDC247B4EC7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7A4544BF-AF21-4206-9D8E-1BDABB81573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3BB4A4D7-E8B3-4D63-B669-D7622BE3162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A0AB04B2-5D80-41D8-9FEE-A3285D993F9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FC84FDD5-A5D6-499A-8052-D57B7B849A4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1C3D4E0A-B646-42CD-BB8A-9A19A01397B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A9595F20-AF76-41E1-9D5B-F160E87FC75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EA9206E0-56F3-4C25-943F-FE6792BAD9F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D851BB12-FED5-43BD-92CC-4176926A11B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8992A5D2-3932-4CFA-B941-1F8B1B0FB1C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1F28720E-2289-4189-9FFD-31EF6443C49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3B7C791D-8F36-4468-9C82-816C34F6D93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C32451C6-E987-496A-AF4A-62475EF6EF2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FD219330-1050-4CFD-8AC2-03CBD3D0A96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532" name="直線コネクタ 531">
          <a:extLst>
            <a:ext uri="{FF2B5EF4-FFF2-40B4-BE49-F238E27FC236}">
              <a16:creationId xmlns:a16="http://schemas.microsoft.com/office/drawing/2014/main" id="{E4D7A3AA-E7F6-4DD1-9D55-23777AB31E9D}"/>
            </a:ext>
          </a:extLst>
        </xdr:cNvPr>
        <xdr:cNvCxnSpPr/>
      </xdr:nvCxnSpPr>
      <xdr:spPr>
        <a:xfrm flipV="1">
          <a:off x="16318864" y="94869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7B280111-6535-483E-8809-E642EF307AFE}"/>
            </a:ext>
          </a:extLst>
        </xdr:cNvPr>
        <xdr:cNvSpPr txBox="1"/>
      </xdr:nvSpPr>
      <xdr:spPr>
        <a:xfrm>
          <a:off x="163576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4" name="直線コネクタ 533">
          <a:extLst>
            <a:ext uri="{FF2B5EF4-FFF2-40B4-BE49-F238E27FC236}">
              <a16:creationId xmlns:a16="http://schemas.microsoft.com/office/drawing/2014/main" id="{016F5DCE-CBA9-4973-992F-858E6732E1CC}"/>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82BC7B16-E360-4CDB-8F36-67CDEB51B1BB}"/>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6" name="直線コネクタ 535">
          <a:extLst>
            <a:ext uri="{FF2B5EF4-FFF2-40B4-BE49-F238E27FC236}">
              <a16:creationId xmlns:a16="http://schemas.microsoft.com/office/drawing/2014/main" id="{E6FBEE90-E8A2-492C-96CD-0A4782F8BB91}"/>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8008C2EF-D1C0-43EC-BC78-2FA77CA3CC5F}"/>
            </a:ext>
          </a:extLst>
        </xdr:cNvPr>
        <xdr:cNvSpPr txBox="1"/>
      </xdr:nvSpPr>
      <xdr:spPr>
        <a:xfrm>
          <a:off x="163576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38" name="フローチャート: 判断 537">
          <a:extLst>
            <a:ext uri="{FF2B5EF4-FFF2-40B4-BE49-F238E27FC236}">
              <a16:creationId xmlns:a16="http://schemas.microsoft.com/office/drawing/2014/main" id="{7CD1FBAA-6BC7-47C3-9AA4-2678F04CA48B}"/>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539" name="フローチャート: 判断 538">
          <a:extLst>
            <a:ext uri="{FF2B5EF4-FFF2-40B4-BE49-F238E27FC236}">
              <a16:creationId xmlns:a16="http://schemas.microsoft.com/office/drawing/2014/main" id="{F9FDC3CB-7A3A-437A-BC0A-39DEE9457535}"/>
            </a:ext>
          </a:extLst>
        </xdr:cNvPr>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35741</xdr:rowOff>
    </xdr:from>
    <xdr:to>
      <xdr:col>76</xdr:col>
      <xdr:colOff>165100</xdr:colOff>
      <xdr:row>59</xdr:row>
      <xdr:rowOff>137341</xdr:rowOff>
    </xdr:to>
    <xdr:sp macro="" textlink="">
      <xdr:nvSpPr>
        <xdr:cNvPr id="540" name="フローチャート: 判断 539">
          <a:extLst>
            <a:ext uri="{FF2B5EF4-FFF2-40B4-BE49-F238E27FC236}">
              <a16:creationId xmlns:a16="http://schemas.microsoft.com/office/drawing/2014/main" id="{98AB0F86-AECE-4963-B05C-65654E76A5C9}"/>
            </a:ext>
          </a:extLst>
        </xdr:cNvPr>
        <xdr:cNvSpPr/>
      </xdr:nvSpPr>
      <xdr:spPr>
        <a:xfrm>
          <a:off x="14541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164737</xdr:rowOff>
    </xdr:from>
    <xdr:to>
      <xdr:col>72</xdr:col>
      <xdr:colOff>38100</xdr:colOff>
      <xdr:row>59</xdr:row>
      <xdr:rowOff>94887</xdr:rowOff>
    </xdr:to>
    <xdr:sp macro="" textlink="">
      <xdr:nvSpPr>
        <xdr:cNvPr id="541" name="フローチャート: 判断 540">
          <a:extLst>
            <a:ext uri="{FF2B5EF4-FFF2-40B4-BE49-F238E27FC236}">
              <a16:creationId xmlns:a16="http://schemas.microsoft.com/office/drawing/2014/main" id="{198FB736-312A-46FD-9F14-6BC541B26EC0}"/>
            </a:ext>
          </a:extLst>
        </xdr:cNvPr>
        <xdr:cNvSpPr/>
      </xdr:nvSpPr>
      <xdr:spPr>
        <a:xfrm>
          <a:off x="13652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16147</xdr:rowOff>
    </xdr:from>
    <xdr:to>
      <xdr:col>67</xdr:col>
      <xdr:colOff>101600</xdr:colOff>
      <xdr:row>59</xdr:row>
      <xdr:rowOff>117747</xdr:rowOff>
    </xdr:to>
    <xdr:sp macro="" textlink="">
      <xdr:nvSpPr>
        <xdr:cNvPr id="542" name="フローチャート: 判断 541">
          <a:extLst>
            <a:ext uri="{FF2B5EF4-FFF2-40B4-BE49-F238E27FC236}">
              <a16:creationId xmlns:a16="http://schemas.microsoft.com/office/drawing/2014/main" id="{A1A98D60-443A-4E72-9CFE-C451D545E7ED}"/>
            </a:ext>
          </a:extLst>
        </xdr:cNvPr>
        <xdr:cNvSpPr/>
      </xdr:nvSpPr>
      <xdr:spPr>
        <a:xfrm>
          <a:off x="12763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2BFC80C-EF8E-4304-9918-C01CD3A4C1D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F049BF0-AFA5-464A-91B4-6D823C9544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E9D00CD-A94A-4200-8F79-8A81C389B2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82BBB5D-C940-4318-AB6C-0F9F2A6470D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7FDDD43-14F1-4ECC-B02A-DFEAC452E1E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130447</xdr:rowOff>
    </xdr:from>
    <xdr:to>
      <xdr:col>85</xdr:col>
      <xdr:colOff>177800</xdr:colOff>
      <xdr:row>62</xdr:row>
      <xdr:rowOff>60597</xdr:rowOff>
    </xdr:to>
    <xdr:sp macro="" textlink="">
      <xdr:nvSpPr>
        <xdr:cNvPr id="548" name="楕円 547">
          <a:extLst>
            <a:ext uri="{FF2B5EF4-FFF2-40B4-BE49-F238E27FC236}">
              <a16:creationId xmlns:a16="http://schemas.microsoft.com/office/drawing/2014/main" id="{F0B659C6-2129-49ED-87DD-B5DB4C15E501}"/>
            </a:ext>
          </a:extLst>
        </xdr:cNvPr>
        <xdr:cNvSpPr/>
      </xdr:nvSpPr>
      <xdr:spPr>
        <a:xfrm>
          <a:off x="16268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108874</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B6C0E87D-4490-42A3-AB94-34FDDCD577E7}"/>
            </a:ext>
          </a:extLst>
        </xdr:cNvPr>
        <xdr:cNvSpPr txBox="1"/>
      </xdr:nvSpPr>
      <xdr:spPr>
        <a:xfrm>
          <a:off x="16357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117384</xdr:rowOff>
    </xdr:from>
    <xdr:to>
      <xdr:col>81</xdr:col>
      <xdr:colOff>101600</xdr:colOff>
      <xdr:row>62</xdr:row>
      <xdr:rowOff>47534</xdr:rowOff>
    </xdr:to>
    <xdr:sp macro="" textlink="">
      <xdr:nvSpPr>
        <xdr:cNvPr id="550" name="楕円 549">
          <a:extLst>
            <a:ext uri="{FF2B5EF4-FFF2-40B4-BE49-F238E27FC236}">
              <a16:creationId xmlns:a16="http://schemas.microsoft.com/office/drawing/2014/main" id="{C188D143-6560-480F-AEC1-07B419EB77C3}"/>
            </a:ext>
          </a:extLst>
        </xdr:cNvPr>
        <xdr:cNvSpPr/>
      </xdr:nvSpPr>
      <xdr:spPr>
        <a:xfrm>
          <a:off x="15430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62</xdr:row>
      <xdr:rowOff>9797</xdr:rowOff>
    </xdr:to>
    <xdr:cxnSp macro="">
      <xdr:nvCxnSpPr>
        <xdr:cNvPr id="551" name="直線コネクタ 550">
          <a:extLst>
            <a:ext uri="{FF2B5EF4-FFF2-40B4-BE49-F238E27FC236}">
              <a16:creationId xmlns:a16="http://schemas.microsoft.com/office/drawing/2014/main" id="{88F8762B-50D1-4742-93B0-123B25CB43C2}"/>
            </a:ext>
          </a:extLst>
        </xdr:cNvPr>
        <xdr:cNvCxnSpPr/>
      </xdr:nvCxnSpPr>
      <xdr:spPr>
        <a:xfrm>
          <a:off x="15481300" y="106266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552" name="楕円 551">
          <a:extLst>
            <a:ext uri="{FF2B5EF4-FFF2-40B4-BE49-F238E27FC236}">
              <a16:creationId xmlns:a16="http://schemas.microsoft.com/office/drawing/2014/main" id="{EB57EF2D-5FDE-420F-806F-ABD937EE730F}"/>
            </a:ext>
          </a:extLst>
        </xdr:cNvPr>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61</xdr:row>
      <xdr:rowOff>168184</xdr:rowOff>
    </xdr:to>
    <xdr:cxnSp macro="">
      <xdr:nvCxnSpPr>
        <xdr:cNvPr id="553" name="直線コネクタ 552">
          <a:extLst>
            <a:ext uri="{FF2B5EF4-FFF2-40B4-BE49-F238E27FC236}">
              <a16:creationId xmlns:a16="http://schemas.microsoft.com/office/drawing/2014/main" id="{D111E366-05E4-44ED-932B-48F07EA94A05}"/>
            </a:ext>
          </a:extLst>
        </xdr:cNvPr>
        <xdr:cNvCxnSpPr/>
      </xdr:nvCxnSpPr>
      <xdr:spPr>
        <a:xfrm>
          <a:off x="14592300" y="1058091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55335</xdr:rowOff>
    </xdr:from>
    <xdr:to>
      <xdr:col>72</xdr:col>
      <xdr:colOff>38100</xdr:colOff>
      <xdr:row>61</xdr:row>
      <xdr:rowOff>156935</xdr:rowOff>
    </xdr:to>
    <xdr:sp macro="" textlink="">
      <xdr:nvSpPr>
        <xdr:cNvPr id="554" name="楕円 553">
          <a:extLst>
            <a:ext uri="{FF2B5EF4-FFF2-40B4-BE49-F238E27FC236}">
              <a16:creationId xmlns:a16="http://schemas.microsoft.com/office/drawing/2014/main" id="{7E84D31F-CD1A-4F0C-AD82-8F381A26B3D2}"/>
            </a:ext>
          </a:extLst>
        </xdr:cNvPr>
        <xdr:cNvSpPr/>
      </xdr:nvSpPr>
      <xdr:spPr>
        <a:xfrm>
          <a:off x="13652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106135</xdr:rowOff>
    </xdr:from>
    <xdr:to>
      <xdr:col>76</xdr:col>
      <xdr:colOff>114300</xdr:colOff>
      <xdr:row>61</xdr:row>
      <xdr:rowOff>122465</xdr:rowOff>
    </xdr:to>
    <xdr:cxnSp macro="">
      <xdr:nvCxnSpPr>
        <xdr:cNvPr id="555" name="直線コネクタ 554">
          <a:extLst>
            <a:ext uri="{FF2B5EF4-FFF2-40B4-BE49-F238E27FC236}">
              <a16:creationId xmlns:a16="http://schemas.microsoft.com/office/drawing/2014/main" id="{23BC4745-F03A-4C17-98FE-D6676B3BD2B3}"/>
            </a:ext>
          </a:extLst>
        </xdr:cNvPr>
        <xdr:cNvCxnSpPr/>
      </xdr:nvCxnSpPr>
      <xdr:spPr>
        <a:xfrm>
          <a:off x="13703300" y="10564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119017</xdr:rowOff>
    </xdr:from>
    <xdr:to>
      <xdr:col>67</xdr:col>
      <xdr:colOff>101600</xdr:colOff>
      <xdr:row>61</xdr:row>
      <xdr:rowOff>49167</xdr:rowOff>
    </xdr:to>
    <xdr:sp macro="" textlink="">
      <xdr:nvSpPr>
        <xdr:cNvPr id="556" name="楕円 555">
          <a:extLst>
            <a:ext uri="{FF2B5EF4-FFF2-40B4-BE49-F238E27FC236}">
              <a16:creationId xmlns:a16="http://schemas.microsoft.com/office/drawing/2014/main" id="{47CD59F0-9FDF-4EB6-854B-C104E8238E89}"/>
            </a:ext>
          </a:extLst>
        </xdr:cNvPr>
        <xdr:cNvSpPr/>
      </xdr:nvSpPr>
      <xdr:spPr>
        <a:xfrm>
          <a:off x="12763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169817</xdr:rowOff>
    </xdr:from>
    <xdr:to>
      <xdr:col>71</xdr:col>
      <xdr:colOff>177800</xdr:colOff>
      <xdr:row>61</xdr:row>
      <xdr:rowOff>106135</xdr:rowOff>
    </xdr:to>
    <xdr:cxnSp macro="">
      <xdr:nvCxnSpPr>
        <xdr:cNvPr id="557" name="直線コネクタ 556">
          <a:extLst>
            <a:ext uri="{FF2B5EF4-FFF2-40B4-BE49-F238E27FC236}">
              <a16:creationId xmlns:a16="http://schemas.microsoft.com/office/drawing/2014/main" id="{4E7FE010-9ECA-4331-8583-9EB816DCB687}"/>
            </a:ext>
          </a:extLst>
        </xdr:cNvPr>
        <xdr:cNvCxnSpPr/>
      </xdr:nvCxnSpPr>
      <xdr:spPr>
        <a:xfrm>
          <a:off x="12814300" y="10456817"/>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93453</xdr:rowOff>
    </xdr:from>
    <xdr:ext cx="405111" cy="259045"/>
    <xdr:sp macro="" textlink="">
      <xdr:nvSpPr>
        <xdr:cNvPr id="558" name="n_1aveValue【学校施設】&#10;有形固定資産減価償却率">
          <a:extLst>
            <a:ext uri="{FF2B5EF4-FFF2-40B4-BE49-F238E27FC236}">
              <a16:creationId xmlns:a16="http://schemas.microsoft.com/office/drawing/2014/main" id="{038C4F7F-526E-4108-839D-A166FE50AA93}"/>
            </a:ext>
          </a:extLst>
        </xdr:cNvPr>
        <xdr:cNvSpPr txBox="1"/>
      </xdr:nvSpPr>
      <xdr:spPr>
        <a:xfrm>
          <a:off x="152660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153868</xdr:rowOff>
    </xdr:from>
    <xdr:ext cx="405111" cy="259045"/>
    <xdr:sp macro="" textlink="">
      <xdr:nvSpPr>
        <xdr:cNvPr id="559" name="n_2aveValue【学校施設】&#10;有形固定資産減価償却率">
          <a:extLst>
            <a:ext uri="{FF2B5EF4-FFF2-40B4-BE49-F238E27FC236}">
              <a16:creationId xmlns:a16="http://schemas.microsoft.com/office/drawing/2014/main" id="{8E7275DD-CF12-4340-AC2D-DEA9663588BB}"/>
            </a:ext>
          </a:extLst>
        </xdr:cNvPr>
        <xdr:cNvSpPr txBox="1"/>
      </xdr:nvSpPr>
      <xdr:spPr>
        <a:xfrm>
          <a:off x="14389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560" name="n_3aveValue【学校施設】&#10;有形固定資産減価償却率">
          <a:extLst>
            <a:ext uri="{FF2B5EF4-FFF2-40B4-BE49-F238E27FC236}">
              <a16:creationId xmlns:a16="http://schemas.microsoft.com/office/drawing/2014/main" id="{312935BD-AE59-4EE2-AAF4-52CDDCF7FE47}"/>
            </a:ext>
          </a:extLst>
        </xdr:cNvPr>
        <xdr:cNvSpPr txBox="1"/>
      </xdr:nvSpPr>
      <xdr:spPr>
        <a:xfrm>
          <a:off x="13500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561" name="n_4aveValue【学校施設】&#10;有形固定資産減価償却率">
          <a:extLst>
            <a:ext uri="{FF2B5EF4-FFF2-40B4-BE49-F238E27FC236}">
              <a16:creationId xmlns:a16="http://schemas.microsoft.com/office/drawing/2014/main" id="{4EC54FD2-57F9-41D8-A2A4-A454A127AC78}"/>
            </a:ext>
          </a:extLst>
        </xdr:cNvPr>
        <xdr:cNvSpPr txBox="1"/>
      </xdr:nvSpPr>
      <xdr:spPr>
        <a:xfrm>
          <a:off x="12611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38661</xdr:rowOff>
    </xdr:from>
    <xdr:ext cx="405111" cy="259045"/>
    <xdr:sp macro="" textlink="">
      <xdr:nvSpPr>
        <xdr:cNvPr id="562" name="n_1mainValue【学校施設】&#10;有形固定資産減価償却率">
          <a:extLst>
            <a:ext uri="{FF2B5EF4-FFF2-40B4-BE49-F238E27FC236}">
              <a16:creationId xmlns:a16="http://schemas.microsoft.com/office/drawing/2014/main" id="{0531C649-F28E-48CF-AECE-80316ACCC132}"/>
            </a:ext>
          </a:extLst>
        </xdr:cNvPr>
        <xdr:cNvSpPr txBox="1"/>
      </xdr:nvSpPr>
      <xdr:spPr>
        <a:xfrm>
          <a:off x="152660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563" name="n_2mainValue【学校施設】&#10;有形固定資産減価償却率">
          <a:extLst>
            <a:ext uri="{FF2B5EF4-FFF2-40B4-BE49-F238E27FC236}">
              <a16:creationId xmlns:a16="http://schemas.microsoft.com/office/drawing/2014/main" id="{DCC9EBE9-C93D-4403-9A72-A7E2D748DE24}"/>
            </a:ext>
          </a:extLst>
        </xdr:cNvPr>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148062</xdr:rowOff>
    </xdr:from>
    <xdr:ext cx="405111" cy="259045"/>
    <xdr:sp macro="" textlink="">
      <xdr:nvSpPr>
        <xdr:cNvPr id="564" name="n_3mainValue【学校施設】&#10;有形固定資産減価償却率">
          <a:extLst>
            <a:ext uri="{FF2B5EF4-FFF2-40B4-BE49-F238E27FC236}">
              <a16:creationId xmlns:a16="http://schemas.microsoft.com/office/drawing/2014/main" id="{923A2EB5-5F75-4F71-AA01-32AD9A793301}"/>
            </a:ext>
          </a:extLst>
        </xdr:cNvPr>
        <xdr:cNvSpPr txBox="1"/>
      </xdr:nvSpPr>
      <xdr:spPr>
        <a:xfrm>
          <a:off x="13500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40294</xdr:rowOff>
    </xdr:from>
    <xdr:ext cx="405111" cy="259045"/>
    <xdr:sp macro="" textlink="">
      <xdr:nvSpPr>
        <xdr:cNvPr id="565" name="n_4mainValue【学校施設】&#10;有形固定資産減価償却率">
          <a:extLst>
            <a:ext uri="{FF2B5EF4-FFF2-40B4-BE49-F238E27FC236}">
              <a16:creationId xmlns:a16="http://schemas.microsoft.com/office/drawing/2014/main" id="{8EEC22BB-3AED-429D-A75A-AC1A8B3225CA}"/>
            </a:ext>
          </a:extLst>
        </xdr:cNvPr>
        <xdr:cNvSpPr txBox="1"/>
      </xdr:nvSpPr>
      <xdr:spPr>
        <a:xfrm>
          <a:off x="12611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5E747A59-363A-4561-90B9-197A79BD9E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60BB73F4-CD42-4E80-92D5-B06342AFD0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F39F1DC8-E649-48C6-828D-799577B513A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C2E8AFC6-FA15-487E-8767-3BE8FB00A3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7C2ECABF-FAEB-4BE4-B579-C09F821949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A4D0BF53-FB63-4B87-BFD9-2C4B32CD89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F1966476-AFFB-47F2-96B9-477A2BFA84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CA4AA5BD-DF4D-4F12-8375-09FDF7F2631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A9CA2D1C-3FF4-499A-832B-A2CF11D57F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5B3202EA-03B3-4911-8398-9A4762D24C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736465F8-0478-42D8-9745-B15F9937C91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8439A5E8-1886-4533-B2CD-9C0633A6C0D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6230B6B2-4820-45F0-841D-32ED8E72D4D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A6906A48-47B2-43BD-81F6-0ABC129E7A5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ED0EC204-91A4-4938-8AFD-A2CA815C485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E4F61C16-70B3-4D79-ABE3-708D0D9AD96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E3EFA21E-F01E-4EAF-9590-F2DF8EBB43D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1ED7A3A2-8869-4A60-A3C6-5DB3088E6B9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70002712-AEC8-4DDD-B35D-A828D409FFF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C01096F7-9760-49CB-A5C5-D671EE3063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87F4949E-85E6-4FB2-BE36-4361FBF165F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973A103A-CF16-4ACD-8AD1-B623282D737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588" name="直線コネクタ 587">
          <a:extLst>
            <a:ext uri="{FF2B5EF4-FFF2-40B4-BE49-F238E27FC236}">
              <a16:creationId xmlns:a16="http://schemas.microsoft.com/office/drawing/2014/main" id="{B3B3A0D9-3C85-4DD1-B145-4B709A629D0E}"/>
            </a:ext>
          </a:extLst>
        </xdr:cNvPr>
        <xdr:cNvCxnSpPr/>
      </xdr:nvCxnSpPr>
      <xdr:spPr>
        <a:xfrm flipV="1">
          <a:off x="22160864" y="9490558"/>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589" name="【学校施設】&#10;一人当たり面積最小値テキスト">
          <a:extLst>
            <a:ext uri="{FF2B5EF4-FFF2-40B4-BE49-F238E27FC236}">
              <a16:creationId xmlns:a16="http://schemas.microsoft.com/office/drawing/2014/main" id="{39FD3325-F6DE-4DBD-9334-6443B0ECE450}"/>
            </a:ext>
          </a:extLst>
        </xdr:cNvPr>
        <xdr:cNvSpPr txBox="1"/>
      </xdr:nvSpPr>
      <xdr:spPr>
        <a:xfrm>
          <a:off x="22199600" y="107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590" name="直線コネクタ 589">
          <a:extLst>
            <a:ext uri="{FF2B5EF4-FFF2-40B4-BE49-F238E27FC236}">
              <a16:creationId xmlns:a16="http://schemas.microsoft.com/office/drawing/2014/main" id="{CF36D570-8547-48DB-BC82-51924FCE5F50}"/>
            </a:ext>
          </a:extLst>
        </xdr:cNvPr>
        <xdr:cNvCxnSpPr/>
      </xdr:nvCxnSpPr>
      <xdr:spPr>
        <a:xfrm>
          <a:off x="22072600" y="1079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591" name="【学校施設】&#10;一人当たり面積最大値テキスト">
          <a:extLst>
            <a:ext uri="{FF2B5EF4-FFF2-40B4-BE49-F238E27FC236}">
              <a16:creationId xmlns:a16="http://schemas.microsoft.com/office/drawing/2014/main" id="{BFC7F07B-8DE4-46F3-82B9-52E34274438C}"/>
            </a:ext>
          </a:extLst>
        </xdr:cNvPr>
        <xdr:cNvSpPr txBox="1"/>
      </xdr:nvSpPr>
      <xdr:spPr>
        <a:xfrm>
          <a:off x="22199600" y="926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592" name="直線コネクタ 591">
          <a:extLst>
            <a:ext uri="{FF2B5EF4-FFF2-40B4-BE49-F238E27FC236}">
              <a16:creationId xmlns:a16="http://schemas.microsoft.com/office/drawing/2014/main" id="{062E3CC1-E9FD-4A28-940B-92E31A14E170}"/>
            </a:ext>
          </a:extLst>
        </xdr:cNvPr>
        <xdr:cNvCxnSpPr/>
      </xdr:nvCxnSpPr>
      <xdr:spPr>
        <a:xfrm>
          <a:off x="22072600" y="949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93" name="【学校施設】&#10;一人当たり面積平均値テキスト">
          <a:extLst>
            <a:ext uri="{FF2B5EF4-FFF2-40B4-BE49-F238E27FC236}">
              <a16:creationId xmlns:a16="http://schemas.microsoft.com/office/drawing/2014/main" id="{988B74E8-12A4-42E8-AE96-F76CB9B74B41}"/>
            </a:ext>
          </a:extLst>
        </xdr:cNvPr>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4" name="フローチャート: 判断 593">
          <a:extLst>
            <a:ext uri="{FF2B5EF4-FFF2-40B4-BE49-F238E27FC236}">
              <a16:creationId xmlns:a16="http://schemas.microsoft.com/office/drawing/2014/main" id="{3ACCADE8-2D1D-4BD9-854D-7FCD790DBA7A}"/>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595" name="フローチャート: 判断 594">
          <a:extLst>
            <a:ext uri="{FF2B5EF4-FFF2-40B4-BE49-F238E27FC236}">
              <a16:creationId xmlns:a16="http://schemas.microsoft.com/office/drawing/2014/main" id="{786424FF-1A16-40AE-81B4-17631464E670}"/>
            </a:ext>
          </a:extLst>
        </xdr:cNvPr>
        <xdr:cNvSpPr/>
      </xdr:nvSpPr>
      <xdr:spPr>
        <a:xfrm>
          <a:off x="212725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596" name="フローチャート: 判断 595">
          <a:extLst>
            <a:ext uri="{FF2B5EF4-FFF2-40B4-BE49-F238E27FC236}">
              <a16:creationId xmlns:a16="http://schemas.microsoft.com/office/drawing/2014/main" id="{127D5E9B-FF03-4F64-BCE7-9226DA61FB4D}"/>
            </a:ext>
          </a:extLst>
        </xdr:cNvPr>
        <xdr:cNvSpPr/>
      </xdr:nvSpPr>
      <xdr:spPr>
        <a:xfrm>
          <a:off x="20383500" y="1048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13665</xdr:rowOff>
    </xdr:from>
    <xdr:to>
      <xdr:col>102</xdr:col>
      <xdr:colOff>165100</xdr:colOff>
      <xdr:row>61</xdr:row>
      <xdr:rowOff>115265</xdr:rowOff>
    </xdr:to>
    <xdr:sp macro="" textlink="">
      <xdr:nvSpPr>
        <xdr:cNvPr id="597" name="フローチャート: 判断 596">
          <a:extLst>
            <a:ext uri="{FF2B5EF4-FFF2-40B4-BE49-F238E27FC236}">
              <a16:creationId xmlns:a16="http://schemas.microsoft.com/office/drawing/2014/main" id="{FCE74E1D-94DF-4D5E-B9D1-E1C3E4BC5F80}"/>
            </a:ext>
          </a:extLst>
        </xdr:cNvPr>
        <xdr:cNvSpPr/>
      </xdr:nvSpPr>
      <xdr:spPr>
        <a:xfrm>
          <a:off x="19494500" y="104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598" name="フローチャート: 判断 597">
          <a:extLst>
            <a:ext uri="{FF2B5EF4-FFF2-40B4-BE49-F238E27FC236}">
              <a16:creationId xmlns:a16="http://schemas.microsoft.com/office/drawing/2014/main" id="{736D689B-36BA-446D-AD2A-27F2021DEA0D}"/>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4858EFA-634A-4789-8187-9CCED596F04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96846F6-6A3F-4DA4-80FC-D5F2A08216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E1CBD4A-4A7B-484A-B53D-3E909C2CC2B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6AA4B34-9083-4C77-878F-9FDB1D90A0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450CBAA-CE4C-4DAA-9F0D-BEDD719D442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127508</xdr:rowOff>
    </xdr:from>
    <xdr:to>
      <xdr:col>116</xdr:col>
      <xdr:colOff>114300</xdr:colOff>
      <xdr:row>62</xdr:row>
      <xdr:rowOff>57658</xdr:rowOff>
    </xdr:to>
    <xdr:sp macro="" textlink="">
      <xdr:nvSpPr>
        <xdr:cNvPr id="604" name="楕円 603">
          <a:extLst>
            <a:ext uri="{FF2B5EF4-FFF2-40B4-BE49-F238E27FC236}">
              <a16:creationId xmlns:a16="http://schemas.microsoft.com/office/drawing/2014/main" id="{ABB2FC6C-43F6-45FA-9272-8348C8B9D18D}"/>
            </a:ext>
          </a:extLst>
        </xdr:cNvPr>
        <xdr:cNvSpPr/>
      </xdr:nvSpPr>
      <xdr:spPr>
        <a:xfrm>
          <a:off x="221107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105935</xdr:rowOff>
    </xdr:from>
    <xdr:ext cx="469744" cy="259045"/>
    <xdr:sp macro="" textlink="">
      <xdr:nvSpPr>
        <xdr:cNvPr id="605" name="【学校施設】&#10;一人当たり面積該当値テキスト">
          <a:extLst>
            <a:ext uri="{FF2B5EF4-FFF2-40B4-BE49-F238E27FC236}">
              <a16:creationId xmlns:a16="http://schemas.microsoft.com/office/drawing/2014/main" id="{70B2A044-0286-4878-849C-D1FE54A53D98}"/>
            </a:ext>
          </a:extLst>
        </xdr:cNvPr>
        <xdr:cNvSpPr txBox="1"/>
      </xdr:nvSpPr>
      <xdr:spPr>
        <a:xfrm>
          <a:off x="22199600"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31953</xdr:rowOff>
    </xdr:from>
    <xdr:to>
      <xdr:col>112</xdr:col>
      <xdr:colOff>38100</xdr:colOff>
      <xdr:row>62</xdr:row>
      <xdr:rowOff>133553</xdr:rowOff>
    </xdr:to>
    <xdr:sp macro="" textlink="">
      <xdr:nvSpPr>
        <xdr:cNvPr id="606" name="楕円 605">
          <a:extLst>
            <a:ext uri="{FF2B5EF4-FFF2-40B4-BE49-F238E27FC236}">
              <a16:creationId xmlns:a16="http://schemas.microsoft.com/office/drawing/2014/main" id="{49C8E0E4-CA3D-49D9-8AB3-6B70DED1D3C3}"/>
            </a:ext>
          </a:extLst>
        </xdr:cNvPr>
        <xdr:cNvSpPr/>
      </xdr:nvSpPr>
      <xdr:spPr>
        <a:xfrm>
          <a:off x="21272500" y="1066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xdr:rowOff>
    </xdr:from>
    <xdr:to>
      <xdr:col>116</xdr:col>
      <xdr:colOff>63500</xdr:colOff>
      <xdr:row>62</xdr:row>
      <xdr:rowOff>82753</xdr:rowOff>
    </xdr:to>
    <xdr:cxnSp macro="">
      <xdr:nvCxnSpPr>
        <xdr:cNvPr id="607" name="直線コネクタ 606">
          <a:extLst>
            <a:ext uri="{FF2B5EF4-FFF2-40B4-BE49-F238E27FC236}">
              <a16:creationId xmlns:a16="http://schemas.microsoft.com/office/drawing/2014/main" id="{2ADBC7EE-BB13-49B8-8DF9-43D96DC75B4F}"/>
            </a:ext>
          </a:extLst>
        </xdr:cNvPr>
        <xdr:cNvCxnSpPr/>
      </xdr:nvCxnSpPr>
      <xdr:spPr>
        <a:xfrm flipV="1">
          <a:off x="21323300" y="10636758"/>
          <a:ext cx="8382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36982</xdr:rowOff>
    </xdr:from>
    <xdr:to>
      <xdr:col>107</xdr:col>
      <xdr:colOff>101600</xdr:colOff>
      <xdr:row>62</xdr:row>
      <xdr:rowOff>138582</xdr:rowOff>
    </xdr:to>
    <xdr:sp macro="" textlink="">
      <xdr:nvSpPr>
        <xdr:cNvPr id="608" name="楕円 607">
          <a:extLst>
            <a:ext uri="{FF2B5EF4-FFF2-40B4-BE49-F238E27FC236}">
              <a16:creationId xmlns:a16="http://schemas.microsoft.com/office/drawing/2014/main" id="{F2033BB6-B6BA-468B-AC26-208B23B25E62}"/>
            </a:ext>
          </a:extLst>
        </xdr:cNvPr>
        <xdr:cNvSpPr/>
      </xdr:nvSpPr>
      <xdr:spPr>
        <a:xfrm>
          <a:off x="20383500" y="106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82753</xdr:rowOff>
    </xdr:from>
    <xdr:to>
      <xdr:col>111</xdr:col>
      <xdr:colOff>177800</xdr:colOff>
      <xdr:row>62</xdr:row>
      <xdr:rowOff>87782</xdr:rowOff>
    </xdr:to>
    <xdr:cxnSp macro="">
      <xdr:nvCxnSpPr>
        <xdr:cNvPr id="609" name="直線コネクタ 608">
          <a:extLst>
            <a:ext uri="{FF2B5EF4-FFF2-40B4-BE49-F238E27FC236}">
              <a16:creationId xmlns:a16="http://schemas.microsoft.com/office/drawing/2014/main" id="{9A01A2E1-1CE5-4FC6-9694-0AAF86BF0E3F}"/>
            </a:ext>
          </a:extLst>
        </xdr:cNvPr>
        <xdr:cNvCxnSpPr/>
      </xdr:nvCxnSpPr>
      <xdr:spPr>
        <a:xfrm flipV="1">
          <a:off x="20434300" y="1071265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10" name="楕円 609">
          <a:extLst>
            <a:ext uri="{FF2B5EF4-FFF2-40B4-BE49-F238E27FC236}">
              <a16:creationId xmlns:a16="http://schemas.microsoft.com/office/drawing/2014/main" id="{1AE065BC-DA29-4258-BFAA-F55ADF6B5C1B}"/>
            </a:ext>
          </a:extLst>
        </xdr:cNvPr>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87782</xdr:rowOff>
    </xdr:from>
    <xdr:to>
      <xdr:col>107</xdr:col>
      <xdr:colOff>50800</xdr:colOff>
      <xdr:row>62</xdr:row>
      <xdr:rowOff>91440</xdr:rowOff>
    </xdr:to>
    <xdr:cxnSp macro="">
      <xdr:nvCxnSpPr>
        <xdr:cNvPr id="611" name="直線コネクタ 610">
          <a:extLst>
            <a:ext uri="{FF2B5EF4-FFF2-40B4-BE49-F238E27FC236}">
              <a16:creationId xmlns:a16="http://schemas.microsoft.com/office/drawing/2014/main" id="{E26669F2-0661-4E85-938B-77D4E6294C06}"/>
            </a:ext>
          </a:extLst>
        </xdr:cNvPr>
        <xdr:cNvCxnSpPr/>
      </xdr:nvCxnSpPr>
      <xdr:spPr>
        <a:xfrm flipV="1">
          <a:off x="19545300" y="1071768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45669</xdr:rowOff>
    </xdr:from>
    <xdr:to>
      <xdr:col>98</xdr:col>
      <xdr:colOff>38100</xdr:colOff>
      <xdr:row>62</xdr:row>
      <xdr:rowOff>147269</xdr:rowOff>
    </xdr:to>
    <xdr:sp macro="" textlink="">
      <xdr:nvSpPr>
        <xdr:cNvPr id="612" name="楕円 611">
          <a:extLst>
            <a:ext uri="{FF2B5EF4-FFF2-40B4-BE49-F238E27FC236}">
              <a16:creationId xmlns:a16="http://schemas.microsoft.com/office/drawing/2014/main" id="{C8B65BE3-235B-4A2B-B2BC-15C4DF7B2449}"/>
            </a:ext>
          </a:extLst>
        </xdr:cNvPr>
        <xdr:cNvSpPr/>
      </xdr:nvSpPr>
      <xdr:spPr>
        <a:xfrm>
          <a:off x="18605500" y="106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96469</xdr:rowOff>
    </xdr:to>
    <xdr:cxnSp macro="">
      <xdr:nvCxnSpPr>
        <xdr:cNvPr id="613" name="直線コネクタ 612">
          <a:extLst>
            <a:ext uri="{FF2B5EF4-FFF2-40B4-BE49-F238E27FC236}">
              <a16:creationId xmlns:a16="http://schemas.microsoft.com/office/drawing/2014/main" id="{998CD2C6-2084-4782-AC7A-DB5A1DA3D70F}"/>
            </a:ext>
          </a:extLst>
        </xdr:cNvPr>
        <xdr:cNvCxnSpPr/>
      </xdr:nvCxnSpPr>
      <xdr:spPr>
        <a:xfrm flipV="1">
          <a:off x="18656300" y="1072134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124934</xdr:rowOff>
    </xdr:from>
    <xdr:ext cx="469744" cy="259045"/>
    <xdr:sp macro="" textlink="">
      <xdr:nvSpPr>
        <xdr:cNvPr id="614" name="n_1aveValue【学校施設】&#10;一人当たり面積">
          <a:extLst>
            <a:ext uri="{FF2B5EF4-FFF2-40B4-BE49-F238E27FC236}">
              <a16:creationId xmlns:a16="http://schemas.microsoft.com/office/drawing/2014/main" id="{B5AD2A76-2089-4BA7-A0F0-ED9CED2B7432}"/>
            </a:ext>
          </a:extLst>
        </xdr:cNvPr>
        <xdr:cNvSpPr txBox="1"/>
      </xdr:nvSpPr>
      <xdr:spPr>
        <a:xfrm>
          <a:off x="21075727" y="1024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147794</xdr:rowOff>
    </xdr:from>
    <xdr:ext cx="469744" cy="259045"/>
    <xdr:sp macro="" textlink="">
      <xdr:nvSpPr>
        <xdr:cNvPr id="615" name="n_2aveValue【学校施設】&#10;一人当たり面積">
          <a:extLst>
            <a:ext uri="{FF2B5EF4-FFF2-40B4-BE49-F238E27FC236}">
              <a16:creationId xmlns:a16="http://schemas.microsoft.com/office/drawing/2014/main" id="{AE1CE0FE-B21B-4194-B133-DFE3414D4A01}"/>
            </a:ext>
          </a:extLst>
        </xdr:cNvPr>
        <xdr:cNvSpPr txBox="1"/>
      </xdr:nvSpPr>
      <xdr:spPr>
        <a:xfrm>
          <a:off x="20199427" y="1026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131792</xdr:rowOff>
    </xdr:from>
    <xdr:ext cx="469744" cy="259045"/>
    <xdr:sp macro="" textlink="">
      <xdr:nvSpPr>
        <xdr:cNvPr id="616" name="n_3aveValue【学校施設】&#10;一人当たり面積">
          <a:extLst>
            <a:ext uri="{FF2B5EF4-FFF2-40B4-BE49-F238E27FC236}">
              <a16:creationId xmlns:a16="http://schemas.microsoft.com/office/drawing/2014/main" id="{DCBB9685-8898-425B-8B47-E4953D758A30}"/>
            </a:ext>
          </a:extLst>
        </xdr:cNvPr>
        <xdr:cNvSpPr txBox="1"/>
      </xdr:nvSpPr>
      <xdr:spPr>
        <a:xfrm>
          <a:off x="19310427" y="1024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145508</xdr:rowOff>
    </xdr:from>
    <xdr:ext cx="469744" cy="259045"/>
    <xdr:sp macro="" textlink="">
      <xdr:nvSpPr>
        <xdr:cNvPr id="617" name="n_4aveValue【学校施設】&#10;一人当たり面積">
          <a:extLst>
            <a:ext uri="{FF2B5EF4-FFF2-40B4-BE49-F238E27FC236}">
              <a16:creationId xmlns:a16="http://schemas.microsoft.com/office/drawing/2014/main" id="{599CD859-430A-4755-87EA-54B0DB02EE14}"/>
            </a:ext>
          </a:extLst>
        </xdr:cNvPr>
        <xdr:cNvSpPr txBox="1"/>
      </xdr:nvSpPr>
      <xdr:spPr>
        <a:xfrm>
          <a:off x="18421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124680</xdr:rowOff>
    </xdr:from>
    <xdr:ext cx="469744" cy="259045"/>
    <xdr:sp macro="" textlink="">
      <xdr:nvSpPr>
        <xdr:cNvPr id="618" name="n_1mainValue【学校施設】&#10;一人当たり面積">
          <a:extLst>
            <a:ext uri="{FF2B5EF4-FFF2-40B4-BE49-F238E27FC236}">
              <a16:creationId xmlns:a16="http://schemas.microsoft.com/office/drawing/2014/main" id="{B6493237-1A2A-4036-BA0A-CA2AEC1A5D99}"/>
            </a:ext>
          </a:extLst>
        </xdr:cNvPr>
        <xdr:cNvSpPr txBox="1"/>
      </xdr:nvSpPr>
      <xdr:spPr>
        <a:xfrm>
          <a:off x="21075727" y="107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129709</xdr:rowOff>
    </xdr:from>
    <xdr:ext cx="469744" cy="259045"/>
    <xdr:sp macro="" textlink="">
      <xdr:nvSpPr>
        <xdr:cNvPr id="619" name="n_2mainValue【学校施設】&#10;一人当たり面積">
          <a:extLst>
            <a:ext uri="{FF2B5EF4-FFF2-40B4-BE49-F238E27FC236}">
              <a16:creationId xmlns:a16="http://schemas.microsoft.com/office/drawing/2014/main" id="{DCFA09A8-75F7-4D06-871A-340B54F868DB}"/>
            </a:ext>
          </a:extLst>
        </xdr:cNvPr>
        <xdr:cNvSpPr txBox="1"/>
      </xdr:nvSpPr>
      <xdr:spPr>
        <a:xfrm>
          <a:off x="20199427" y="1075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620" name="n_3mainValue【学校施設】&#10;一人当たり面積">
          <a:extLst>
            <a:ext uri="{FF2B5EF4-FFF2-40B4-BE49-F238E27FC236}">
              <a16:creationId xmlns:a16="http://schemas.microsoft.com/office/drawing/2014/main" id="{51A4D1F3-0C4F-4B65-85E8-11B9063E62E1}"/>
            </a:ext>
          </a:extLst>
        </xdr:cNvPr>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138396</xdr:rowOff>
    </xdr:from>
    <xdr:ext cx="469744" cy="259045"/>
    <xdr:sp macro="" textlink="">
      <xdr:nvSpPr>
        <xdr:cNvPr id="621" name="n_4mainValue【学校施設】&#10;一人当たり面積">
          <a:extLst>
            <a:ext uri="{FF2B5EF4-FFF2-40B4-BE49-F238E27FC236}">
              <a16:creationId xmlns:a16="http://schemas.microsoft.com/office/drawing/2014/main" id="{D1E935FB-F07B-47A4-BC69-29A543D020A7}"/>
            </a:ext>
          </a:extLst>
        </xdr:cNvPr>
        <xdr:cNvSpPr txBox="1"/>
      </xdr:nvSpPr>
      <xdr:spPr>
        <a:xfrm>
          <a:off x="18421427" y="1076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ABEBE13-33FF-4BDC-9360-C7C58F1AAA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E2D584D3-F7CB-4C97-B332-FB321AB08A7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E1BFB8DF-D287-4632-B620-01813588C6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CBCCF87D-8565-4110-8B92-842DAEFD37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1BA71D17-A15D-4552-A221-0A11DB7C04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886AB74-8EED-4E3C-B5E9-CF95458DAC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A05A41A1-DCFA-477D-BE26-53C512046B6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DD8FACE3-B1A6-48B8-82B5-6A71081A4E1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973495A6-0832-48D6-8869-9969C172171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1F631801-B49B-4537-AA89-B720043CA7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6E6FC2B3-40F5-40AF-95AD-D25A0443578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B47F8636-0FC3-43C0-80E0-B59C179110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3F8395A5-76FE-4780-8490-E7987E12FAD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7B154201-8559-462F-B1E8-ABA467233DF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3F676760-29D5-41F3-AC10-7B520180951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73C02245-BD72-4B98-9058-B1F24BF0ACF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E6F91549-7F84-44EE-B033-705437591D4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1C62A8BD-4A17-412D-BDF4-6662E0CCBB5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FF1518F4-A9DD-4C96-85C1-5348EC576C3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24E96D3A-CB0B-4A8F-80CE-7FF51D10CF6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7DC83D65-15D7-4749-8A9A-75D8EB77031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10F2E270-4200-4B00-9C0F-50AB90F485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129EE9CE-9936-43C1-9E15-91854D8910C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A54E152B-FCF9-4D7C-A3D2-EA2BE66F42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169545</xdr:rowOff>
    </xdr:from>
    <xdr:to>
      <xdr:col>85</xdr:col>
      <xdr:colOff>126364</xdr:colOff>
      <xdr:row>86</xdr:row>
      <xdr:rowOff>76200</xdr:rowOff>
    </xdr:to>
    <xdr:cxnSp macro="">
      <xdr:nvCxnSpPr>
        <xdr:cNvPr id="646" name="直線コネクタ 645">
          <a:extLst>
            <a:ext uri="{FF2B5EF4-FFF2-40B4-BE49-F238E27FC236}">
              <a16:creationId xmlns:a16="http://schemas.microsoft.com/office/drawing/2014/main" id="{E675FB9A-52D0-454C-B11C-4A82EF0D88F8}"/>
            </a:ext>
          </a:extLst>
        </xdr:cNvPr>
        <xdr:cNvCxnSpPr/>
      </xdr:nvCxnSpPr>
      <xdr:spPr>
        <a:xfrm flipV="1">
          <a:off x="16318864" y="13714095"/>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80027</xdr:rowOff>
    </xdr:from>
    <xdr:ext cx="405111" cy="259045"/>
    <xdr:sp macro="" textlink="">
      <xdr:nvSpPr>
        <xdr:cNvPr id="647" name="【児童館】&#10;有形固定資産減価償却率最小値テキスト">
          <a:extLst>
            <a:ext uri="{FF2B5EF4-FFF2-40B4-BE49-F238E27FC236}">
              <a16:creationId xmlns:a16="http://schemas.microsoft.com/office/drawing/2014/main" id="{EF0C967E-3187-40C1-96B8-217883F8A5B1}"/>
            </a:ext>
          </a:extLst>
        </xdr:cNvPr>
        <xdr:cNvSpPr txBox="1"/>
      </xdr:nvSpPr>
      <xdr:spPr>
        <a:xfrm>
          <a:off x="16357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76200</xdr:rowOff>
    </xdr:from>
    <xdr:to>
      <xdr:col>86</xdr:col>
      <xdr:colOff>25400</xdr:colOff>
      <xdr:row>86</xdr:row>
      <xdr:rowOff>76200</xdr:rowOff>
    </xdr:to>
    <xdr:cxnSp macro="">
      <xdr:nvCxnSpPr>
        <xdr:cNvPr id="648" name="直線コネクタ 647">
          <a:extLst>
            <a:ext uri="{FF2B5EF4-FFF2-40B4-BE49-F238E27FC236}">
              <a16:creationId xmlns:a16="http://schemas.microsoft.com/office/drawing/2014/main" id="{C0EA7AAD-4E48-4E7A-9561-891A4F47375B}"/>
            </a:ext>
          </a:extLst>
        </xdr:cNvPr>
        <xdr:cNvCxnSpPr/>
      </xdr:nvCxnSpPr>
      <xdr:spPr>
        <a:xfrm>
          <a:off x="16230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116222</xdr:rowOff>
    </xdr:from>
    <xdr:ext cx="405111" cy="259045"/>
    <xdr:sp macro="" textlink="">
      <xdr:nvSpPr>
        <xdr:cNvPr id="649" name="【児童館】&#10;有形固定資産減価償却率最大値テキスト">
          <a:extLst>
            <a:ext uri="{FF2B5EF4-FFF2-40B4-BE49-F238E27FC236}">
              <a16:creationId xmlns:a16="http://schemas.microsoft.com/office/drawing/2014/main" id="{C8DE631B-40F7-44B0-AEA1-82EBA24AB3D5}"/>
            </a:ext>
          </a:extLst>
        </xdr:cNvPr>
        <xdr:cNvSpPr txBox="1"/>
      </xdr:nvSpPr>
      <xdr:spPr>
        <a:xfrm>
          <a:off x="16357600" y="1348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169545</xdr:rowOff>
    </xdr:from>
    <xdr:to>
      <xdr:col>86</xdr:col>
      <xdr:colOff>25400</xdr:colOff>
      <xdr:row>79</xdr:row>
      <xdr:rowOff>169545</xdr:rowOff>
    </xdr:to>
    <xdr:cxnSp macro="">
      <xdr:nvCxnSpPr>
        <xdr:cNvPr id="650" name="直線コネクタ 649">
          <a:extLst>
            <a:ext uri="{FF2B5EF4-FFF2-40B4-BE49-F238E27FC236}">
              <a16:creationId xmlns:a16="http://schemas.microsoft.com/office/drawing/2014/main" id="{790B79FD-C838-422B-95E9-AD7B47B99090}"/>
            </a:ext>
          </a:extLst>
        </xdr:cNvPr>
        <xdr:cNvCxnSpPr/>
      </xdr:nvCxnSpPr>
      <xdr:spPr>
        <a:xfrm>
          <a:off x="16230600" y="13714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129557</xdr:rowOff>
    </xdr:from>
    <xdr:ext cx="405111" cy="259045"/>
    <xdr:sp macro="" textlink="">
      <xdr:nvSpPr>
        <xdr:cNvPr id="651" name="【児童館】&#10;有形固定資産減価償却率平均値テキスト">
          <a:extLst>
            <a:ext uri="{FF2B5EF4-FFF2-40B4-BE49-F238E27FC236}">
              <a16:creationId xmlns:a16="http://schemas.microsoft.com/office/drawing/2014/main" id="{0EAC2D82-4528-4738-9831-47F2EC74005F}"/>
            </a:ext>
          </a:extLst>
        </xdr:cNvPr>
        <xdr:cNvSpPr txBox="1"/>
      </xdr:nvSpPr>
      <xdr:spPr>
        <a:xfrm>
          <a:off x="16357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151130</xdr:rowOff>
    </xdr:from>
    <xdr:to>
      <xdr:col>85</xdr:col>
      <xdr:colOff>177800</xdr:colOff>
      <xdr:row>83</xdr:row>
      <xdr:rowOff>81280</xdr:rowOff>
    </xdr:to>
    <xdr:sp macro="" textlink="">
      <xdr:nvSpPr>
        <xdr:cNvPr id="652" name="フローチャート: 判断 651">
          <a:extLst>
            <a:ext uri="{FF2B5EF4-FFF2-40B4-BE49-F238E27FC236}">
              <a16:creationId xmlns:a16="http://schemas.microsoft.com/office/drawing/2014/main" id="{46A4378E-01E4-49E7-BD2F-A82037168551}"/>
            </a:ext>
          </a:extLst>
        </xdr:cNvPr>
        <xdr:cNvSpPr/>
      </xdr:nvSpPr>
      <xdr:spPr>
        <a:xfrm>
          <a:off x="16268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93980</xdr:rowOff>
    </xdr:from>
    <xdr:to>
      <xdr:col>81</xdr:col>
      <xdr:colOff>101600</xdr:colOff>
      <xdr:row>83</xdr:row>
      <xdr:rowOff>24130</xdr:rowOff>
    </xdr:to>
    <xdr:sp macro="" textlink="">
      <xdr:nvSpPr>
        <xdr:cNvPr id="653" name="フローチャート: 判断 652">
          <a:extLst>
            <a:ext uri="{FF2B5EF4-FFF2-40B4-BE49-F238E27FC236}">
              <a16:creationId xmlns:a16="http://schemas.microsoft.com/office/drawing/2014/main" id="{4ABCDB08-BEE3-4931-8E55-DA893027B3D8}"/>
            </a:ext>
          </a:extLst>
        </xdr:cNvPr>
        <xdr:cNvSpPr/>
      </xdr:nvSpPr>
      <xdr:spPr>
        <a:xfrm>
          <a:off x="15430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84455</xdr:rowOff>
    </xdr:from>
    <xdr:to>
      <xdr:col>76</xdr:col>
      <xdr:colOff>165100</xdr:colOff>
      <xdr:row>83</xdr:row>
      <xdr:rowOff>14605</xdr:rowOff>
    </xdr:to>
    <xdr:sp macro="" textlink="">
      <xdr:nvSpPr>
        <xdr:cNvPr id="654" name="フローチャート: 判断 653">
          <a:extLst>
            <a:ext uri="{FF2B5EF4-FFF2-40B4-BE49-F238E27FC236}">
              <a16:creationId xmlns:a16="http://schemas.microsoft.com/office/drawing/2014/main" id="{7ABFA392-8C44-4F54-A56B-26BB9F1299EB}"/>
            </a:ext>
          </a:extLst>
        </xdr:cNvPr>
        <xdr:cNvSpPr/>
      </xdr:nvSpPr>
      <xdr:spPr>
        <a:xfrm>
          <a:off x="14541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a:extLst>
            <a:ext uri="{FF2B5EF4-FFF2-40B4-BE49-F238E27FC236}">
              <a16:creationId xmlns:a16="http://schemas.microsoft.com/office/drawing/2014/main" id="{C13E0CD0-1E0A-45A9-8527-6F2454553007}"/>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107314</xdr:rowOff>
    </xdr:from>
    <xdr:to>
      <xdr:col>67</xdr:col>
      <xdr:colOff>101600</xdr:colOff>
      <xdr:row>82</xdr:row>
      <xdr:rowOff>37464</xdr:rowOff>
    </xdr:to>
    <xdr:sp macro="" textlink="">
      <xdr:nvSpPr>
        <xdr:cNvPr id="656" name="フローチャート: 判断 655">
          <a:extLst>
            <a:ext uri="{FF2B5EF4-FFF2-40B4-BE49-F238E27FC236}">
              <a16:creationId xmlns:a16="http://schemas.microsoft.com/office/drawing/2014/main" id="{F4B97A5D-A1B9-46AB-AA4C-EF1C6A75CF80}"/>
            </a:ext>
          </a:extLst>
        </xdr:cNvPr>
        <xdr:cNvSpPr/>
      </xdr:nvSpPr>
      <xdr:spPr>
        <a:xfrm>
          <a:off x="12763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A0595F5-1F25-45A6-9321-74B8D6D5792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FC2DACE7-228E-48F5-9171-FD9A3543A0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967CBE8-7585-4048-93E2-FC511443518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4B34733-E9BD-454B-B456-4478FF65425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BE0252B-9057-4884-986C-505F8A7603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52070</xdr:rowOff>
    </xdr:from>
    <xdr:to>
      <xdr:col>85</xdr:col>
      <xdr:colOff>177800</xdr:colOff>
      <xdr:row>80</xdr:row>
      <xdr:rowOff>153670</xdr:rowOff>
    </xdr:to>
    <xdr:sp macro="" textlink="">
      <xdr:nvSpPr>
        <xdr:cNvPr id="662" name="楕円 661">
          <a:extLst>
            <a:ext uri="{FF2B5EF4-FFF2-40B4-BE49-F238E27FC236}">
              <a16:creationId xmlns:a16="http://schemas.microsoft.com/office/drawing/2014/main" id="{FE46E079-CB0D-422C-8ACD-1D9D438BE38E}"/>
            </a:ext>
          </a:extLst>
        </xdr:cNvPr>
        <xdr:cNvSpPr/>
      </xdr:nvSpPr>
      <xdr:spPr>
        <a:xfrm>
          <a:off x="16268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138447</xdr:rowOff>
    </xdr:from>
    <xdr:ext cx="405111" cy="259045"/>
    <xdr:sp macro="" textlink="">
      <xdr:nvSpPr>
        <xdr:cNvPr id="663" name="【児童館】&#10;有形固定資産減価償却率該当値テキスト">
          <a:extLst>
            <a:ext uri="{FF2B5EF4-FFF2-40B4-BE49-F238E27FC236}">
              <a16:creationId xmlns:a16="http://schemas.microsoft.com/office/drawing/2014/main" id="{8806B201-EDA0-490D-A052-62B9C2839E08}"/>
            </a:ext>
          </a:extLst>
        </xdr:cNvPr>
        <xdr:cNvSpPr txBox="1"/>
      </xdr:nvSpPr>
      <xdr:spPr>
        <a:xfrm>
          <a:off x="16357600" y="1368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156845</xdr:rowOff>
    </xdr:from>
    <xdr:to>
      <xdr:col>81</xdr:col>
      <xdr:colOff>101600</xdr:colOff>
      <xdr:row>80</xdr:row>
      <xdr:rowOff>86995</xdr:rowOff>
    </xdr:to>
    <xdr:sp macro="" textlink="">
      <xdr:nvSpPr>
        <xdr:cNvPr id="664" name="楕円 663">
          <a:extLst>
            <a:ext uri="{FF2B5EF4-FFF2-40B4-BE49-F238E27FC236}">
              <a16:creationId xmlns:a16="http://schemas.microsoft.com/office/drawing/2014/main" id="{CB378EEB-695C-421C-9831-340BD7923E7B}"/>
            </a:ext>
          </a:extLst>
        </xdr:cNvPr>
        <xdr:cNvSpPr/>
      </xdr:nvSpPr>
      <xdr:spPr>
        <a:xfrm>
          <a:off x="15430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36195</xdr:rowOff>
    </xdr:from>
    <xdr:to>
      <xdr:col>85</xdr:col>
      <xdr:colOff>127000</xdr:colOff>
      <xdr:row>80</xdr:row>
      <xdr:rowOff>102870</xdr:rowOff>
    </xdr:to>
    <xdr:cxnSp macro="">
      <xdr:nvCxnSpPr>
        <xdr:cNvPr id="665" name="直線コネクタ 664">
          <a:extLst>
            <a:ext uri="{FF2B5EF4-FFF2-40B4-BE49-F238E27FC236}">
              <a16:creationId xmlns:a16="http://schemas.microsoft.com/office/drawing/2014/main" id="{D5F975E2-0EFC-42EF-B8A1-A1C6A81FC484}"/>
            </a:ext>
          </a:extLst>
        </xdr:cNvPr>
        <xdr:cNvCxnSpPr/>
      </xdr:nvCxnSpPr>
      <xdr:spPr>
        <a:xfrm>
          <a:off x="15481300" y="1375219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88264</xdr:rowOff>
    </xdr:from>
    <xdr:to>
      <xdr:col>76</xdr:col>
      <xdr:colOff>165100</xdr:colOff>
      <xdr:row>80</xdr:row>
      <xdr:rowOff>18414</xdr:rowOff>
    </xdr:to>
    <xdr:sp macro="" textlink="">
      <xdr:nvSpPr>
        <xdr:cNvPr id="666" name="楕円 665">
          <a:extLst>
            <a:ext uri="{FF2B5EF4-FFF2-40B4-BE49-F238E27FC236}">
              <a16:creationId xmlns:a16="http://schemas.microsoft.com/office/drawing/2014/main" id="{1290894B-7ABE-48EF-AE01-20CC8F8CBA6A}"/>
            </a:ext>
          </a:extLst>
        </xdr:cNvPr>
        <xdr:cNvSpPr/>
      </xdr:nvSpPr>
      <xdr:spPr>
        <a:xfrm>
          <a:off x="14541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139064</xdr:rowOff>
    </xdr:from>
    <xdr:to>
      <xdr:col>81</xdr:col>
      <xdr:colOff>50800</xdr:colOff>
      <xdr:row>80</xdr:row>
      <xdr:rowOff>36195</xdr:rowOff>
    </xdr:to>
    <xdr:cxnSp macro="">
      <xdr:nvCxnSpPr>
        <xdr:cNvPr id="667" name="直線コネクタ 666">
          <a:extLst>
            <a:ext uri="{FF2B5EF4-FFF2-40B4-BE49-F238E27FC236}">
              <a16:creationId xmlns:a16="http://schemas.microsoft.com/office/drawing/2014/main" id="{FB9614C8-0CC3-4496-9482-C7992260C36D}"/>
            </a:ext>
          </a:extLst>
        </xdr:cNvPr>
        <xdr:cNvCxnSpPr/>
      </xdr:nvCxnSpPr>
      <xdr:spPr>
        <a:xfrm>
          <a:off x="14592300" y="136836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27305</xdr:rowOff>
    </xdr:from>
    <xdr:to>
      <xdr:col>72</xdr:col>
      <xdr:colOff>38100</xdr:colOff>
      <xdr:row>79</xdr:row>
      <xdr:rowOff>128905</xdr:rowOff>
    </xdr:to>
    <xdr:sp macro="" textlink="">
      <xdr:nvSpPr>
        <xdr:cNvPr id="668" name="楕円 667">
          <a:extLst>
            <a:ext uri="{FF2B5EF4-FFF2-40B4-BE49-F238E27FC236}">
              <a16:creationId xmlns:a16="http://schemas.microsoft.com/office/drawing/2014/main" id="{C10A5160-2040-429E-8054-A1DE449F1E93}"/>
            </a:ext>
          </a:extLst>
        </xdr:cNvPr>
        <xdr:cNvSpPr/>
      </xdr:nvSpPr>
      <xdr:spPr>
        <a:xfrm>
          <a:off x="13652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78105</xdr:rowOff>
    </xdr:from>
    <xdr:to>
      <xdr:col>76</xdr:col>
      <xdr:colOff>114300</xdr:colOff>
      <xdr:row>79</xdr:row>
      <xdr:rowOff>139064</xdr:rowOff>
    </xdr:to>
    <xdr:cxnSp macro="">
      <xdr:nvCxnSpPr>
        <xdr:cNvPr id="669" name="直線コネクタ 668">
          <a:extLst>
            <a:ext uri="{FF2B5EF4-FFF2-40B4-BE49-F238E27FC236}">
              <a16:creationId xmlns:a16="http://schemas.microsoft.com/office/drawing/2014/main" id="{ACEB75A5-C117-4D6A-ADB5-41571DF1744B}"/>
            </a:ext>
          </a:extLst>
        </xdr:cNvPr>
        <xdr:cNvCxnSpPr/>
      </xdr:nvCxnSpPr>
      <xdr:spPr>
        <a:xfrm>
          <a:off x="13703300" y="136226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170180</xdr:rowOff>
    </xdr:from>
    <xdr:to>
      <xdr:col>67</xdr:col>
      <xdr:colOff>101600</xdr:colOff>
      <xdr:row>79</xdr:row>
      <xdr:rowOff>100330</xdr:rowOff>
    </xdr:to>
    <xdr:sp macro="" textlink="">
      <xdr:nvSpPr>
        <xdr:cNvPr id="670" name="楕円 669">
          <a:extLst>
            <a:ext uri="{FF2B5EF4-FFF2-40B4-BE49-F238E27FC236}">
              <a16:creationId xmlns:a16="http://schemas.microsoft.com/office/drawing/2014/main" id="{F3D4A296-933C-49EB-91B5-6D82E66C8894}"/>
            </a:ext>
          </a:extLst>
        </xdr:cNvPr>
        <xdr:cNvSpPr/>
      </xdr:nvSpPr>
      <xdr:spPr>
        <a:xfrm>
          <a:off x="12763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49530</xdr:rowOff>
    </xdr:from>
    <xdr:to>
      <xdr:col>71</xdr:col>
      <xdr:colOff>177800</xdr:colOff>
      <xdr:row>79</xdr:row>
      <xdr:rowOff>78105</xdr:rowOff>
    </xdr:to>
    <xdr:cxnSp macro="">
      <xdr:nvCxnSpPr>
        <xdr:cNvPr id="671" name="直線コネクタ 670">
          <a:extLst>
            <a:ext uri="{FF2B5EF4-FFF2-40B4-BE49-F238E27FC236}">
              <a16:creationId xmlns:a16="http://schemas.microsoft.com/office/drawing/2014/main" id="{B7D0DC1E-844E-4160-A153-52F093FAD102}"/>
            </a:ext>
          </a:extLst>
        </xdr:cNvPr>
        <xdr:cNvCxnSpPr/>
      </xdr:nvCxnSpPr>
      <xdr:spPr>
        <a:xfrm>
          <a:off x="12814300" y="135940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15257</xdr:rowOff>
    </xdr:from>
    <xdr:ext cx="405111" cy="259045"/>
    <xdr:sp macro="" textlink="">
      <xdr:nvSpPr>
        <xdr:cNvPr id="672" name="n_1aveValue【児童館】&#10;有形固定資産減価償却率">
          <a:extLst>
            <a:ext uri="{FF2B5EF4-FFF2-40B4-BE49-F238E27FC236}">
              <a16:creationId xmlns:a16="http://schemas.microsoft.com/office/drawing/2014/main" id="{216CB704-894A-4FD6-9FF0-C9506C6BCF8C}"/>
            </a:ext>
          </a:extLst>
        </xdr:cNvPr>
        <xdr:cNvSpPr txBox="1"/>
      </xdr:nvSpPr>
      <xdr:spPr>
        <a:xfrm>
          <a:off x="15266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5732</xdr:rowOff>
    </xdr:from>
    <xdr:ext cx="405111" cy="259045"/>
    <xdr:sp macro="" textlink="">
      <xdr:nvSpPr>
        <xdr:cNvPr id="673" name="n_2aveValue【児童館】&#10;有形固定資産減価償却率">
          <a:extLst>
            <a:ext uri="{FF2B5EF4-FFF2-40B4-BE49-F238E27FC236}">
              <a16:creationId xmlns:a16="http://schemas.microsoft.com/office/drawing/2014/main" id="{D149E04F-9FFE-461F-B361-A41BE49DAE2F}"/>
            </a:ext>
          </a:extLst>
        </xdr:cNvPr>
        <xdr:cNvSpPr txBox="1"/>
      </xdr:nvSpPr>
      <xdr:spPr>
        <a:xfrm>
          <a:off x="14389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4" name="n_3aveValue【児童館】&#10;有形固定資産減価償却率">
          <a:extLst>
            <a:ext uri="{FF2B5EF4-FFF2-40B4-BE49-F238E27FC236}">
              <a16:creationId xmlns:a16="http://schemas.microsoft.com/office/drawing/2014/main" id="{3BABF307-C3D5-4A9A-A518-D5CBE585DE91}"/>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28591</xdr:rowOff>
    </xdr:from>
    <xdr:ext cx="405111" cy="259045"/>
    <xdr:sp macro="" textlink="">
      <xdr:nvSpPr>
        <xdr:cNvPr id="675" name="n_4aveValue【児童館】&#10;有形固定資産減価償却率">
          <a:extLst>
            <a:ext uri="{FF2B5EF4-FFF2-40B4-BE49-F238E27FC236}">
              <a16:creationId xmlns:a16="http://schemas.microsoft.com/office/drawing/2014/main" id="{BB4D5F02-92A9-4B6E-9964-5ED7876C671F}"/>
            </a:ext>
          </a:extLst>
        </xdr:cNvPr>
        <xdr:cNvSpPr txBox="1"/>
      </xdr:nvSpPr>
      <xdr:spPr>
        <a:xfrm>
          <a:off x="12611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103522</xdr:rowOff>
    </xdr:from>
    <xdr:ext cx="405111" cy="259045"/>
    <xdr:sp macro="" textlink="">
      <xdr:nvSpPr>
        <xdr:cNvPr id="676" name="n_1mainValue【児童館】&#10;有形固定資産減価償却率">
          <a:extLst>
            <a:ext uri="{FF2B5EF4-FFF2-40B4-BE49-F238E27FC236}">
              <a16:creationId xmlns:a16="http://schemas.microsoft.com/office/drawing/2014/main" id="{FE071282-5935-4C2C-9E14-7C217BDEDDCC}"/>
            </a:ext>
          </a:extLst>
        </xdr:cNvPr>
        <xdr:cNvSpPr txBox="1"/>
      </xdr:nvSpPr>
      <xdr:spPr>
        <a:xfrm>
          <a:off x="15266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34941</xdr:rowOff>
    </xdr:from>
    <xdr:ext cx="405111" cy="259045"/>
    <xdr:sp macro="" textlink="">
      <xdr:nvSpPr>
        <xdr:cNvPr id="677" name="n_2mainValue【児童館】&#10;有形固定資産減価償却率">
          <a:extLst>
            <a:ext uri="{FF2B5EF4-FFF2-40B4-BE49-F238E27FC236}">
              <a16:creationId xmlns:a16="http://schemas.microsoft.com/office/drawing/2014/main" id="{CF7AB38F-8D43-4C50-B1A2-389D9E75A23E}"/>
            </a:ext>
          </a:extLst>
        </xdr:cNvPr>
        <xdr:cNvSpPr txBox="1"/>
      </xdr:nvSpPr>
      <xdr:spPr>
        <a:xfrm>
          <a:off x="143897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145432</xdr:rowOff>
    </xdr:from>
    <xdr:ext cx="405111" cy="259045"/>
    <xdr:sp macro="" textlink="">
      <xdr:nvSpPr>
        <xdr:cNvPr id="678" name="n_3mainValue【児童館】&#10;有形固定資産減価償却率">
          <a:extLst>
            <a:ext uri="{FF2B5EF4-FFF2-40B4-BE49-F238E27FC236}">
              <a16:creationId xmlns:a16="http://schemas.microsoft.com/office/drawing/2014/main" id="{2F1BEC87-DE76-4386-BB19-138782E2B749}"/>
            </a:ext>
          </a:extLst>
        </xdr:cNvPr>
        <xdr:cNvSpPr txBox="1"/>
      </xdr:nvSpPr>
      <xdr:spPr>
        <a:xfrm>
          <a:off x="13500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116857</xdr:rowOff>
    </xdr:from>
    <xdr:ext cx="405111" cy="259045"/>
    <xdr:sp macro="" textlink="">
      <xdr:nvSpPr>
        <xdr:cNvPr id="679" name="n_4mainValue【児童館】&#10;有形固定資産減価償却率">
          <a:extLst>
            <a:ext uri="{FF2B5EF4-FFF2-40B4-BE49-F238E27FC236}">
              <a16:creationId xmlns:a16="http://schemas.microsoft.com/office/drawing/2014/main" id="{758AA3D0-C075-42F6-85C5-249C72F7CBE5}"/>
            </a:ext>
          </a:extLst>
        </xdr:cNvPr>
        <xdr:cNvSpPr txBox="1"/>
      </xdr:nvSpPr>
      <xdr:spPr>
        <a:xfrm>
          <a:off x="12611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73B0675B-8F1C-48A7-837D-A12596C070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1E7E9F0A-509C-4F63-8767-F07CEC67945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4CCC05FD-8429-43D2-9B76-556576F697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216707A1-1CE5-4D5B-ACB1-24CFB2BCA8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4A646429-EB1C-4728-A9C3-8BDB0209E4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85BAFF94-80F4-4962-B57C-775FD2F561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ECD8E560-4154-47DA-86A9-EE34CE531F8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9614CF89-191E-4196-8C84-6AF1647A3C7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7EF517BF-BF5A-420D-8ED6-425C0DB3E6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5C2F9CFF-A133-4BBE-B01F-2E9A1039DBB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a:extLst>
            <a:ext uri="{FF2B5EF4-FFF2-40B4-BE49-F238E27FC236}">
              <a16:creationId xmlns:a16="http://schemas.microsoft.com/office/drawing/2014/main" id="{00DC078E-7B12-4205-8A87-FCABF21932E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a:extLst>
            <a:ext uri="{FF2B5EF4-FFF2-40B4-BE49-F238E27FC236}">
              <a16:creationId xmlns:a16="http://schemas.microsoft.com/office/drawing/2014/main" id="{811FB892-B0D0-4CEC-BADC-BB046088BED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a:extLst>
            <a:ext uri="{FF2B5EF4-FFF2-40B4-BE49-F238E27FC236}">
              <a16:creationId xmlns:a16="http://schemas.microsoft.com/office/drawing/2014/main" id="{AE5AFD8D-DE49-4D24-B813-6D51091051A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a:extLst>
            <a:ext uri="{FF2B5EF4-FFF2-40B4-BE49-F238E27FC236}">
              <a16:creationId xmlns:a16="http://schemas.microsoft.com/office/drawing/2014/main" id="{A90152A8-5AD2-4B84-B26C-B581AA6BC52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a:extLst>
            <a:ext uri="{FF2B5EF4-FFF2-40B4-BE49-F238E27FC236}">
              <a16:creationId xmlns:a16="http://schemas.microsoft.com/office/drawing/2014/main" id="{D38D040B-2196-4EB0-A5A5-8E4E19F5600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a:extLst>
            <a:ext uri="{FF2B5EF4-FFF2-40B4-BE49-F238E27FC236}">
              <a16:creationId xmlns:a16="http://schemas.microsoft.com/office/drawing/2014/main" id="{79289B95-3405-4D68-ADEE-9BBBD7F3FD3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a:extLst>
            <a:ext uri="{FF2B5EF4-FFF2-40B4-BE49-F238E27FC236}">
              <a16:creationId xmlns:a16="http://schemas.microsoft.com/office/drawing/2014/main" id="{9F556BC6-9C19-402A-B4DF-07D8238418B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a:extLst>
            <a:ext uri="{FF2B5EF4-FFF2-40B4-BE49-F238E27FC236}">
              <a16:creationId xmlns:a16="http://schemas.microsoft.com/office/drawing/2014/main" id="{C6E8124E-3CE5-4E27-84D7-7EAC23A2C5F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632E8BEC-0173-4D81-AEB2-C71C16A105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C900B1A8-E0BD-470A-9BAE-0AC6E1FF6C6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6E4D2846-1D36-4B2D-9729-E06D152175B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1524</xdr:rowOff>
    </xdr:to>
    <xdr:cxnSp macro="">
      <xdr:nvCxnSpPr>
        <xdr:cNvPr id="701" name="直線コネクタ 700">
          <a:extLst>
            <a:ext uri="{FF2B5EF4-FFF2-40B4-BE49-F238E27FC236}">
              <a16:creationId xmlns:a16="http://schemas.microsoft.com/office/drawing/2014/main" id="{6ADE563B-28F0-4D02-98B9-57BFFA205EB4}"/>
            </a:ext>
          </a:extLst>
        </xdr:cNvPr>
        <xdr:cNvCxnSpPr/>
      </xdr:nvCxnSpPr>
      <xdr:spPr>
        <a:xfrm flipV="1">
          <a:off x="22160864" y="13283185"/>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02" name="【児童館】&#10;一人当たり面積最小値テキスト">
          <a:extLst>
            <a:ext uri="{FF2B5EF4-FFF2-40B4-BE49-F238E27FC236}">
              <a16:creationId xmlns:a16="http://schemas.microsoft.com/office/drawing/2014/main" id="{1B8F4710-548C-4112-B9B1-5F8168A3A983}"/>
            </a:ext>
          </a:extLst>
        </xdr:cNvPr>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03" name="直線コネクタ 702">
          <a:extLst>
            <a:ext uri="{FF2B5EF4-FFF2-40B4-BE49-F238E27FC236}">
              <a16:creationId xmlns:a16="http://schemas.microsoft.com/office/drawing/2014/main" id="{A8102536-6250-4912-948C-E3599E87D0A3}"/>
            </a:ext>
          </a:extLst>
        </xdr:cNvPr>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704" name="【児童館】&#10;一人当たり面積最大値テキスト">
          <a:extLst>
            <a:ext uri="{FF2B5EF4-FFF2-40B4-BE49-F238E27FC236}">
              <a16:creationId xmlns:a16="http://schemas.microsoft.com/office/drawing/2014/main" id="{61FA9118-857B-4062-AEA7-5675D2AD22D0}"/>
            </a:ext>
          </a:extLst>
        </xdr:cNvPr>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705" name="直線コネクタ 704">
          <a:extLst>
            <a:ext uri="{FF2B5EF4-FFF2-40B4-BE49-F238E27FC236}">
              <a16:creationId xmlns:a16="http://schemas.microsoft.com/office/drawing/2014/main" id="{4C509ECF-0B1F-49AC-B49D-175F26F5B459}"/>
            </a:ext>
          </a:extLst>
        </xdr:cNvPr>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166895</xdr:rowOff>
    </xdr:from>
    <xdr:ext cx="469744" cy="259045"/>
    <xdr:sp macro="" textlink="">
      <xdr:nvSpPr>
        <xdr:cNvPr id="706" name="【児童館】&#10;一人当たり面積平均値テキスト">
          <a:extLst>
            <a:ext uri="{FF2B5EF4-FFF2-40B4-BE49-F238E27FC236}">
              <a16:creationId xmlns:a16="http://schemas.microsoft.com/office/drawing/2014/main" id="{A7A76173-3D33-4E0B-B847-9A86C1265E3C}"/>
            </a:ext>
          </a:extLst>
        </xdr:cNvPr>
        <xdr:cNvSpPr txBox="1"/>
      </xdr:nvSpPr>
      <xdr:spPr>
        <a:xfrm>
          <a:off x="22199600" y="1422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707" name="フローチャート: 判断 706">
          <a:extLst>
            <a:ext uri="{FF2B5EF4-FFF2-40B4-BE49-F238E27FC236}">
              <a16:creationId xmlns:a16="http://schemas.microsoft.com/office/drawing/2014/main" id="{ECBFB218-1EA0-44F0-8543-B83A95E6CEB2}"/>
            </a:ext>
          </a:extLst>
        </xdr:cNvPr>
        <xdr:cNvSpPr/>
      </xdr:nvSpPr>
      <xdr:spPr>
        <a:xfrm>
          <a:off x="22110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7874</xdr:rowOff>
    </xdr:from>
    <xdr:to>
      <xdr:col>112</xdr:col>
      <xdr:colOff>38100</xdr:colOff>
      <xdr:row>83</xdr:row>
      <xdr:rowOff>109474</xdr:rowOff>
    </xdr:to>
    <xdr:sp macro="" textlink="">
      <xdr:nvSpPr>
        <xdr:cNvPr id="708" name="フローチャート: 判断 707">
          <a:extLst>
            <a:ext uri="{FF2B5EF4-FFF2-40B4-BE49-F238E27FC236}">
              <a16:creationId xmlns:a16="http://schemas.microsoft.com/office/drawing/2014/main" id="{1C40DAE9-5377-459B-852D-22E5E55A1EEE}"/>
            </a:ext>
          </a:extLst>
        </xdr:cNvPr>
        <xdr:cNvSpPr/>
      </xdr:nvSpPr>
      <xdr:spPr>
        <a:xfrm>
          <a:off x="212725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9" name="フローチャート: 判断 708">
          <a:extLst>
            <a:ext uri="{FF2B5EF4-FFF2-40B4-BE49-F238E27FC236}">
              <a16:creationId xmlns:a16="http://schemas.microsoft.com/office/drawing/2014/main" id="{8D830067-C59D-44D7-B8D6-F4536F4AC68E}"/>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10" name="フローチャート: 判断 709">
          <a:extLst>
            <a:ext uri="{FF2B5EF4-FFF2-40B4-BE49-F238E27FC236}">
              <a16:creationId xmlns:a16="http://schemas.microsoft.com/office/drawing/2014/main" id="{700ED143-DA1E-4823-A92B-7E1D5407E054}"/>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163322</xdr:rowOff>
    </xdr:from>
    <xdr:to>
      <xdr:col>98</xdr:col>
      <xdr:colOff>38100</xdr:colOff>
      <xdr:row>84</xdr:row>
      <xdr:rowOff>93472</xdr:rowOff>
    </xdr:to>
    <xdr:sp macro="" textlink="">
      <xdr:nvSpPr>
        <xdr:cNvPr id="711" name="フローチャート: 判断 710">
          <a:extLst>
            <a:ext uri="{FF2B5EF4-FFF2-40B4-BE49-F238E27FC236}">
              <a16:creationId xmlns:a16="http://schemas.microsoft.com/office/drawing/2014/main" id="{A7A160C7-7696-4A04-ACD4-5DE287B03127}"/>
            </a:ext>
          </a:extLst>
        </xdr:cNvPr>
        <xdr:cNvSpPr/>
      </xdr:nvSpPr>
      <xdr:spPr>
        <a:xfrm>
          <a:off x="18605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B7C422D-EAD9-4555-83FE-EFDCE0BD4C9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2987BD7-BBD1-4A34-A937-DD39613229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159A9E0-1354-4F4E-AA61-69FDDD1CF25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917C5CD-BCB9-44AF-9038-A06D3B0910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D819A31-B2C4-490C-8969-8D9BED2E878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106172</xdr:rowOff>
    </xdr:from>
    <xdr:to>
      <xdr:col>116</xdr:col>
      <xdr:colOff>114300</xdr:colOff>
      <xdr:row>83</xdr:row>
      <xdr:rowOff>36322</xdr:rowOff>
    </xdr:to>
    <xdr:sp macro="" textlink="">
      <xdr:nvSpPr>
        <xdr:cNvPr id="717" name="楕円 716">
          <a:extLst>
            <a:ext uri="{FF2B5EF4-FFF2-40B4-BE49-F238E27FC236}">
              <a16:creationId xmlns:a16="http://schemas.microsoft.com/office/drawing/2014/main" id="{86F7CFD1-AD3F-4013-8B1F-89BAC1AB7D16}"/>
            </a:ext>
          </a:extLst>
        </xdr:cNvPr>
        <xdr:cNvSpPr/>
      </xdr:nvSpPr>
      <xdr:spPr>
        <a:xfrm>
          <a:off x="221107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129049</xdr:rowOff>
    </xdr:from>
    <xdr:ext cx="469744" cy="259045"/>
    <xdr:sp macro="" textlink="">
      <xdr:nvSpPr>
        <xdr:cNvPr id="718" name="【児童館】&#10;一人当たり面積該当値テキスト">
          <a:extLst>
            <a:ext uri="{FF2B5EF4-FFF2-40B4-BE49-F238E27FC236}">
              <a16:creationId xmlns:a16="http://schemas.microsoft.com/office/drawing/2014/main" id="{A8E4427D-A95B-42FC-8F3E-6FE4F4F5AD1D}"/>
            </a:ext>
          </a:extLst>
        </xdr:cNvPr>
        <xdr:cNvSpPr txBox="1"/>
      </xdr:nvSpPr>
      <xdr:spPr>
        <a:xfrm>
          <a:off x="22199600" y="1401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97028</xdr:rowOff>
    </xdr:from>
    <xdr:to>
      <xdr:col>112</xdr:col>
      <xdr:colOff>38100</xdr:colOff>
      <xdr:row>83</xdr:row>
      <xdr:rowOff>27178</xdr:rowOff>
    </xdr:to>
    <xdr:sp macro="" textlink="">
      <xdr:nvSpPr>
        <xdr:cNvPr id="719" name="楕円 718">
          <a:extLst>
            <a:ext uri="{FF2B5EF4-FFF2-40B4-BE49-F238E27FC236}">
              <a16:creationId xmlns:a16="http://schemas.microsoft.com/office/drawing/2014/main" id="{C1DCAA72-022B-4C35-8CD9-C6A211A3D095}"/>
            </a:ext>
          </a:extLst>
        </xdr:cNvPr>
        <xdr:cNvSpPr/>
      </xdr:nvSpPr>
      <xdr:spPr>
        <a:xfrm>
          <a:off x="21272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147828</xdr:rowOff>
    </xdr:from>
    <xdr:to>
      <xdr:col>116</xdr:col>
      <xdr:colOff>63500</xdr:colOff>
      <xdr:row>82</xdr:row>
      <xdr:rowOff>156972</xdr:rowOff>
    </xdr:to>
    <xdr:cxnSp macro="">
      <xdr:nvCxnSpPr>
        <xdr:cNvPr id="720" name="直線コネクタ 719">
          <a:extLst>
            <a:ext uri="{FF2B5EF4-FFF2-40B4-BE49-F238E27FC236}">
              <a16:creationId xmlns:a16="http://schemas.microsoft.com/office/drawing/2014/main" id="{4FFE0901-BFD7-4E04-A30A-A17875813DEB}"/>
            </a:ext>
          </a:extLst>
        </xdr:cNvPr>
        <xdr:cNvCxnSpPr/>
      </xdr:nvCxnSpPr>
      <xdr:spPr>
        <a:xfrm>
          <a:off x="21323300" y="142067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721" name="楕円 720">
          <a:extLst>
            <a:ext uri="{FF2B5EF4-FFF2-40B4-BE49-F238E27FC236}">
              <a16:creationId xmlns:a16="http://schemas.microsoft.com/office/drawing/2014/main" id="{456C0180-9154-455B-B86C-B060170760EE}"/>
            </a:ext>
          </a:extLst>
        </xdr:cNvPr>
        <xdr:cNvSpPr/>
      </xdr:nvSpPr>
      <xdr:spPr>
        <a:xfrm>
          <a:off x="2038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147828</xdr:rowOff>
    </xdr:from>
    <xdr:to>
      <xdr:col>111</xdr:col>
      <xdr:colOff>177800</xdr:colOff>
      <xdr:row>83</xdr:row>
      <xdr:rowOff>122682</xdr:rowOff>
    </xdr:to>
    <xdr:cxnSp macro="">
      <xdr:nvCxnSpPr>
        <xdr:cNvPr id="722" name="直線コネクタ 721">
          <a:extLst>
            <a:ext uri="{FF2B5EF4-FFF2-40B4-BE49-F238E27FC236}">
              <a16:creationId xmlns:a16="http://schemas.microsoft.com/office/drawing/2014/main" id="{2EDC89FC-6C48-46A9-BB8E-8272F94AD9C6}"/>
            </a:ext>
          </a:extLst>
        </xdr:cNvPr>
        <xdr:cNvCxnSpPr/>
      </xdr:nvCxnSpPr>
      <xdr:spPr>
        <a:xfrm flipV="1">
          <a:off x="20434300" y="142067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23" name="楕円 722">
          <a:extLst>
            <a:ext uri="{FF2B5EF4-FFF2-40B4-BE49-F238E27FC236}">
              <a16:creationId xmlns:a16="http://schemas.microsoft.com/office/drawing/2014/main" id="{7D6198F6-837E-476E-9130-04709B08DA46}"/>
            </a:ext>
          </a:extLst>
        </xdr:cNvPr>
        <xdr:cNvSpPr/>
      </xdr:nvSpPr>
      <xdr:spPr>
        <a:xfrm>
          <a:off x="19494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122682</xdr:rowOff>
    </xdr:from>
    <xdr:to>
      <xdr:col>107</xdr:col>
      <xdr:colOff>50800</xdr:colOff>
      <xdr:row>83</xdr:row>
      <xdr:rowOff>122682</xdr:rowOff>
    </xdr:to>
    <xdr:cxnSp macro="">
      <xdr:nvCxnSpPr>
        <xdr:cNvPr id="724" name="直線コネクタ 723">
          <a:extLst>
            <a:ext uri="{FF2B5EF4-FFF2-40B4-BE49-F238E27FC236}">
              <a16:creationId xmlns:a16="http://schemas.microsoft.com/office/drawing/2014/main" id="{83BB1E02-AE81-45D3-95A1-3A1D1D4E680A}"/>
            </a:ext>
          </a:extLst>
        </xdr:cNvPr>
        <xdr:cNvCxnSpPr/>
      </xdr:nvCxnSpPr>
      <xdr:spPr>
        <a:xfrm>
          <a:off x="19545300" y="1435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71882</xdr:rowOff>
    </xdr:from>
    <xdr:to>
      <xdr:col>98</xdr:col>
      <xdr:colOff>38100</xdr:colOff>
      <xdr:row>84</xdr:row>
      <xdr:rowOff>2032</xdr:rowOff>
    </xdr:to>
    <xdr:sp macro="" textlink="">
      <xdr:nvSpPr>
        <xdr:cNvPr id="725" name="楕円 724">
          <a:extLst>
            <a:ext uri="{FF2B5EF4-FFF2-40B4-BE49-F238E27FC236}">
              <a16:creationId xmlns:a16="http://schemas.microsoft.com/office/drawing/2014/main" id="{C31ABC6C-DBE5-45EE-B760-7D00FCEB6AAE}"/>
            </a:ext>
          </a:extLst>
        </xdr:cNvPr>
        <xdr:cNvSpPr/>
      </xdr:nvSpPr>
      <xdr:spPr>
        <a:xfrm>
          <a:off x="18605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122682</xdr:rowOff>
    </xdr:from>
    <xdr:to>
      <xdr:col>102</xdr:col>
      <xdr:colOff>114300</xdr:colOff>
      <xdr:row>83</xdr:row>
      <xdr:rowOff>122682</xdr:rowOff>
    </xdr:to>
    <xdr:cxnSp macro="">
      <xdr:nvCxnSpPr>
        <xdr:cNvPr id="726" name="直線コネクタ 725">
          <a:extLst>
            <a:ext uri="{FF2B5EF4-FFF2-40B4-BE49-F238E27FC236}">
              <a16:creationId xmlns:a16="http://schemas.microsoft.com/office/drawing/2014/main" id="{4E90A452-8D4E-4831-9EFF-FFFC357964C6}"/>
            </a:ext>
          </a:extLst>
        </xdr:cNvPr>
        <xdr:cNvCxnSpPr/>
      </xdr:nvCxnSpPr>
      <xdr:spPr>
        <a:xfrm>
          <a:off x="18656300" y="1435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100601</xdr:rowOff>
    </xdr:from>
    <xdr:ext cx="469744" cy="259045"/>
    <xdr:sp macro="" textlink="">
      <xdr:nvSpPr>
        <xdr:cNvPr id="727" name="n_1aveValue【児童館】&#10;一人当たり面積">
          <a:extLst>
            <a:ext uri="{FF2B5EF4-FFF2-40B4-BE49-F238E27FC236}">
              <a16:creationId xmlns:a16="http://schemas.microsoft.com/office/drawing/2014/main" id="{A6B58F79-AEAB-480E-AF83-521F0C92D0E4}"/>
            </a:ext>
          </a:extLst>
        </xdr:cNvPr>
        <xdr:cNvSpPr txBox="1"/>
      </xdr:nvSpPr>
      <xdr:spPr>
        <a:xfrm>
          <a:off x="21075727" y="143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28" name="n_2aveValue【児童館】&#10;一人当たり面積">
          <a:extLst>
            <a:ext uri="{FF2B5EF4-FFF2-40B4-BE49-F238E27FC236}">
              <a16:creationId xmlns:a16="http://schemas.microsoft.com/office/drawing/2014/main" id="{675ECA62-A830-4DE4-9112-84E481B71545}"/>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29" name="n_3aveValue【児童館】&#10;一人当たり面積">
          <a:extLst>
            <a:ext uri="{FF2B5EF4-FFF2-40B4-BE49-F238E27FC236}">
              <a16:creationId xmlns:a16="http://schemas.microsoft.com/office/drawing/2014/main" id="{26F022A3-110D-4C67-B86D-589934593BF6}"/>
            </a:ext>
          </a:extLst>
        </xdr:cNvPr>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84599</xdr:rowOff>
    </xdr:from>
    <xdr:ext cx="469744" cy="259045"/>
    <xdr:sp macro="" textlink="">
      <xdr:nvSpPr>
        <xdr:cNvPr id="730" name="n_4aveValue【児童館】&#10;一人当たり面積">
          <a:extLst>
            <a:ext uri="{FF2B5EF4-FFF2-40B4-BE49-F238E27FC236}">
              <a16:creationId xmlns:a16="http://schemas.microsoft.com/office/drawing/2014/main" id="{FA01248B-7242-42D7-92E8-4E3E4C7622E1}"/>
            </a:ext>
          </a:extLst>
        </xdr:cNvPr>
        <xdr:cNvSpPr txBox="1"/>
      </xdr:nvSpPr>
      <xdr:spPr>
        <a:xfrm>
          <a:off x="18421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43705</xdr:rowOff>
    </xdr:from>
    <xdr:ext cx="469744" cy="259045"/>
    <xdr:sp macro="" textlink="">
      <xdr:nvSpPr>
        <xdr:cNvPr id="731" name="n_1mainValue【児童館】&#10;一人当たり面積">
          <a:extLst>
            <a:ext uri="{FF2B5EF4-FFF2-40B4-BE49-F238E27FC236}">
              <a16:creationId xmlns:a16="http://schemas.microsoft.com/office/drawing/2014/main" id="{5166632A-95F2-4E57-8D26-CC869FEAFC3F}"/>
            </a:ext>
          </a:extLst>
        </xdr:cNvPr>
        <xdr:cNvSpPr txBox="1"/>
      </xdr:nvSpPr>
      <xdr:spPr>
        <a:xfrm>
          <a:off x="210757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32" name="n_2mainValue【児童館】&#10;一人当たり面積">
          <a:extLst>
            <a:ext uri="{FF2B5EF4-FFF2-40B4-BE49-F238E27FC236}">
              <a16:creationId xmlns:a16="http://schemas.microsoft.com/office/drawing/2014/main" id="{C84E8527-0304-47B1-A32F-499430DCEB4E}"/>
            </a:ext>
          </a:extLst>
        </xdr:cNvPr>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33" name="n_3mainValue【児童館】&#10;一人当たり面積">
          <a:extLst>
            <a:ext uri="{FF2B5EF4-FFF2-40B4-BE49-F238E27FC236}">
              <a16:creationId xmlns:a16="http://schemas.microsoft.com/office/drawing/2014/main" id="{7793554E-5603-4F34-A33A-D023DF2538A0}"/>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34" name="n_4mainValue【児童館】&#10;一人当たり面積">
          <a:extLst>
            <a:ext uri="{FF2B5EF4-FFF2-40B4-BE49-F238E27FC236}">
              <a16:creationId xmlns:a16="http://schemas.microsoft.com/office/drawing/2014/main" id="{14AC6A36-807D-4EC1-B395-C7749372006E}"/>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C79D2B9-FC1A-443A-B279-C2FB20BF96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4C663D7C-2725-4D30-ADCF-51224B6789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6910B659-39AA-469F-BCD4-8BC32B2F0E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85BE9C40-2217-4785-9011-DACB6797B3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CB4B17E4-6A19-4FD4-AD9E-024481500D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771029F0-E70B-4A7D-B2F3-BB8110EC8FC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3000F36-FDC3-42F6-818F-147F2F6C08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38FDCF85-565F-44D6-89C6-54920238C5A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B38D0502-D2BA-4CCC-B616-E5D995052D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E6B3659-F987-4F12-9654-356816892F1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7283A9B3-8FE9-4C41-8E8D-5C28561083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1A36D093-6634-411F-830A-8B709F0B4A3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C7DF7673-5A92-4D35-A6BB-17DB531B204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8E72A097-609F-4047-A96C-036D039F6FF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7013A44C-0B98-4ACA-9E21-2F0BAB6EC89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F1F09CAB-F2E1-47F8-AD8D-E9A639E931C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E9517519-0480-4894-BC7E-2B9B9ED9DFD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E6221DC9-120A-4A70-99D0-48F2F5A68DB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F98B87D5-F036-4C4C-A4B5-7E9153C1261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CEAB080B-5FD7-497F-B721-F4F40B879EE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627C4CD6-8CBB-4457-A3E7-7225E599406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4B7BD174-7F1F-488B-8334-25D78B74F9C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11365868-B08C-498B-AC81-EA9846E754A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4AD04D1E-ED9A-4DD8-A380-9B04059994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3FBFC1D0-80FD-4FE4-8075-E792650B527B}"/>
            </a:ext>
          </a:extLst>
        </xdr:cNvPr>
        <xdr:cNvCxnSpPr/>
      </xdr:nvCxnSpPr>
      <xdr:spPr>
        <a:xfrm flipV="1">
          <a:off x="16318864" y="1710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3B73B555-5450-44CE-A112-8B01D8E5860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D13DE0D9-FF2B-4B1E-8645-7DA899478AF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762" name="【公民館】&#10;有形固定資産減価償却率最大値テキスト">
          <a:extLst>
            <a:ext uri="{FF2B5EF4-FFF2-40B4-BE49-F238E27FC236}">
              <a16:creationId xmlns:a16="http://schemas.microsoft.com/office/drawing/2014/main" id="{18B74DC4-31E2-4CAB-8020-E4F22E95FE5E}"/>
            </a:ext>
          </a:extLst>
        </xdr:cNvPr>
        <xdr:cNvSpPr txBox="1"/>
      </xdr:nvSpPr>
      <xdr:spPr>
        <a:xfrm>
          <a:off x="16357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763" name="直線コネクタ 762">
          <a:extLst>
            <a:ext uri="{FF2B5EF4-FFF2-40B4-BE49-F238E27FC236}">
              <a16:creationId xmlns:a16="http://schemas.microsoft.com/office/drawing/2014/main" id="{47FFE59E-0837-4525-8654-BAD5B1549551}"/>
            </a:ext>
          </a:extLst>
        </xdr:cNvPr>
        <xdr:cNvCxnSpPr/>
      </xdr:nvCxnSpPr>
      <xdr:spPr>
        <a:xfrm>
          <a:off x="16230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764" name="【公民館】&#10;有形固定資産減価償却率平均値テキスト">
          <a:extLst>
            <a:ext uri="{FF2B5EF4-FFF2-40B4-BE49-F238E27FC236}">
              <a16:creationId xmlns:a16="http://schemas.microsoft.com/office/drawing/2014/main" id="{715E3A49-6F3C-446D-96D9-404CC6CB4573}"/>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65" name="フローチャート: 判断 764">
          <a:extLst>
            <a:ext uri="{FF2B5EF4-FFF2-40B4-BE49-F238E27FC236}">
              <a16:creationId xmlns:a16="http://schemas.microsoft.com/office/drawing/2014/main" id="{2CB2E60D-1A8D-44C7-B620-21A2A19B1A6E}"/>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766" name="フローチャート: 判断 765">
          <a:extLst>
            <a:ext uri="{FF2B5EF4-FFF2-40B4-BE49-F238E27FC236}">
              <a16:creationId xmlns:a16="http://schemas.microsoft.com/office/drawing/2014/main" id="{C5B6D76B-8386-46E7-BD3A-ECB0019E9F25}"/>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767" name="フローチャート: 判断 766">
          <a:extLst>
            <a:ext uri="{FF2B5EF4-FFF2-40B4-BE49-F238E27FC236}">
              <a16:creationId xmlns:a16="http://schemas.microsoft.com/office/drawing/2014/main" id="{2F3376FE-CDFC-4184-8AEB-5E9A1D19D7A8}"/>
            </a:ext>
          </a:extLst>
        </xdr:cNvPr>
        <xdr:cNvSpPr/>
      </xdr:nvSpPr>
      <xdr:spPr>
        <a:xfrm>
          <a:off x="14541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768" name="フローチャート: 判断 767">
          <a:extLst>
            <a:ext uri="{FF2B5EF4-FFF2-40B4-BE49-F238E27FC236}">
              <a16:creationId xmlns:a16="http://schemas.microsoft.com/office/drawing/2014/main" id="{471CBE56-EF04-420C-9525-AAF0BB9A8563}"/>
            </a:ext>
          </a:extLst>
        </xdr:cNvPr>
        <xdr:cNvSpPr/>
      </xdr:nvSpPr>
      <xdr:spPr>
        <a:xfrm>
          <a:off x="1365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170180</xdr:rowOff>
    </xdr:from>
    <xdr:to>
      <xdr:col>67</xdr:col>
      <xdr:colOff>101600</xdr:colOff>
      <xdr:row>105</xdr:row>
      <xdr:rowOff>100330</xdr:rowOff>
    </xdr:to>
    <xdr:sp macro="" textlink="">
      <xdr:nvSpPr>
        <xdr:cNvPr id="769" name="フローチャート: 判断 768">
          <a:extLst>
            <a:ext uri="{FF2B5EF4-FFF2-40B4-BE49-F238E27FC236}">
              <a16:creationId xmlns:a16="http://schemas.microsoft.com/office/drawing/2014/main" id="{ABE20F2F-C62A-47C8-8E80-683D99FDF209}"/>
            </a:ext>
          </a:extLst>
        </xdr:cNvPr>
        <xdr:cNvSpPr/>
      </xdr:nvSpPr>
      <xdr:spPr>
        <a:xfrm>
          <a:off x="12763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53BBD07-B375-4D98-8D35-4D7D9E2AF1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9DBEEBA-D85C-499A-AD09-21F2376CAF0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FD6C8BD-3BC3-45E9-86E4-5C8C2336A2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508B723-A94D-4284-A3BC-FBAB8832CA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D4AF795-51A1-42C6-BA9F-AC098606D7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90170</xdr:rowOff>
    </xdr:from>
    <xdr:to>
      <xdr:col>85</xdr:col>
      <xdr:colOff>177800</xdr:colOff>
      <xdr:row>109</xdr:row>
      <xdr:rowOff>20320</xdr:rowOff>
    </xdr:to>
    <xdr:sp macro="" textlink="">
      <xdr:nvSpPr>
        <xdr:cNvPr id="775" name="楕円 774">
          <a:extLst>
            <a:ext uri="{FF2B5EF4-FFF2-40B4-BE49-F238E27FC236}">
              <a16:creationId xmlns:a16="http://schemas.microsoft.com/office/drawing/2014/main" id="{6A3F5A0C-4D65-4B0E-BB31-BD7F585D62F6}"/>
            </a:ext>
          </a:extLst>
        </xdr:cNvPr>
        <xdr:cNvSpPr/>
      </xdr:nvSpPr>
      <xdr:spPr>
        <a:xfrm>
          <a:off x="162687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5097</xdr:rowOff>
    </xdr:from>
    <xdr:ext cx="405111" cy="259045"/>
    <xdr:sp macro="" textlink="">
      <xdr:nvSpPr>
        <xdr:cNvPr id="776" name="【公民館】&#10;有形固定資産減価償却率該当値テキスト">
          <a:extLst>
            <a:ext uri="{FF2B5EF4-FFF2-40B4-BE49-F238E27FC236}">
              <a16:creationId xmlns:a16="http://schemas.microsoft.com/office/drawing/2014/main" id="{64A3ACDD-5E32-439B-8031-A5AC924D37DD}"/>
            </a:ext>
          </a:extLst>
        </xdr:cNvPr>
        <xdr:cNvSpPr txBox="1"/>
      </xdr:nvSpPr>
      <xdr:spPr>
        <a:xfrm>
          <a:off x="16357600" y="185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88264</xdr:rowOff>
    </xdr:from>
    <xdr:to>
      <xdr:col>81</xdr:col>
      <xdr:colOff>101600</xdr:colOff>
      <xdr:row>109</xdr:row>
      <xdr:rowOff>18414</xdr:rowOff>
    </xdr:to>
    <xdr:sp macro="" textlink="">
      <xdr:nvSpPr>
        <xdr:cNvPr id="777" name="楕円 776">
          <a:extLst>
            <a:ext uri="{FF2B5EF4-FFF2-40B4-BE49-F238E27FC236}">
              <a16:creationId xmlns:a16="http://schemas.microsoft.com/office/drawing/2014/main" id="{B1DFC5C3-E207-4833-9334-2CA58120AAE3}"/>
            </a:ext>
          </a:extLst>
        </xdr:cNvPr>
        <xdr:cNvSpPr/>
      </xdr:nvSpPr>
      <xdr:spPr>
        <a:xfrm>
          <a:off x="15430500" y="186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139064</xdr:rowOff>
    </xdr:from>
    <xdr:to>
      <xdr:col>85</xdr:col>
      <xdr:colOff>127000</xdr:colOff>
      <xdr:row>108</xdr:row>
      <xdr:rowOff>140970</xdr:rowOff>
    </xdr:to>
    <xdr:cxnSp macro="">
      <xdr:nvCxnSpPr>
        <xdr:cNvPr id="778" name="直線コネクタ 777">
          <a:extLst>
            <a:ext uri="{FF2B5EF4-FFF2-40B4-BE49-F238E27FC236}">
              <a16:creationId xmlns:a16="http://schemas.microsoft.com/office/drawing/2014/main" id="{150F37C1-D8A6-4148-B6D6-DEEB5B16B802}"/>
            </a:ext>
          </a:extLst>
        </xdr:cNvPr>
        <xdr:cNvCxnSpPr/>
      </xdr:nvCxnSpPr>
      <xdr:spPr>
        <a:xfrm>
          <a:off x="15481300" y="186556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34925</xdr:rowOff>
    </xdr:from>
    <xdr:to>
      <xdr:col>76</xdr:col>
      <xdr:colOff>165100</xdr:colOff>
      <xdr:row>108</xdr:row>
      <xdr:rowOff>136525</xdr:rowOff>
    </xdr:to>
    <xdr:sp macro="" textlink="">
      <xdr:nvSpPr>
        <xdr:cNvPr id="779" name="楕円 778">
          <a:extLst>
            <a:ext uri="{FF2B5EF4-FFF2-40B4-BE49-F238E27FC236}">
              <a16:creationId xmlns:a16="http://schemas.microsoft.com/office/drawing/2014/main" id="{00D9CE69-4426-4D68-864B-8F9DE10AA957}"/>
            </a:ext>
          </a:extLst>
        </xdr:cNvPr>
        <xdr:cNvSpPr/>
      </xdr:nvSpPr>
      <xdr:spPr>
        <a:xfrm>
          <a:off x="14541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85725</xdr:rowOff>
    </xdr:from>
    <xdr:to>
      <xdr:col>81</xdr:col>
      <xdr:colOff>50800</xdr:colOff>
      <xdr:row>108</xdr:row>
      <xdr:rowOff>139064</xdr:rowOff>
    </xdr:to>
    <xdr:cxnSp macro="">
      <xdr:nvCxnSpPr>
        <xdr:cNvPr id="780" name="直線コネクタ 779">
          <a:extLst>
            <a:ext uri="{FF2B5EF4-FFF2-40B4-BE49-F238E27FC236}">
              <a16:creationId xmlns:a16="http://schemas.microsoft.com/office/drawing/2014/main" id="{A4500B5D-77DC-4CF8-83EA-44CABF10C1F7}"/>
            </a:ext>
          </a:extLst>
        </xdr:cNvPr>
        <xdr:cNvCxnSpPr/>
      </xdr:nvCxnSpPr>
      <xdr:spPr>
        <a:xfrm>
          <a:off x="14592300" y="186023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154939</xdr:rowOff>
    </xdr:from>
    <xdr:to>
      <xdr:col>72</xdr:col>
      <xdr:colOff>38100</xdr:colOff>
      <xdr:row>108</xdr:row>
      <xdr:rowOff>85089</xdr:rowOff>
    </xdr:to>
    <xdr:sp macro="" textlink="">
      <xdr:nvSpPr>
        <xdr:cNvPr id="781" name="楕円 780">
          <a:extLst>
            <a:ext uri="{FF2B5EF4-FFF2-40B4-BE49-F238E27FC236}">
              <a16:creationId xmlns:a16="http://schemas.microsoft.com/office/drawing/2014/main" id="{23027F04-BBCE-4C7E-BCB2-9DC16AABA5BF}"/>
            </a:ext>
          </a:extLst>
        </xdr:cNvPr>
        <xdr:cNvSpPr/>
      </xdr:nvSpPr>
      <xdr:spPr>
        <a:xfrm>
          <a:off x="13652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34289</xdr:rowOff>
    </xdr:from>
    <xdr:to>
      <xdr:col>76</xdr:col>
      <xdr:colOff>114300</xdr:colOff>
      <xdr:row>108</xdr:row>
      <xdr:rowOff>85725</xdr:rowOff>
    </xdr:to>
    <xdr:cxnSp macro="">
      <xdr:nvCxnSpPr>
        <xdr:cNvPr id="782" name="直線コネクタ 781">
          <a:extLst>
            <a:ext uri="{FF2B5EF4-FFF2-40B4-BE49-F238E27FC236}">
              <a16:creationId xmlns:a16="http://schemas.microsoft.com/office/drawing/2014/main" id="{4228FE1B-C416-499F-85E6-EBA81B11ABF8}"/>
            </a:ext>
          </a:extLst>
        </xdr:cNvPr>
        <xdr:cNvCxnSpPr/>
      </xdr:nvCxnSpPr>
      <xdr:spPr>
        <a:xfrm>
          <a:off x="13703300" y="185508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50164</xdr:rowOff>
    </xdr:from>
    <xdr:to>
      <xdr:col>67</xdr:col>
      <xdr:colOff>101600</xdr:colOff>
      <xdr:row>107</xdr:row>
      <xdr:rowOff>151764</xdr:rowOff>
    </xdr:to>
    <xdr:sp macro="" textlink="">
      <xdr:nvSpPr>
        <xdr:cNvPr id="783" name="楕円 782">
          <a:extLst>
            <a:ext uri="{FF2B5EF4-FFF2-40B4-BE49-F238E27FC236}">
              <a16:creationId xmlns:a16="http://schemas.microsoft.com/office/drawing/2014/main" id="{A6155B4B-DC83-4599-AACF-FFF9A8E1C12B}"/>
            </a:ext>
          </a:extLst>
        </xdr:cNvPr>
        <xdr:cNvSpPr/>
      </xdr:nvSpPr>
      <xdr:spPr>
        <a:xfrm>
          <a:off x="12763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100964</xdr:rowOff>
    </xdr:from>
    <xdr:to>
      <xdr:col>71</xdr:col>
      <xdr:colOff>177800</xdr:colOff>
      <xdr:row>108</xdr:row>
      <xdr:rowOff>34289</xdr:rowOff>
    </xdr:to>
    <xdr:cxnSp macro="">
      <xdr:nvCxnSpPr>
        <xdr:cNvPr id="784" name="直線コネクタ 783">
          <a:extLst>
            <a:ext uri="{FF2B5EF4-FFF2-40B4-BE49-F238E27FC236}">
              <a16:creationId xmlns:a16="http://schemas.microsoft.com/office/drawing/2014/main" id="{113698CD-6459-4F8B-BA79-0E4B47EA5E41}"/>
            </a:ext>
          </a:extLst>
        </xdr:cNvPr>
        <xdr:cNvCxnSpPr/>
      </xdr:nvCxnSpPr>
      <xdr:spPr>
        <a:xfrm>
          <a:off x="12814300" y="18446114"/>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785" name="n_1aveValue【公民館】&#10;有形固定資産減価償却率">
          <a:extLst>
            <a:ext uri="{FF2B5EF4-FFF2-40B4-BE49-F238E27FC236}">
              <a16:creationId xmlns:a16="http://schemas.microsoft.com/office/drawing/2014/main" id="{E67BA754-6C16-4E90-ADFC-C55C02DD7D9A}"/>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73041</xdr:rowOff>
    </xdr:from>
    <xdr:ext cx="405111" cy="259045"/>
    <xdr:sp macro="" textlink="">
      <xdr:nvSpPr>
        <xdr:cNvPr id="786" name="n_2aveValue【公民館】&#10;有形固定資産減価償却率">
          <a:extLst>
            <a:ext uri="{FF2B5EF4-FFF2-40B4-BE49-F238E27FC236}">
              <a16:creationId xmlns:a16="http://schemas.microsoft.com/office/drawing/2014/main" id="{DDE2BBE1-C339-4096-8172-4C4A4919025F}"/>
            </a:ext>
          </a:extLst>
        </xdr:cNvPr>
        <xdr:cNvSpPr txBox="1"/>
      </xdr:nvSpPr>
      <xdr:spPr>
        <a:xfrm>
          <a:off x="14389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124477</xdr:rowOff>
    </xdr:from>
    <xdr:ext cx="405111" cy="259045"/>
    <xdr:sp macro="" textlink="">
      <xdr:nvSpPr>
        <xdr:cNvPr id="787" name="n_3aveValue【公民館】&#10;有形固定資産減価償却率">
          <a:extLst>
            <a:ext uri="{FF2B5EF4-FFF2-40B4-BE49-F238E27FC236}">
              <a16:creationId xmlns:a16="http://schemas.microsoft.com/office/drawing/2014/main" id="{23C15F60-DB56-46AD-A3A5-1519535065D6}"/>
            </a:ext>
          </a:extLst>
        </xdr:cNvPr>
        <xdr:cNvSpPr txBox="1"/>
      </xdr:nvSpPr>
      <xdr:spPr>
        <a:xfrm>
          <a:off x="13500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116857</xdr:rowOff>
    </xdr:from>
    <xdr:ext cx="405111" cy="259045"/>
    <xdr:sp macro="" textlink="">
      <xdr:nvSpPr>
        <xdr:cNvPr id="788" name="n_4aveValue【公民館】&#10;有形固定資産減価償却率">
          <a:extLst>
            <a:ext uri="{FF2B5EF4-FFF2-40B4-BE49-F238E27FC236}">
              <a16:creationId xmlns:a16="http://schemas.microsoft.com/office/drawing/2014/main" id="{59F4BE72-01B1-462A-8A9C-CD6210390984}"/>
            </a:ext>
          </a:extLst>
        </xdr:cNvPr>
        <xdr:cNvSpPr txBox="1"/>
      </xdr:nvSpPr>
      <xdr:spPr>
        <a:xfrm>
          <a:off x="12611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9541</xdr:rowOff>
    </xdr:from>
    <xdr:ext cx="405111" cy="259045"/>
    <xdr:sp macro="" textlink="">
      <xdr:nvSpPr>
        <xdr:cNvPr id="789" name="n_1mainValue【公民館】&#10;有形固定資産減価償却率">
          <a:extLst>
            <a:ext uri="{FF2B5EF4-FFF2-40B4-BE49-F238E27FC236}">
              <a16:creationId xmlns:a16="http://schemas.microsoft.com/office/drawing/2014/main" id="{D82B0D30-DE3B-4875-A4E2-0304E1BBB57E}"/>
            </a:ext>
          </a:extLst>
        </xdr:cNvPr>
        <xdr:cNvSpPr txBox="1"/>
      </xdr:nvSpPr>
      <xdr:spPr>
        <a:xfrm>
          <a:off x="15266044" y="1869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127652</xdr:rowOff>
    </xdr:from>
    <xdr:ext cx="405111" cy="259045"/>
    <xdr:sp macro="" textlink="">
      <xdr:nvSpPr>
        <xdr:cNvPr id="790" name="n_2mainValue【公民館】&#10;有形固定資産減価償却率">
          <a:extLst>
            <a:ext uri="{FF2B5EF4-FFF2-40B4-BE49-F238E27FC236}">
              <a16:creationId xmlns:a16="http://schemas.microsoft.com/office/drawing/2014/main" id="{5A599EB4-BADE-4C7A-8D5E-814BFC6204B9}"/>
            </a:ext>
          </a:extLst>
        </xdr:cNvPr>
        <xdr:cNvSpPr txBox="1"/>
      </xdr:nvSpPr>
      <xdr:spPr>
        <a:xfrm>
          <a:off x="14389744" y="186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76216</xdr:rowOff>
    </xdr:from>
    <xdr:ext cx="405111" cy="259045"/>
    <xdr:sp macro="" textlink="">
      <xdr:nvSpPr>
        <xdr:cNvPr id="791" name="n_3mainValue【公民館】&#10;有形固定資産減価償却率">
          <a:extLst>
            <a:ext uri="{FF2B5EF4-FFF2-40B4-BE49-F238E27FC236}">
              <a16:creationId xmlns:a16="http://schemas.microsoft.com/office/drawing/2014/main" id="{22EB71CE-9D68-4E9B-911E-B4949BC9D323}"/>
            </a:ext>
          </a:extLst>
        </xdr:cNvPr>
        <xdr:cNvSpPr txBox="1"/>
      </xdr:nvSpPr>
      <xdr:spPr>
        <a:xfrm>
          <a:off x="13500744"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142891</xdr:rowOff>
    </xdr:from>
    <xdr:ext cx="405111" cy="259045"/>
    <xdr:sp macro="" textlink="">
      <xdr:nvSpPr>
        <xdr:cNvPr id="792" name="n_4mainValue【公民館】&#10;有形固定資産減価償却率">
          <a:extLst>
            <a:ext uri="{FF2B5EF4-FFF2-40B4-BE49-F238E27FC236}">
              <a16:creationId xmlns:a16="http://schemas.microsoft.com/office/drawing/2014/main" id="{E00CFA44-D841-4B46-A3B9-4BD841A5CF46}"/>
            </a:ext>
          </a:extLst>
        </xdr:cNvPr>
        <xdr:cNvSpPr txBox="1"/>
      </xdr:nvSpPr>
      <xdr:spPr>
        <a:xfrm>
          <a:off x="12611744" y="184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AD0E47F-713C-4798-A704-46915D84605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CCF5A18F-6FAF-4886-BBA3-19FD323EE5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B945F60-A831-4134-A590-5134969327C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261E105-3D98-47E5-B958-3F61250055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6D69EAA3-5313-402A-A328-585E74E10C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53A9FCC4-7755-4890-B489-B806AF17A2E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2D0A880C-FF31-4443-BF2F-709F1D7437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78E65720-AC95-473D-9AA4-4AF54774E8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28CD36A2-FA1C-4A6F-8DF5-FA6F250A32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AFC499F6-47A7-4582-9F84-EA431EB7BBA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678EB318-BBF1-4635-814B-D1B9DEC15F6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4F8EA093-6E5E-4044-9E9F-E52FA846A32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D86DD74F-DE77-4461-A821-C0B478565C5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B3C9D533-9959-4356-8B38-E367E5F0A2E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F84CA898-B4DC-421D-A8A0-AB0AF6EFB89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068FA135-4101-410D-96C4-0AC7A87BA8E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B2092444-0D7E-49B6-97FF-347729CC9EA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91A7C4B7-CE5F-48D8-983A-E354082F0ED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77DCE99B-E109-48B7-B122-B0701323141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3B960CE8-A2A2-4750-872D-F99B732B459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B3A12A3A-AA71-49D6-8D44-9AC5E03B663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EAD22C13-8C32-4E89-BCE5-5BD4B4669EB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19B537B2-181B-4D47-AB96-F77A5F9D8D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212DDF65-9C55-484C-BA50-8C93A4001C6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A9103E76-750A-4E72-89A8-A77F59FF41F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818" name="直線コネクタ 817">
          <a:extLst>
            <a:ext uri="{FF2B5EF4-FFF2-40B4-BE49-F238E27FC236}">
              <a16:creationId xmlns:a16="http://schemas.microsoft.com/office/drawing/2014/main" id="{C181B9AB-D0E5-4F52-B3D5-800E98607C86}"/>
            </a:ext>
          </a:extLst>
        </xdr:cNvPr>
        <xdr:cNvCxnSpPr/>
      </xdr:nvCxnSpPr>
      <xdr:spPr>
        <a:xfrm flipV="1">
          <a:off x="22160864" y="17093837"/>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9" name="【公民館】&#10;一人当たり面積最小値テキスト">
          <a:extLst>
            <a:ext uri="{FF2B5EF4-FFF2-40B4-BE49-F238E27FC236}">
              <a16:creationId xmlns:a16="http://schemas.microsoft.com/office/drawing/2014/main" id="{161995F6-DD79-4887-A5B3-42E017FE7BBA}"/>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0" name="直線コネクタ 819">
          <a:extLst>
            <a:ext uri="{FF2B5EF4-FFF2-40B4-BE49-F238E27FC236}">
              <a16:creationId xmlns:a16="http://schemas.microsoft.com/office/drawing/2014/main" id="{9F34003B-5E6C-42E7-B51A-1869B32309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21" name="【公民館】&#10;一人当たり面積最大値テキスト">
          <a:extLst>
            <a:ext uri="{FF2B5EF4-FFF2-40B4-BE49-F238E27FC236}">
              <a16:creationId xmlns:a16="http://schemas.microsoft.com/office/drawing/2014/main" id="{F40EF604-171A-41B5-8C74-DA5FDCB25C15}"/>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22" name="直線コネクタ 821">
          <a:extLst>
            <a:ext uri="{FF2B5EF4-FFF2-40B4-BE49-F238E27FC236}">
              <a16:creationId xmlns:a16="http://schemas.microsoft.com/office/drawing/2014/main" id="{124912E0-74E8-417A-89E9-14C20571B73A}"/>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169108</xdr:rowOff>
    </xdr:from>
    <xdr:ext cx="469744" cy="259045"/>
    <xdr:sp macro="" textlink="">
      <xdr:nvSpPr>
        <xdr:cNvPr id="823" name="【公民館】&#10;一人当たり面積平均値テキスト">
          <a:extLst>
            <a:ext uri="{FF2B5EF4-FFF2-40B4-BE49-F238E27FC236}">
              <a16:creationId xmlns:a16="http://schemas.microsoft.com/office/drawing/2014/main" id="{AE795AE2-BBD2-48D3-8D3C-7CAB3A89B59F}"/>
            </a:ext>
          </a:extLst>
        </xdr:cNvPr>
        <xdr:cNvSpPr txBox="1"/>
      </xdr:nvSpPr>
      <xdr:spPr>
        <a:xfrm>
          <a:off x="22199600" y="17999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824" name="フローチャート: 判断 823">
          <a:extLst>
            <a:ext uri="{FF2B5EF4-FFF2-40B4-BE49-F238E27FC236}">
              <a16:creationId xmlns:a16="http://schemas.microsoft.com/office/drawing/2014/main" id="{9032642D-AA71-463A-8E8F-88534F5DF084}"/>
            </a:ext>
          </a:extLst>
        </xdr:cNvPr>
        <xdr:cNvSpPr/>
      </xdr:nvSpPr>
      <xdr:spPr>
        <a:xfrm>
          <a:off x="22110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825" name="フローチャート: 判断 824">
          <a:extLst>
            <a:ext uri="{FF2B5EF4-FFF2-40B4-BE49-F238E27FC236}">
              <a16:creationId xmlns:a16="http://schemas.microsoft.com/office/drawing/2014/main" id="{BEC547CC-30D3-4ED6-9521-3BDE64AA39C1}"/>
            </a:ext>
          </a:extLst>
        </xdr:cNvPr>
        <xdr:cNvSpPr/>
      </xdr:nvSpPr>
      <xdr:spPr>
        <a:xfrm>
          <a:off x="21272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826" name="フローチャート: 判断 825">
          <a:extLst>
            <a:ext uri="{FF2B5EF4-FFF2-40B4-BE49-F238E27FC236}">
              <a16:creationId xmlns:a16="http://schemas.microsoft.com/office/drawing/2014/main" id="{62021CEC-61CC-45EC-98AA-5B81E1DE3B4C}"/>
            </a:ext>
          </a:extLst>
        </xdr:cNvPr>
        <xdr:cNvSpPr/>
      </xdr:nvSpPr>
      <xdr:spPr>
        <a:xfrm>
          <a:off x="20383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xdr:rowOff>
    </xdr:from>
    <xdr:to>
      <xdr:col>102</xdr:col>
      <xdr:colOff>165100</xdr:colOff>
      <xdr:row>106</xdr:row>
      <xdr:rowOff>102507</xdr:rowOff>
    </xdr:to>
    <xdr:sp macro="" textlink="">
      <xdr:nvSpPr>
        <xdr:cNvPr id="827" name="フローチャート: 判断 826">
          <a:extLst>
            <a:ext uri="{FF2B5EF4-FFF2-40B4-BE49-F238E27FC236}">
              <a16:creationId xmlns:a16="http://schemas.microsoft.com/office/drawing/2014/main" id="{E8F9B0AD-9623-46E2-8D06-5EAA9BE14BBE}"/>
            </a:ext>
          </a:extLst>
        </xdr:cNvPr>
        <xdr:cNvSpPr/>
      </xdr:nvSpPr>
      <xdr:spPr>
        <a:xfrm>
          <a:off x="19494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170724</xdr:rowOff>
    </xdr:from>
    <xdr:to>
      <xdr:col>98</xdr:col>
      <xdr:colOff>38100</xdr:colOff>
      <xdr:row>106</xdr:row>
      <xdr:rowOff>100874</xdr:rowOff>
    </xdr:to>
    <xdr:sp macro="" textlink="">
      <xdr:nvSpPr>
        <xdr:cNvPr id="828" name="フローチャート: 判断 827">
          <a:extLst>
            <a:ext uri="{FF2B5EF4-FFF2-40B4-BE49-F238E27FC236}">
              <a16:creationId xmlns:a16="http://schemas.microsoft.com/office/drawing/2014/main" id="{C7C44107-EF17-4620-A4C8-4D5F6B4650CF}"/>
            </a:ext>
          </a:extLst>
        </xdr:cNvPr>
        <xdr:cNvSpPr/>
      </xdr:nvSpPr>
      <xdr:spPr>
        <a:xfrm>
          <a:off x="18605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2F48209-1611-4C3D-9742-E44566FBB6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87BC4CE-A384-4344-837E-A8782C0B185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0E085B1-29DE-4AB8-BC43-05099CDE21B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A3C0F65-A07D-45BD-B13A-0336CB3657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2867947-D28C-4BF8-B511-F5A83DE1573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31931</xdr:rowOff>
    </xdr:from>
    <xdr:to>
      <xdr:col>116</xdr:col>
      <xdr:colOff>114300</xdr:colOff>
      <xdr:row>108</xdr:row>
      <xdr:rowOff>133531</xdr:rowOff>
    </xdr:to>
    <xdr:sp macro="" textlink="">
      <xdr:nvSpPr>
        <xdr:cNvPr id="834" name="楕円 833">
          <a:extLst>
            <a:ext uri="{FF2B5EF4-FFF2-40B4-BE49-F238E27FC236}">
              <a16:creationId xmlns:a16="http://schemas.microsoft.com/office/drawing/2014/main" id="{E2209A0B-E352-4CCF-90DD-F73CA1EE5540}"/>
            </a:ext>
          </a:extLst>
        </xdr:cNvPr>
        <xdr:cNvSpPr/>
      </xdr:nvSpPr>
      <xdr:spPr>
        <a:xfrm>
          <a:off x="221107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118308</xdr:rowOff>
    </xdr:from>
    <xdr:ext cx="469744" cy="259045"/>
    <xdr:sp macro="" textlink="">
      <xdr:nvSpPr>
        <xdr:cNvPr id="835" name="【公民館】&#10;一人当たり面積該当値テキスト">
          <a:extLst>
            <a:ext uri="{FF2B5EF4-FFF2-40B4-BE49-F238E27FC236}">
              <a16:creationId xmlns:a16="http://schemas.microsoft.com/office/drawing/2014/main" id="{BB386B60-2436-4B56-8CF0-B495BF217827}"/>
            </a:ext>
          </a:extLst>
        </xdr:cNvPr>
        <xdr:cNvSpPr txBox="1"/>
      </xdr:nvSpPr>
      <xdr:spPr>
        <a:xfrm>
          <a:off x="22199600" y="1846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33564</xdr:rowOff>
    </xdr:from>
    <xdr:to>
      <xdr:col>112</xdr:col>
      <xdr:colOff>38100</xdr:colOff>
      <xdr:row>108</xdr:row>
      <xdr:rowOff>135164</xdr:rowOff>
    </xdr:to>
    <xdr:sp macro="" textlink="">
      <xdr:nvSpPr>
        <xdr:cNvPr id="836" name="楕円 835">
          <a:extLst>
            <a:ext uri="{FF2B5EF4-FFF2-40B4-BE49-F238E27FC236}">
              <a16:creationId xmlns:a16="http://schemas.microsoft.com/office/drawing/2014/main" id="{E7244358-5DEB-441C-90DF-00B2643D0977}"/>
            </a:ext>
          </a:extLst>
        </xdr:cNvPr>
        <xdr:cNvSpPr/>
      </xdr:nvSpPr>
      <xdr:spPr>
        <a:xfrm>
          <a:off x="21272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82731</xdr:rowOff>
    </xdr:from>
    <xdr:to>
      <xdr:col>116</xdr:col>
      <xdr:colOff>63500</xdr:colOff>
      <xdr:row>108</xdr:row>
      <xdr:rowOff>84364</xdr:rowOff>
    </xdr:to>
    <xdr:cxnSp macro="">
      <xdr:nvCxnSpPr>
        <xdr:cNvPr id="837" name="直線コネクタ 836">
          <a:extLst>
            <a:ext uri="{FF2B5EF4-FFF2-40B4-BE49-F238E27FC236}">
              <a16:creationId xmlns:a16="http://schemas.microsoft.com/office/drawing/2014/main" id="{6A1EDDAD-5202-4403-923A-A3BD99C0458A}"/>
            </a:ext>
          </a:extLst>
        </xdr:cNvPr>
        <xdr:cNvCxnSpPr/>
      </xdr:nvCxnSpPr>
      <xdr:spPr>
        <a:xfrm flipV="1">
          <a:off x="21323300" y="1859933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33564</xdr:rowOff>
    </xdr:from>
    <xdr:to>
      <xdr:col>107</xdr:col>
      <xdr:colOff>101600</xdr:colOff>
      <xdr:row>108</xdr:row>
      <xdr:rowOff>135164</xdr:rowOff>
    </xdr:to>
    <xdr:sp macro="" textlink="">
      <xdr:nvSpPr>
        <xdr:cNvPr id="838" name="楕円 837">
          <a:extLst>
            <a:ext uri="{FF2B5EF4-FFF2-40B4-BE49-F238E27FC236}">
              <a16:creationId xmlns:a16="http://schemas.microsoft.com/office/drawing/2014/main" id="{AC516F63-C7F9-437A-8792-0F7B82C81F26}"/>
            </a:ext>
          </a:extLst>
        </xdr:cNvPr>
        <xdr:cNvSpPr/>
      </xdr:nvSpPr>
      <xdr:spPr>
        <a:xfrm>
          <a:off x="20383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84364</xdr:rowOff>
    </xdr:from>
    <xdr:to>
      <xdr:col>111</xdr:col>
      <xdr:colOff>177800</xdr:colOff>
      <xdr:row>108</xdr:row>
      <xdr:rowOff>84364</xdr:rowOff>
    </xdr:to>
    <xdr:cxnSp macro="">
      <xdr:nvCxnSpPr>
        <xdr:cNvPr id="839" name="直線コネクタ 838">
          <a:extLst>
            <a:ext uri="{FF2B5EF4-FFF2-40B4-BE49-F238E27FC236}">
              <a16:creationId xmlns:a16="http://schemas.microsoft.com/office/drawing/2014/main" id="{11D710B1-30AD-4475-AA65-51CB10F14332}"/>
            </a:ext>
          </a:extLst>
        </xdr:cNvPr>
        <xdr:cNvCxnSpPr/>
      </xdr:nvCxnSpPr>
      <xdr:spPr>
        <a:xfrm>
          <a:off x="20434300" y="18600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33564</xdr:rowOff>
    </xdr:from>
    <xdr:to>
      <xdr:col>102</xdr:col>
      <xdr:colOff>165100</xdr:colOff>
      <xdr:row>108</xdr:row>
      <xdr:rowOff>135164</xdr:rowOff>
    </xdr:to>
    <xdr:sp macro="" textlink="">
      <xdr:nvSpPr>
        <xdr:cNvPr id="840" name="楕円 839">
          <a:extLst>
            <a:ext uri="{FF2B5EF4-FFF2-40B4-BE49-F238E27FC236}">
              <a16:creationId xmlns:a16="http://schemas.microsoft.com/office/drawing/2014/main" id="{A9F769D4-9C1E-449A-A25D-394CCE1C6F52}"/>
            </a:ext>
          </a:extLst>
        </xdr:cNvPr>
        <xdr:cNvSpPr/>
      </xdr:nvSpPr>
      <xdr:spPr>
        <a:xfrm>
          <a:off x="19494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84364</xdr:rowOff>
    </xdr:from>
    <xdr:to>
      <xdr:col>107</xdr:col>
      <xdr:colOff>50800</xdr:colOff>
      <xdr:row>108</xdr:row>
      <xdr:rowOff>84364</xdr:rowOff>
    </xdr:to>
    <xdr:cxnSp macro="">
      <xdr:nvCxnSpPr>
        <xdr:cNvPr id="841" name="直線コネクタ 840">
          <a:extLst>
            <a:ext uri="{FF2B5EF4-FFF2-40B4-BE49-F238E27FC236}">
              <a16:creationId xmlns:a16="http://schemas.microsoft.com/office/drawing/2014/main" id="{73A43A03-CAB8-4901-B4EC-6CF8331E68CC}"/>
            </a:ext>
          </a:extLst>
        </xdr:cNvPr>
        <xdr:cNvCxnSpPr/>
      </xdr:nvCxnSpPr>
      <xdr:spPr>
        <a:xfrm>
          <a:off x="19545300" y="18600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842" name="楕円 841">
          <a:extLst>
            <a:ext uri="{FF2B5EF4-FFF2-40B4-BE49-F238E27FC236}">
              <a16:creationId xmlns:a16="http://schemas.microsoft.com/office/drawing/2014/main" id="{6E1AF010-9FB6-49CF-BC38-144E1644520C}"/>
            </a:ext>
          </a:extLst>
        </xdr:cNvPr>
        <xdr:cNvSpPr/>
      </xdr:nvSpPr>
      <xdr:spPr>
        <a:xfrm>
          <a:off x="18605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84364</xdr:rowOff>
    </xdr:from>
    <xdr:to>
      <xdr:col>102</xdr:col>
      <xdr:colOff>114300</xdr:colOff>
      <xdr:row>108</xdr:row>
      <xdr:rowOff>85998</xdr:rowOff>
    </xdr:to>
    <xdr:cxnSp macro="">
      <xdr:nvCxnSpPr>
        <xdr:cNvPr id="843" name="直線コネクタ 842">
          <a:extLst>
            <a:ext uri="{FF2B5EF4-FFF2-40B4-BE49-F238E27FC236}">
              <a16:creationId xmlns:a16="http://schemas.microsoft.com/office/drawing/2014/main" id="{56A2F4AD-E506-4451-9FE8-9210993180B5}"/>
            </a:ext>
          </a:extLst>
        </xdr:cNvPr>
        <xdr:cNvCxnSpPr/>
      </xdr:nvCxnSpPr>
      <xdr:spPr>
        <a:xfrm flipV="1">
          <a:off x="18656300" y="186009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115769</xdr:rowOff>
    </xdr:from>
    <xdr:ext cx="469744" cy="259045"/>
    <xdr:sp macro="" textlink="">
      <xdr:nvSpPr>
        <xdr:cNvPr id="844" name="n_1aveValue【公民館】&#10;一人当たり面積">
          <a:extLst>
            <a:ext uri="{FF2B5EF4-FFF2-40B4-BE49-F238E27FC236}">
              <a16:creationId xmlns:a16="http://schemas.microsoft.com/office/drawing/2014/main" id="{1B3B5532-AF70-4C0E-B1F6-D6D22BE115EE}"/>
            </a:ext>
          </a:extLst>
        </xdr:cNvPr>
        <xdr:cNvSpPr txBox="1"/>
      </xdr:nvSpPr>
      <xdr:spPr>
        <a:xfrm>
          <a:off x="210757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845" name="n_2aveValue【公民館】&#10;一人当たり面積">
          <a:extLst>
            <a:ext uri="{FF2B5EF4-FFF2-40B4-BE49-F238E27FC236}">
              <a16:creationId xmlns:a16="http://schemas.microsoft.com/office/drawing/2014/main" id="{410D822C-5E13-49F8-804F-1DAA35D59E0B}"/>
            </a:ext>
          </a:extLst>
        </xdr:cNvPr>
        <xdr:cNvSpPr txBox="1"/>
      </xdr:nvSpPr>
      <xdr:spPr>
        <a:xfrm>
          <a:off x="20199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119034</xdr:rowOff>
    </xdr:from>
    <xdr:ext cx="469744" cy="259045"/>
    <xdr:sp macro="" textlink="">
      <xdr:nvSpPr>
        <xdr:cNvPr id="846" name="n_3aveValue【公民館】&#10;一人当たり面積">
          <a:extLst>
            <a:ext uri="{FF2B5EF4-FFF2-40B4-BE49-F238E27FC236}">
              <a16:creationId xmlns:a16="http://schemas.microsoft.com/office/drawing/2014/main" id="{6E854181-48FE-491E-A790-C0B07C8070A9}"/>
            </a:ext>
          </a:extLst>
        </xdr:cNvPr>
        <xdr:cNvSpPr txBox="1"/>
      </xdr:nvSpPr>
      <xdr:spPr>
        <a:xfrm>
          <a:off x="19310427" y="179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117401</xdr:rowOff>
    </xdr:from>
    <xdr:ext cx="469744" cy="259045"/>
    <xdr:sp macro="" textlink="">
      <xdr:nvSpPr>
        <xdr:cNvPr id="847" name="n_4aveValue【公民館】&#10;一人当たり面積">
          <a:extLst>
            <a:ext uri="{FF2B5EF4-FFF2-40B4-BE49-F238E27FC236}">
              <a16:creationId xmlns:a16="http://schemas.microsoft.com/office/drawing/2014/main" id="{2CE921E9-7EAD-4C70-8184-A8FD8C72382B}"/>
            </a:ext>
          </a:extLst>
        </xdr:cNvPr>
        <xdr:cNvSpPr txBox="1"/>
      </xdr:nvSpPr>
      <xdr:spPr>
        <a:xfrm>
          <a:off x="18421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126291</xdr:rowOff>
    </xdr:from>
    <xdr:ext cx="469744" cy="259045"/>
    <xdr:sp macro="" textlink="">
      <xdr:nvSpPr>
        <xdr:cNvPr id="848" name="n_1mainValue【公民館】&#10;一人当たり面積">
          <a:extLst>
            <a:ext uri="{FF2B5EF4-FFF2-40B4-BE49-F238E27FC236}">
              <a16:creationId xmlns:a16="http://schemas.microsoft.com/office/drawing/2014/main" id="{D7AA44D4-17B2-4A45-9A2B-F668B0857120}"/>
            </a:ext>
          </a:extLst>
        </xdr:cNvPr>
        <xdr:cNvSpPr txBox="1"/>
      </xdr:nvSpPr>
      <xdr:spPr>
        <a:xfrm>
          <a:off x="2107572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126291</xdr:rowOff>
    </xdr:from>
    <xdr:ext cx="469744" cy="259045"/>
    <xdr:sp macro="" textlink="">
      <xdr:nvSpPr>
        <xdr:cNvPr id="849" name="n_2mainValue【公民館】&#10;一人当たり面積">
          <a:extLst>
            <a:ext uri="{FF2B5EF4-FFF2-40B4-BE49-F238E27FC236}">
              <a16:creationId xmlns:a16="http://schemas.microsoft.com/office/drawing/2014/main" id="{35C15F3C-6618-44F1-8CB8-A1704E0EC40C}"/>
            </a:ext>
          </a:extLst>
        </xdr:cNvPr>
        <xdr:cNvSpPr txBox="1"/>
      </xdr:nvSpPr>
      <xdr:spPr>
        <a:xfrm>
          <a:off x="2019942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126291</xdr:rowOff>
    </xdr:from>
    <xdr:ext cx="469744" cy="259045"/>
    <xdr:sp macro="" textlink="">
      <xdr:nvSpPr>
        <xdr:cNvPr id="850" name="n_3mainValue【公民館】&#10;一人当たり面積">
          <a:extLst>
            <a:ext uri="{FF2B5EF4-FFF2-40B4-BE49-F238E27FC236}">
              <a16:creationId xmlns:a16="http://schemas.microsoft.com/office/drawing/2014/main" id="{4A0D6E5F-2B18-4FE4-B525-134C677FF8E8}"/>
            </a:ext>
          </a:extLst>
        </xdr:cNvPr>
        <xdr:cNvSpPr txBox="1"/>
      </xdr:nvSpPr>
      <xdr:spPr>
        <a:xfrm>
          <a:off x="1931042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851" name="n_4mainValue【公民館】&#10;一人当たり面積">
          <a:extLst>
            <a:ext uri="{FF2B5EF4-FFF2-40B4-BE49-F238E27FC236}">
              <a16:creationId xmlns:a16="http://schemas.microsoft.com/office/drawing/2014/main" id="{A7E0DC7B-30DA-46FE-B76B-5A41112DABDD}"/>
            </a:ext>
          </a:extLst>
        </xdr:cNvPr>
        <xdr:cNvSpPr txBox="1"/>
      </xdr:nvSpPr>
      <xdr:spPr>
        <a:xfrm>
          <a:off x="18421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339F0626-B870-4B3B-A5AC-9978E17302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A29D5979-0B79-4842-9C4C-8B931A9E595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CEA7D9EC-EB11-4C77-AAC8-53CFCEB0EF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類似団体と比較すると高くなっている。現段階で対象施設については個別計画を策定しており、長寿命化を図っていく。公民館については有形固定資産減価償却率が高くなっており令和５年度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に改修を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橋りょう・トンネルの有形固定資産減価償却率について、令和４年度に３つの橋りょうを新たに取得しているため、減少している。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59A038-D68F-445D-82C4-D4DBF0E380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C67A29-4C97-4A19-A755-A2D25244A2D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976490-AF73-4DB0-9906-3E993442F7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046F6D-3FCF-4F14-8955-512346437D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A30F37-8D76-4F4B-990A-D067F57431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60320D-FDE2-4D4C-9C0C-583124E34B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A0A5AC-6C11-46B3-8452-4FAC3D4B65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35D79D-E008-4C05-9DB5-A979A1AE0A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97FCA1-9E07-413E-B308-341A44ADAF3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5C6416-B4EA-421F-819B-90E9FCB8FD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15,162
15,036
40.91
7,635,992
7,288,845
229,953
4,464,276
5,603,053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8131A1-5149-4B07-8DA9-AC245CB8B77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94211E-C8F6-4F17-A3E0-0EADCD4867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AE3B43-782E-4C06-BB0C-DE07AE946E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639899-50EA-4527-BC4E-6A9535CB52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B4A719-782F-4320-BC13-82A28B5230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24F7C82-05B9-4FB3-8C05-C22F6162AD6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28135D-1011-4FA2-9737-CFBF891FED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6D6335-697F-4314-8BEF-8D19BF3851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BBBC2B-2AF6-4655-A488-E4E79226761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A96F4B-D816-4D18-88E3-C8BB58E234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1E43A4-8BC7-4772-B001-376BC7ACB3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D94861-FF25-465A-A73A-C3C0FCB1EC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EDD4FCB-4C4E-4787-AEDD-7ACD7C96BF8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ABF46E-9467-44B2-9C2B-1342E52CDA0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3787DB-AC0B-4E26-A763-1577AEB0F1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BFDCA8-A016-46F1-9F52-4DDC0D6687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C5772B-CFEF-4AF4-81F2-C6003AAB0C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76F642-43DC-4F47-89CA-AEFE2235D3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86B4D6-6F81-4349-B321-3205EDBE99A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7A9E26-30BE-405C-86AE-FF86A611AB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ADD7D4-FA6B-42C2-987E-212C372B5F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DC1B35-86AB-47EB-B14D-B3B035BD61D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B175DF-E1BA-410E-A5A2-77D93632674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734F1F-0AE3-4940-9DC8-F39AF1383E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02657A-CE85-4C1D-8FE5-7E30300AE1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7ED907-0487-4F12-89B4-F35927E4FF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B6C800-AF39-4FFC-AA50-F0D69C7A41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EB9AF4-4B0D-4F9D-8A58-B781AD3F93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269529-86CA-430E-A281-51E582254D3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14DB9DC-64D3-4237-80E2-932CE3A321D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3037DE9-BC59-436E-B85D-07061ED5E4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0FA1058-A725-48D2-AA8A-D9D8DDD8B2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30B4D5D-E498-4CDE-BB8A-69D3A5D915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B3B37AD-5D03-4F50-8EC4-94F0E04D41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5D8FDD4-FD05-492F-A696-A035EA1B08C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63BF9EC-2561-40D4-9425-A4768E28938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EDFF23A-10EA-4BE7-BFE1-1AD9C928965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251F85C-AEF7-42CE-8F91-1890D5A7D8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4DAAB32-DF26-4C7A-9676-25F8734023B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0970AD9-4348-4AC2-83D3-8730E86396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5767725-BB97-47EC-BC9E-E6F747455B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6ACB686-5D6B-4113-8892-CA51AEC9439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26FC4A9-47EE-4EBE-84B1-ED7453908FF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6DB1D73-E9CD-44B6-AFBF-02836DFF42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CA9B5EB-4612-46E8-8964-6443FF73CCC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95B3FE2-396B-4B1C-98C9-45BA8399BE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7CEC7B2-063E-4D64-A91D-0E0A4AB88C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BF192C0-37BE-477D-B3CE-1F81B56D17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A5829C2-08C6-468A-8105-5D3E5D2CA90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77AF3362-4211-48B8-BB02-28C7C7654D3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FB1E0C54-DA2C-45C3-8128-E81CC0CB282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6FF40C20-0800-41D3-B211-6C23EC2EB90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72BCC1A-1959-4311-BC42-99D05174D25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2420FD4-CA68-4EB4-A83A-AC09A8CCE8A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A0126A6-65C6-4D83-9BC8-56BB9F5FA2F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FC10AC5-9BF3-4AFB-8CEA-AF6AC4732D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1E2F9BF-E03E-43F0-8FB9-2870C3A811C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B7D9A63-FE4D-4FD5-9935-71863BD184D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33B1BB7-E7DC-43DD-94FC-CAF58B65620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6D543D1-D8D9-4856-B0EA-CB60E37D2A5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B2A8495-FC68-4799-8AEC-75088C4BB8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73" name="直線コネクタ 72">
          <a:extLst>
            <a:ext uri="{FF2B5EF4-FFF2-40B4-BE49-F238E27FC236}">
              <a16:creationId xmlns:a16="http://schemas.microsoft.com/office/drawing/2014/main" id="{499A6668-AB2A-47A9-B200-AF7DCCDB3121}"/>
            </a:ext>
          </a:extLst>
        </xdr:cNvPr>
        <xdr:cNvCxnSpPr/>
      </xdr:nvCxnSpPr>
      <xdr:spPr>
        <a:xfrm flipV="1">
          <a:off x="4634865" y="9473565"/>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85BA0C88-FD8D-4103-95B2-7AADBB706108}"/>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75" name="直線コネクタ 74">
          <a:extLst>
            <a:ext uri="{FF2B5EF4-FFF2-40B4-BE49-F238E27FC236}">
              <a16:creationId xmlns:a16="http://schemas.microsoft.com/office/drawing/2014/main" id="{C6150600-89B6-452A-82F7-AA63AE39DEAA}"/>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B2331AA-7CE4-4AE4-B88C-5CCB856C224B}"/>
            </a:ext>
          </a:extLst>
        </xdr:cNvPr>
        <xdr:cNvSpPr txBox="1"/>
      </xdr:nvSpPr>
      <xdr:spPr>
        <a:xfrm>
          <a:off x="4673600"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77" name="直線コネクタ 76">
          <a:extLst>
            <a:ext uri="{FF2B5EF4-FFF2-40B4-BE49-F238E27FC236}">
              <a16:creationId xmlns:a16="http://schemas.microsoft.com/office/drawing/2014/main" id="{C618232D-65EF-4DE2-9474-AE60E4247B37}"/>
            </a:ext>
          </a:extLst>
        </xdr:cNvPr>
        <xdr:cNvCxnSpPr/>
      </xdr:nvCxnSpPr>
      <xdr:spPr>
        <a:xfrm>
          <a:off x="4546600" y="947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9CFFD50-841F-4F30-9835-10B131CDAABA}"/>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79" name="フローチャート: 判断 78">
          <a:extLst>
            <a:ext uri="{FF2B5EF4-FFF2-40B4-BE49-F238E27FC236}">
              <a16:creationId xmlns:a16="http://schemas.microsoft.com/office/drawing/2014/main" id="{D34630C4-59CC-43ED-ACA2-AAC84A3D1476}"/>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80" name="フローチャート: 判断 79">
          <a:extLst>
            <a:ext uri="{FF2B5EF4-FFF2-40B4-BE49-F238E27FC236}">
              <a16:creationId xmlns:a16="http://schemas.microsoft.com/office/drawing/2014/main" id="{2074042C-22A3-4FAD-9C1F-B48DF1B228FE}"/>
            </a:ext>
          </a:extLst>
        </xdr:cNvPr>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81" name="フローチャート: 判断 80">
          <a:extLst>
            <a:ext uri="{FF2B5EF4-FFF2-40B4-BE49-F238E27FC236}">
              <a16:creationId xmlns:a16="http://schemas.microsoft.com/office/drawing/2014/main" id="{C275E393-54C6-4A43-81A1-1FA73A187EE9}"/>
            </a:ext>
          </a:extLst>
        </xdr:cNvPr>
        <xdr:cNvSpPr/>
      </xdr:nvSpPr>
      <xdr:spPr>
        <a:xfrm>
          <a:off x="2857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67945</xdr:rowOff>
    </xdr:to>
    <xdr:sp macro="" textlink="">
      <xdr:nvSpPr>
        <xdr:cNvPr id="82" name="フローチャート: 判断 81">
          <a:extLst>
            <a:ext uri="{FF2B5EF4-FFF2-40B4-BE49-F238E27FC236}">
              <a16:creationId xmlns:a16="http://schemas.microsoft.com/office/drawing/2014/main" id="{B9BF38F8-8389-4D3B-9BC9-636BA292FE8B}"/>
            </a:ext>
          </a:extLst>
        </xdr:cNvPr>
        <xdr:cNvSpPr/>
      </xdr:nvSpPr>
      <xdr:spPr>
        <a:xfrm>
          <a:off x="1968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83" name="フローチャート: 判断 82">
          <a:extLst>
            <a:ext uri="{FF2B5EF4-FFF2-40B4-BE49-F238E27FC236}">
              <a16:creationId xmlns:a16="http://schemas.microsoft.com/office/drawing/2014/main" id="{445F2537-5E58-4860-9993-BBFC8A67AA40}"/>
            </a:ext>
          </a:extLst>
        </xdr:cNvPr>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6BA1898-E4E1-40BA-B55C-6A535CC18E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65D7B4C-E3F8-4006-91B4-8260546E9F3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2FDE89E-EBC9-4973-85B5-CEA99B3981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541C8AD-ACDA-46E3-8980-7EEFEA656D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C4B2DF4-7A8F-463D-A618-AF9134EE96A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42545</xdr:rowOff>
    </xdr:from>
    <xdr:to>
      <xdr:col>24</xdr:col>
      <xdr:colOff>114300</xdr:colOff>
      <xdr:row>62</xdr:row>
      <xdr:rowOff>144145</xdr:rowOff>
    </xdr:to>
    <xdr:sp macro="" textlink="">
      <xdr:nvSpPr>
        <xdr:cNvPr id="89" name="楕円 88">
          <a:extLst>
            <a:ext uri="{FF2B5EF4-FFF2-40B4-BE49-F238E27FC236}">
              <a16:creationId xmlns:a16="http://schemas.microsoft.com/office/drawing/2014/main" id="{0A06B88B-0EE9-428C-8008-DDB5E1E98181}"/>
            </a:ext>
          </a:extLst>
        </xdr:cNvPr>
        <xdr:cNvSpPr/>
      </xdr:nvSpPr>
      <xdr:spPr>
        <a:xfrm>
          <a:off x="45847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20972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4D4EADB-86D0-4803-8B35-CAF0EFBE3146}"/>
            </a:ext>
          </a:extLst>
        </xdr:cNvPr>
        <xdr:cNvSpPr txBox="1"/>
      </xdr:nvSpPr>
      <xdr:spPr>
        <a:xfrm>
          <a:off x="46736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xdr:rowOff>
    </xdr:from>
    <xdr:to>
      <xdr:col>20</xdr:col>
      <xdr:colOff>38100</xdr:colOff>
      <xdr:row>62</xdr:row>
      <xdr:rowOff>111760</xdr:rowOff>
    </xdr:to>
    <xdr:sp macro="" textlink="">
      <xdr:nvSpPr>
        <xdr:cNvPr id="91" name="楕円 90">
          <a:extLst>
            <a:ext uri="{FF2B5EF4-FFF2-40B4-BE49-F238E27FC236}">
              <a16:creationId xmlns:a16="http://schemas.microsoft.com/office/drawing/2014/main" id="{E414EF47-D001-489B-8FFD-8340A94EBC4A}"/>
            </a:ext>
          </a:extLst>
        </xdr:cNvPr>
        <xdr:cNvSpPr/>
      </xdr:nvSpPr>
      <xdr:spPr>
        <a:xfrm>
          <a:off x="3746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60960</xdr:rowOff>
    </xdr:from>
    <xdr:to>
      <xdr:col>24</xdr:col>
      <xdr:colOff>63500</xdr:colOff>
      <xdr:row>62</xdr:row>
      <xdr:rowOff>93345</xdr:rowOff>
    </xdr:to>
    <xdr:cxnSp macro="">
      <xdr:nvCxnSpPr>
        <xdr:cNvPr id="92" name="直線コネクタ 91">
          <a:extLst>
            <a:ext uri="{FF2B5EF4-FFF2-40B4-BE49-F238E27FC236}">
              <a16:creationId xmlns:a16="http://schemas.microsoft.com/office/drawing/2014/main" id="{80344A45-653F-4F21-B9C4-0F6E31BD8CB2}"/>
            </a:ext>
          </a:extLst>
        </xdr:cNvPr>
        <xdr:cNvCxnSpPr/>
      </xdr:nvCxnSpPr>
      <xdr:spPr>
        <a:xfrm>
          <a:off x="3797300" y="106908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151130</xdr:rowOff>
    </xdr:from>
    <xdr:to>
      <xdr:col>15</xdr:col>
      <xdr:colOff>101600</xdr:colOff>
      <xdr:row>62</xdr:row>
      <xdr:rowOff>81280</xdr:rowOff>
    </xdr:to>
    <xdr:sp macro="" textlink="">
      <xdr:nvSpPr>
        <xdr:cNvPr id="93" name="楕円 92">
          <a:extLst>
            <a:ext uri="{FF2B5EF4-FFF2-40B4-BE49-F238E27FC236}">
              <a16:creationId xmlns:a16="http://schemas.microsoft.com/office/drawing/2014/main" id="{B7FD56CB-A981-4A65-92B3-A872A85914B7}"/>
            </a:ext>
          </a:extLst>
        </xdr:cNvPr>
        <xdr:cNvSpPr/>
      </xdr:nvSpPr>
      <xdr:spPr>
        <a:xfrm>
          <a:off x="2857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30480</xdr:rowOff>
    </xdr:from>
    <xdr:to>
      <xdr:col>19</xdr:col>
      <xdr:colOff>177800</xdr:colOff>
      <xdr:row>62</xdr:row>
      <xdr:rowOff>60960</xdr:rowOff>
    </xdr:to>
    <xdr:cxnSp macro="">
      <xdr:nvCxnSpPr>
        <xdr:cNvPr id="94" name="直線コネクタ 93">
          <a:extLst>
            <a:ext uri="{FF2B5EF4-FFF2-40B4-BE49-F238E27FC236}">
              <a16:creationId xmlns:a16="http://schemas.microsoft.com/office/drawing/2014/main" id="{1B87F107-D68F-4982-AF8F-ADE573225E19}"/>
            </a:ext>
          </a:extLst>
        </xdr:cNvPr>
        <xdr:cNvCxnSpPr/>
      </xdr:nvCxnSpPr>
      <xdr:spPr>
        <a:xfrm>
          <a:off x="2908300" y="10660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27305</xdr:rowOff>
    </xdr:from>
    <xdr:to>
      <xdr:col>10</xdr:col>
      <xdr:colOff>165100</xdr:colOff>
      <xdr:row>62</xdr:row>
      <xdr:rowOff>128905</xdr:rowOff>
    </xdr:to>
    <xdr:sp macro="" textlink="">
      <xdr:nvSpPr>
        <xdr:cNvPr id="95" name="楕円 94">
          <a:extLst>
            <a:ext uri="{FF2B5EF4-FFF2-40B4-BE49-F238E27FC236}">
              <a16:creationId xmlns:a16="http://schemas.microsoft.com/office/drawing/2014/main" id="{9822A92E-4172-46CA-A341-EB4E3A547F8F}"/>
            </a:ext>
          </a:extLst>
        </xdr:cNvPr>
        <xdr:cNvSpPr/>
      </xdr:nvSpPr>
      <xdr:spPr>
        <a:xfrm>
          <a:off x="196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30480</xdr:rowOff>
    </xdr:from>
    <xdr:to>
      <xdr:col>15</xdr:col>
      <xdr:colOff>50800</xdr:colOff>
      <xdr:row>62</xdr:row>
      <xdr:rowOff>78105</xdr:rowOff>
    </xdr:to>
    <xdr:cxnSp macro="">
      <xdr:nvCxnSpPr>
        <xdr:cNvPr id="96" name="直線コネクタ 95">
          <a:extLst>
            <a:ext uri="{FF2B5EF4-FFF2-40B4-BE49-F238E27FC236}">
              <a16:creationId xmlns:a16="http://schemas.microsoft.com/office/drawing/2014/main" id="{60B46163-59D8-4827-B44B-35C5B0B6BEEF}"/>
            </a:ext>
          </a:extLst>
        </xdr:cNvPr>
        <xdr:cNvCxnSpPr/>
      </xdr:nvCxnSpPr>
      <xdr:spPr>
        <a:xfrm flipV="1">
          <a:off x="2019300" y="106603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97" name="楕円 96">
          <a:extLst>
            <a:ext uri="{FF2B5EF4-FFF2-40B4-BE49-F238E27FC236}">
              <a16:creationId xmlns:a16="http://schemas.microsoft.com/office/drawing/2014/main" id="{A82F27F6-43A5-43D4-8BBE-D54651D96DD1}"/>
            </a:ext>
          </a:extLst>
        </xdr:cNvPr>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78105</xdr:rowOff>
    </xdr:to>
    <xdr:cxnSp macro="">
      <xdr:nvCxnSpPr>
        <xdr:cNvPr id="98" name="直線コネクタ 97">
          <a:extLst>
            <a:ext uri="{FF2B5EF4-FFF2-40B4-BE49-F238E27FC236}">
              <a16:creationId xmlns:a16="http://schemas.microsoft.com/office/drawing/2014/main" id="{F3A71C2C-1459-4DCC-ACFE-4C2DECFCA83C}"/>
            </a:ext>
          </a:extLst>
        </xdr:cNvPr>
        <xdr:cNvCxnSpPr/>
      </xdr:nvCxnSpPr>
      <xdr:spPr>
        <a:xfrm>
          <a:off x="1130300" y="106527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158767</xdr:rowOff>
    </xdr:from>
    <xdr:ext cx="405111" cy="259045"/>
    <xdr:sp macro="" textlink="">
      <xdr:nvSpPr>
        <xdr:cNvPr id="99" name="n_1aveValue【体育館・プール】&#10;有形固定資産減価償却率">
          <a:extLst>
            <a:ext uri="{FF2B5EF4-FFF2-40B4-BE49-F238E27FC236}">
              <a16:creationId xmlns:a16="http://schemas.microsoft.com/office/drawing/2014/main" id="{96365AEC-F595-4B67-827F-80549CF2BB12}"/>
            </a:ext>
          </a:extLst>
        </xdr:cNvPr>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27322</xdr:rowOff>
    </xdr:from>
    <xdr:ext cx="405111" cy="259045"/>
    <xdr:sp macro="" textlink="">
      <xdr:nvSpPr>
        <xdr:cNvPr id="100" name="n_2aveValue【体育館・プール】&#10;有形固定資産減価償却率">
          <a:extLst>
            <a:ext uri="{FF2B5EF4-FFF2-40B4-BE49-F238E27FC236}">
              <a16:creationId xmlns:a16="http://schemas.microsoft.com/office/drawing/2014/main" id="{B714D0C2-7986-47E5-AD75-03EEA3B75877}"/>
            </a:ext>
          </a:extLst>
        </xdr:cNvPr>
        <xdr:cNvSpPr txBox="1"/>
      </xdr:nvSpPr>
      <xdr:spPr>
        <a:xfrm>
          <a:off x="2705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84472</xdr:rowOff>
    </xdr:from>
    <xdr:ext cx="405111" cy="259045"/>
    <xdr:sp macro="" textlink="">
      <xdr:nvSpPr>
        <xdr:cNvPr id="101" name="n_3aveValue【体育館・プール】&#10;有形固定資産減価償却率">
          <a:extLst>
            <a:ext uri="{FF2B5EF4-FFF2-40B4-BE49-F238E27FC236}">
              <a16:creationId xmlns:a16="http://schemas.microsoft.com/office/drawing/2014/main" id="{252818D8-BE7E-4C24-B961-E253630CC89D}"/>
            </a:ext>
          </a:extLst>
        </xdr:cNvPr>
        <xdr:cNvSpPr txBox="1"/>
      </xdr:nvSpPr>
      <xdr:spPr>
        <a:xfrm>
          <a:off x="1816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57802</xdr:rowOff>
    </xdr:from>
    <xdr:ext cx="405111" cy="259045"/>
    <xdr:sp macro="" textlink="">
      <xdr:nvSpPr>
        <xdr:cNvPr id="102" name="n_4aveValue【体育館・プール】&#10;有形固定資産減価償却率">
          <a:extLst>
            <a:ext uri="{FF2B5EF4-FFF2-40B4-BE49-F238E27FC236}">
              <a16:creationId xmlns:a16="http://schemas.microsoft.com/office/drawing/2014/main" id="{E6B01EE5-B518-4AC5-9A7D-77DD42B2F701}"/>
            </a:ext>
          </a:extLst>
        </xdr:cNvPr>
        <xdr:cNvSpPr txBox="1"/>
      </xdr:nvSpPr>
      <xdr:spPr>
        <a:xfrm>
          <a:off x="927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102887</xdr:rowOff>
    </xdr:from>
    <xdr:ext cx="405111" cy="259045"/>
    <xdr:sp macro="" textlink="">
      <xdr:nvSpPr>
        <xdr:cNvPr id="103" name="n_1mainValue【体育館・プール】&#10;有形固定資産減価償却率">
          <a:extLst>
            <a:ext uri="{FF2B5EF4-FFF2-40B4-BE49-F238E27FC236}">
              <a16:creationId xmlns:a16="http://schemas.microsoft.com/office/drawing/2014/main" id="{024B98C4-D9FA-4E12-A019-DD4799F5EBB2}"/>
            </a:ext>
          </a:extLst>
        </xdr:cNvPr>
        <xdr:cNvSpPr txBox="1"/>
      </xdr:nvSpPr>
      <xdr:spPr>
        <a:xfrm>
          <a:off x="35820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72407</xdr:rowOff>
    </xdr:from>
    <xdr:ext cx="405111" cy="259045"/>
    <xdr:sp macro="" textlink="">
      <xdr:nvSpPr>
        <xdr:cNvPr id="104" name="n_2mainValue【体育館・プール】&#10;有形固定資産減価償却率">
          <a:extLst>
            <a:ext uri="{FF2B5EF4-FFF2-40B4-BE49-F238E27FC236}">
              <a16:creationId xmlns:a16="http://schemas.microsoft.com/office/drawing/2014/main" id="{EFC175B9-A36B-4438-BA45-13F90C1C5687}"/>
            </a:ext>
          </a:extLst>
        </xdr:cNvPr>
        <xdr:cNvSpPr txBox="1"/>
      </xdr:nvSpPr>
      <xdr:spPr>
        <a:xfrm>
          <a:off x="2705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105" name="n_3mainValue【体育館・プール】&#10;有形固定資産減価償却率">
          <a:extLst>
            <a:ext uri="{FF2B5EF4-FFF2-40B4-BE49-F238E27FC236}">
              <a16:creationId xmlns:a16="http://schemas.microsoft.com/office/drawing/2014/main" id="{DD1F87A1-4B1D-4640-BB66-9AE1B9374548}"/>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106" name="n_4mainValue【体育館・プール】&#10;有形固定資産減価償却率">
          <a:extLst>
            <a:ext uri="{FF2B5EF4-FFF2-40B4-BE49-F238E27FC236}">
              <a16:creationId xmlns:a16="http://schemas.microsoft.com/office/drawing/2014/main" id="{DB0B86B9-6AFD-4871-8AC7-7949E25B2484}"/>
            </a:ext>
          </a:extLst>
        </xdr:cNvPr>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2381E03-D601-4BC7-9CD8-4FD95F57EB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BF67270F-D0A1-43F6-B159-48B7F57B32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913FEBDE-A10C-4C36-9A12-CCBFDF51479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588D6C5F-519F-4BE9-B6DB-CD782A243D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F6B5B45-07EF-4E49-8188-140D28E93E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CAB956F1-6F6B-4C32-B296-ED33D46F06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8FBAA2F-065D-4613-9F56-2B3D56D89B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FD969DE-2282-48FA-9B2F-657F661980F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EFBA9E6F-36FA-4AA8-A286-51B4F66E315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BBA92601-8138-4DD4-9641-F6B5D28E49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5E7A85F2-B336-46DD-83A3-3D215CD22EA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2AEFE5A3-6DA5-4B31-8FCC-5E214722C6D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8B79B6E6-8F65-4720-9E0A-B618AE9F480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C390A426-24A3-4FC2-8E65-F559FB5E01D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82A73F5-E47E-45B2-AC40-FECAEE7992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72183441-7F6B-458F-97A6-6593E1734A1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44756CD7-8579-44F6-9F5B-DFC9C77630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39498694-81CA-41EC-A7B3-CE7E2A4EE30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7F46E2D7-AA80-46F4-876C-169D5AAD8F5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5FCC7485-249E-42FB-9940-63084D25B4D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EB392E91-DC42-4859-850F-B35E921CE1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38C4FC52-7119-4011-85C6-14B206A43B0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8103ADF0-7CAB-4EDE-9690-BAD5315C29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130" name="直線コネクタ 129">
          <a:extLst>
            <a:ext uri="{FF2B5EF4-FFF2-40B4-BE49-F238E27FC236}">
              <a16:creationId xmlns:a16="http://schemas.microsoft.com/office/drawing/2014/main" id="{913A63AA-FBA4-47D4-9241-53E1DC4C30A9}"/>
            </a:ext>
          </a:extLst>
        </xdr:cNvPr>
        <xdr:cNvCxnSpPr/>
      </xdr:nvCxnSpPr>
      <xdr:spPr>
        <a:xfrm flipV="1">
          <a:off x="10476865" y="96507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131" name="【体育館・プール】&#10;一人当たり面積最小値テキスト">
          <a:extLst>
            <a:ext uri="{FF2B5EF4-FFF2-40B4-BE49-F238E27FC236}">
              <a16:creationId xmlns:a16="http://schemas.microsoft.com/office/drawing/2014/main" id="{82652981-A8E5-449C-BD0D-A349F09F3175}"/>
            </a:ext>
          </a:extLst>
        </xdr:cNvPr>
        <xdr:cNvSpPr txBox="1"/>
      </xdr:nvSpPr>
      <xdr:spPr>
        <a:xfrm>
          <a:off x="10515600"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132" name="直線コネクタ 131">
          <a:extLst>
            <a:ext uri="{FF2B5EF4-FFF2-40B4-BE49-F238E27FC236}">
              <a16:creationId xmlns:a16="http://schemas.microsoft.com/office/drawing/2014/main" id="{5F3B3D3B-7EE5-44B7-8501-23839FFA0F76}"/>
            </a:ext>
          </a:extLst>
        </xdr:cNvPr>
        <xdr:cNvCxnSpPr/>
      </xdr:nvCxnSpPr>
      <xdr:spPr>
        <a:xfrm>
          <a:off x="10388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133" name="【体育館・プール】&#10;一人当たり面積最大値テキスト">
          <a:extLst>
            <a:ext uri="{FF2B5EF4-FFF2-40B4-BE49-F238E27FC236}">
              <a16:creationId xmlns:a16="http://schemas.microsoft.com/office/drawing/2014/main" id="{08E2ADCE-6AD8-49C3-811C-FCD2781135E5}"/>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134" name="直線コネクタ 133">
          <a:extLst>
            <a:ext uri="{FF2B5EF4-FFF2-40B4-BE49-F238E27FC236}">
              <a16:creationId xmlns:a16="http://schemas.microsoft.com/office/drawing/2014/main" id="{6B07B644-6F78-4481-B460-D7609E9B4719}"/>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144797</xdr:rowOff>
    </xdr:from>
    <xdr:ext cx="469744" cy="259045"/>
    <xdr:sp macro="" textlink="">
      <xdr:nvSpPr>
        <xdr:cNvPr id="135" name="【体育館・プール】&#10;一人当たり面積平均値テキスト">
          <a:extLst>
            <a:ext uri="{FF2B5EF4-FFF2-40B4-BE49-F238E27FC236}">
              <a16:creationId xmlns:a16="http://schemas.microsoft.com/office/drawing/2014/main" id="{9F8EDC9D-4012-481C-B76A-35F56EDCC06F}"/>
            </a:ext>
          </a:extLst>
        </xdr:cNvPr>
        <xdr:cNvSpPr txBox="1"/>
      </xdr:nvSpPr>
      <xdr:spPr>
        <a:xfrm>
          <a:off x="10515600" y="1026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136" name="フローチャート: 判断 135">
          <a:extLst>
            <a:ext uri="{FF2B5EF4-FFF2-40B4-BE49-F238E27FC236}">
              <a16:creationId xmlns:a16="http://schemas.microsoft.com/office/drawing/2014/main" id="{788F9B43-2FFC-454E-AA3C-7038EBB412A7}"/>
            </a:ext>
          </a:extLst>
        </xdr:cNvPr>
        <xdr:cNvSpPr/>
      </xdr:nvSpPr>
      <xdr:spPr>
        <a:xfrm>
          <a:off x="104267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137" name="フローチャート: 判断 136">
          <a:extLst>
            <a:ext uri="{FF2B5EF4-FFF2-40B4-BE49-F238E27FC236}">
              <a16:creationId xmlns:a16="http://schemas.microsoft.com/office/drawing/2014/main" id="{55591478-0CC4-46AF-8C19-F91B193D3FBC}"/>
            </a:ext>
          </a:extLst>
        </xdr:cNvPr>
        <xdr:cNvSpPr/>
      </xdr:nvSpPr>
      <xdr:spPr>
        <a:xfrm>
          <a:off x="958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138" name="フローチャート: 判断 137">
          <a:extLst>
            <a:ext uri="{FF2B5EF4-FFF2-40B4-BE49-F238E27FC236}">
              <a16:creationId xmlns:a16="http://schemas.microsoft.com/office/drawing/2014/main" id="{08F5B2AD-A618-4EBA-9213-E1AA65493706}"/>
            </a:ext>
          </a:extLst>
        </xdr:cNvPr>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90170</xdr:rowOff>
    </xdr:from>
    <xdr:to>
      <xdr:col>41</xdr:col>
      <xdr:colOff>101600</xdr:colOff>
      <xdr:row>62</xdr:row>
      <xdr:rowOff>20320</xdr:rowOff>
    </xdr:to>
    <xdr:sp macro="" textlink="">
      <xdr:nvSpPr>
        <xdr:cNvPr id="139" name="フローチャート: 判断 138">
          <a:extLst>
            <a:ext uri="{FF2B5EF4-FFF2-40B4-BE49-F238E27FC236}">
              <a16:creationId xmlns:a16="http://schemas.microsoft.com/office/drawing/2014/main" id="{AEF7787D-D7A5-41C8-8063-15614A84F0D6}"/>
            </a:ext>
          </a:extLst>
        </xdr:cNvPr>
        <xdr:cNvSpPr/>
      </xdr:nvSpPr>
      <xdr:spPr>
        <a:xfrm>
          <a:off x="7810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110490</xdr:rowOff>
    </xdr:from>
    <xdr:to>
      <xdr:col>36</xdr:col>
      <xdr:colOff>165100</xdr:colOff>
      <xdr:row>62</xdr:row>
      <xdr:rowOff>40640</xdr:rowOff>
    </xdr:to>
    <xdr:sp macro="" textlink="">
      <xdr:nvSpPr>
        <xdr:cNvPr id="140" name="フローチャート: 判断 139">
          <a:extLst>
            <a:ext uri="{FF2B5EF4-FFF2-40B4-BE49-F238E27FC236}">
              <a16:creationId xmlns:a16="http://schemas.microsoft.com/office/drawing/2014/main" id="{78EB6F77-AF86-43ED-BB12-6D19ADE9BBD9}"/>
            </a:ext>
          </a:extLst>
        </xdr:cNvPr>
        <xdr:cNvSpPr/>
      </xdr:nvSpPr>
      <xdr:spPr>
        <a:xfrm>
          <a:off x="69215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45885E7-BDC2-44D6-B34E-B9C1A9332D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83C645D-CFF0-40E9-B165-59B6A3C432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A5C9044-E5AE-4CDC-8A6B-B049983D97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604C2F1-7358-4A18-B921-781F48E332B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4C4E784-6B50-41E5-BDE9-9839B75577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1270</xdr:rowOff>
    </xdr:from>
    <xdr:to>
      <xdr:col>55</xdr:col>
      <xdr:colOff>50800</xdr:colOff>
      <xdr:row>63</xdr:row>
      <xdr:rowOff>102870</xdr:rowOff>
    </xdr:to>
    <xdr:sp macro="" textlink="">
      <xdr:nvSpPr>
        <xdr:cNvPr id="146" name="楕円 145">
          <a:extLst>
            <a:ext uri="{FF2B5EF4-FFF2-40B4-BE49-F238E27FC236}">
              <a16:creationId xmlns:a16="http://schemas.microsoft.com/office/drawing/2014/main" id="{9804E5D0-BF5D-4DAF-A2D9-B03E9C427D55}"/>
            </a:ext>
          </a:extLst>
        </xdr:cNvPr>
        <xdr:cNvSpPr/>
      </xdr:nvSpPr>
      <xdr:spPr>
        <a:xfrm>
          <a:off x="104267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147" name="【体育館・プール】&#10;一人当たり面積該当値テキスト">
          <a:extLst>
            <a:ext uri="{FF2B5EF4-FFF2-40B4-BE49-F238E27FC236}">
              <a16:creationId xmlns:a16="http://schemas.microsoft.com/office/drawing/2014/main" id="{C79E2293-6AFD-4D5F-82A3-249C1A5A153A}"/>
            </a:ext>
          </a:extLst>
        </xdr:cNvPr>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xdr:rowOff>
    </xdr:from>
    <xdr:to>
      <xdr:col>50</xdr:col>
      <xdr:colOff>165100</xdr:colOff>
      <xdr:row>63</xdr:row>
      <xdr:rowOff>104140</xdr:rowOff>
    </xdr:to>
    <xdr:sp macro="" textlink="">
      <xdr:nvSpPr>
        <xdr:cNvPr id="148" name="楕円 147">
          <a:extLst>
            <a:ext uri="{FF2B5EF4-FFF2-40B4-BE49-F238E27FC236}">
              <a16:creationId xmlns:a16="http://schemas.microsoft.com/office/drawing/2014/main" id="{C7BE32BB-803D-45B7-8111-042A15AB7482}"/>
            </a:ext>
          </a:extLst>
        </xdr:cNvPr>
        <xdr:cNvSpPr/>
      </xdr:nvSpPr>
      <xdr:spPr>
        <a:xfrm>
          <a:off x="9588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52070</xdr:rowOff>
    </xdr:from>
    <xdr:to>
      <xdr:col>55</xdr:col>
      <xdr:colOff>0</xdr:colOff>
      <xdr:row>63</xdr:row>
      <xdr:rowOff>53340</xdr:rowOff>
    </xdr:to>
    <xdr:cxnSp macro="">
      <xdr:nvCxnSpPr>
        <xdr:cNvPr id="149" name="直線コネクタ 148">
          <a:extLst>
            <a:ext uri="{FF2B5EF4-FFF2-40B4-BE49-F238E27FC236}">
              <a16:creationId xmlns:a16="http://schemas.microsoft.com/office/drawing/2014/main" id="{AD7C9D5A-0059-48A1-858D-4CB49E97ACD3}"/>
            </a:ext>
          </a:extLst>
        </xdr:cNvPr>
        <xdr:cNvCxnSpPr/>
      </xdr:nvCxnSpPr>
      <xdr:spPr>
        <a:xfrm flipV="1">
          <a:off x="9639300" y="108534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3810</xdr:rowOff>
    </xdr:from>
    <xdr:to>
      <xdr:col>46</xdr:col>
      <xdr:colOff>38100</xdr:colOff>
      <xdr:row>63</xdr:row>
      <xdr:rowOff>105410</xdr:rowOff>
    </xdr:to>
    <xdr:sp macro="" textlink="">
      <xdr:nvSpPr>
        <xdr:cNvPr id="150" name="楕円 149">
          <a:extLst>
            <a:ext uri="{FF2B5EF4-FFF2-40B4-BE49-F238E27FC236}">
              <a16:creationId xmlns:a16="http://schemas.microsoft.com/office/drawing/2014/main" id="{FE357EB3-4406-43B7-8FC2-B84B252B8301}"/>
            </a:ext>
          </a:extLst>
        </xdr:cNvPr>
        <xdr:cNvSpPr/>
      </xdr:nvSpPr>
      <xdr:spPr>
        <a:xfrm>
          <a:off x="8699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53340</xdr:rowOff>
    </xdr:from>
    <xdr:to>
      <xdr:col>50</xdr:col>
      <xdr:colOff>114300</xdr:colOff>
      <xdr:row>63</xdr:row>
      <xdr:rowOff>54610</xdr:rowOff>
    </xdr:to>
    <xdr:cxnSp macro="">
      <xdr:nvCxnSpPr>
        <xdr:cNvPr id="151" name="直線コネクタ 150">
          <a:extLst>
            <a:ext uri="{FF2B5EF4-FFF2-40B4-BE49-F238E27FC236}">
              <a16:creationId xmlns:a16="http://schemas.microsoft.com/office/drawing/2014/main" id="{764F36FD-86BD-424D-B71E-5C51F9C9FD12}"/>
            </a:ext>
          </a:extLst>
        </xdr:cNvPr>
        <xdr:cNvCxnSpPr/>
      </xdr:nvCxnSpPr>
      <xdr:spPr>
        <a:xfrm flipV="1">
          <a:off x="8750300" y="10854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5080</xdr:rowOff>
    </xdr:from>
    <xdr:to>
      <xdr:col>41</xdr:col>
      <xdr:colOff>101600</xdr:colOff>
      <xdr:row>63</xdr:row>
      <xdr:rowOff>106680</xdr:rowOff>
    </xdr:to>
    <xdr:sp macro="" textlink="">
      <xdr:nvSpPr>
        <xdr:cNvPr id="152" name="楕円 151">
          <a:extLst>
            <a:ext uri="{FF2B5EF4-FFF2-40B4-BE49-F238E27FC236}">
              <a16:creationId xmlns:a16="http://schemas.microsoft.com/office/drawing/2014/main" id="{74D92188-4534-4AD4-965E-0DABDA6F97CC}"/>
            </a:ext>
          </a:extLst>
        </xdr:cNvPr>
        <xdr:cNvSpPr/>
      </xdr:nvSpPr>
      <xdr:spPr>
        <a:xfrm>
          <a:off x="78105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54610</xdr:rowOff>
    </xdr:from>
    <xdr:to>
      <xdr:col>45</xdr:col>
      <xdr:colOff>177800</xdr:colOff>
      <xdr:row>63</xdr:row>
      <xdr:rowOff>55880</xdr:rowOff>
    </xdr:to>
    <xdr:cxnSp macro="">
      <xdr:nvCxnSpPr>
        <xdr:cNvPr id="153" name="直線コネクタ 152">
          <a:extLst>
            <a:ext uri="{FF2B5EF4-FFF2-40B4-BE49-F238E27FC236}">
              <a16:creationId xmlns:a16="http://schemas.microsoft.com/office/drawing/2014/main" id="{2BE5BE51-C21B-4FAA-AC63-93DA1B1FAAB7}"/>
            </a:ext>
          </a:extLst>
        </xdr:cNvPr>
        <xdr:cNvCxnSpPr/>
      </xdr:nvCxnSpPr>
      <xdr:spPr>
        <a:xfrm flipV="1">
          <a:off x="7861300" y="108559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xdr:rowOff>
    </xdr:from>
    <xdr:to>
      <xdr:col>36</xdr:col>
      <xdr:colOff>165100</xdr:colOff>
      <xdr:row>63</xdr:row>
      <xdr:rowOff>107950</xdr:rowOff>
    </xdr:to>
    <xdr:sp macro="" textlink="">
      <xdr:nvSpPr>
        <xdr:cNvPr id="154" name="楕円 153">
          <a:extLst>
            <a:ext uri="{FF2B5EF4-FFF2-40B4-BE49-F238E27FC236}">
              <a16:creationId xmlns:a16="http://schemas.microsoft.com/office/drawing/2014/main" id="{D7BFED6D-A8D4-4D49-809E-41AFD156B5B3}"/>
            </a:ext>
          </a:extLst>
        </xdr:cNvPr>
        <xdr:cNvSpPr/>
      </xdr:nvSpPr>
      <xdr:spPr>
        <a:xfrm>
          <a:off x="692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55880</xdr:rowOff>
    </xdr:from>
    <xdr:to>
      <xdr:col>41</xdr:col>
      <xdr:colOff>50800</xdr:colOff>
      <xdr:row>63</xdr:row>
      <xdr:rowOff>57150</xdr:rowOff>
    </xdr:to>
    <xdr:cxnSp macro="">
      <xdr:nvCxnSpPr>
        <xdr:cNvPr id="155" name="直線コネクタ 154">
          <a:extLst>
            <a:ext uri="{FF2B5EF4-FFF2-40B4-BE49-F238E27FC236}">
              <a16:creationId xmlns:a16="http://schemas.microsoft.com/office/drawing/2014/main" id="{06CC98C5-B230-48B9-AEB9-0FDFE6E8DA57}"/>
            </a:ext>
          </a:extLst>
        </xdr:cNvPr>
        <xdr:cNvCxnSpPr/>
      </xdr:nvCxnSpPr>
      <xdr:spPr>
        <a:xfrm flipV="1">
          <a:off x="6972300" y="108572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96537</xdr:rowOff>
    </xdr:from>
    <xdr:ext cx="469744" cy="259045"/>
    <xdr:sp macro="" textlink="">
      <xdr:nvSpPr>
        <xdr:cNvPr id="156" name="n_1aveValue【体育館・プール】&#10;一人当たり面積">
          <a:extLst>
            <a:ext uri="{FF2B5EF4-FFF2-40B4-BE49-F238E27FC236}">
              <a16:creationId xmlns:a16="http://schemas.microsoft.com/office/drawing/2014/main" id="{7EBCE4AD-9889-4296-8673-222F2F2863E6}"/>
            </a:ext>
          </a:extLst>
        </xdr:cNvPr>
        <xdr:cNvSpPr txBox="1"/>
      </xdr:nvSpPr>
      <xdr:spPr>
        <a:xfrm>
          <a:off x="9391727"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167657</xdr:rowOff>
    </xdr:from>
    <xdr:ext cx="469744" cy="259045"/>
    <xdr:sp macro="" textlink="">
      <xdr:nvSpPr>
        <xdr:cNvPr id="157" name="n_2aveValue【体育館・プール】&#10;一人当たり面積">
          <a:extLst>
            <a:ext uri="{FF2B5EF4-FFF2-40B4-BE49-F238E27FC236}">
              <a16:creationId xmlns:a16="http://schemas.microsoft.com/office/drawing/2014/main" id="{43C7F1FB-DAE3-4B62-B07C-5B502C2AF6ED}"/>
            </a:ext>
          </a:extLst>
        </xdr:cNvPr>
        <xdr:cNvSpPr txBox="1"/>
      </xdr:nvSpPr>
      <xdr:spPr>
        <a:xfrm>
          <a:off x="8515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36847</xdr:rowOff>
    </xdr:from>
    <xdr:ext cx="469744" cy="259045"/>
    <xdr:sp macro="" textlink="">
      <xdr:nvSpPr>
        <xdr:cNvPr id="158" name="n_3aveValue【体育館・プール】&#10;一人当たり面積">
          <a:extLst>
            <a:ext uri="{FF2B5EF4-FFF2-40B4-BE49-F238E27FC236}">
              <a16:creationId xmlns:a16="http://schemas.microsoft.com/office/drawing/2014/main" id="{4DAD2160-070F-4DA6-927E-13F9E55EF0C8}"/>
            </a:ext>
          </a:extLst>
        </xdr:cNvPr>
        <xdr:cNvSpPr txBox="1"/>
      </xdr:nvSpPr>
      <xdr:spPr>
        <a:xfrm>
          <a:off x="7626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57167</xdr:rowOff>
    </xdr:from>
    <xdr:ext cx="469744" cy="259045"/>
    <xdr:sp macro="" textlink="">
      <xdr:nvSpPr>
        <xdr:cNvPr id="159" name="n_4aveValue【体育館・プール】&#10;一人当たり面積">
          <a:extLst>
            <a:ext uri="{FF2B5EF4-FFF2-40B4-BE49-F238E27FC236}">
              <a16:creationId xmlns:a16="http://schemas.microsoft.com/office/drawing/2014/main" id="{7596521F-2784-42EE-8A7C-F359938E32A9}"/>
            </a:ext>
          </a:extLst>
        </xdr:cNvPr>
        <xdr:cNvSpPr txBox="1"/>
      </xdr:nvSpPr>
      <xdr:spPr>
        <a:xfrm>
          <a:off x="67374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95267</xdr:rowOff>
    </xdr:from>
    <xdr:ext cx="469744" cy="259045"/>
    <xdr:sp macro="" textlink="">
      <xdr:nvSpPr>
        <xdr:cNvPr id="160" name="n_1mainValue【体育館・プール】&#10;一人当たり面積">
          <a:extLst>
            <a:ext uri="{FF2B5EF4-FFF2-40B4-BE49-F238E27FC236}">
              <a16:creationId xmlns:a16="http://schemas.microsoft.com/office/drawing/2014/main" id="{4565CD55-B1CF-4C09-870B-9561EEEE7AEF}"/>
            </a:ext>
          </a:extLst>
        </xdr:cNvPr>
        <xdr:cNvSpPr txBox="1"/>
      </xdr:nvSpPr>
      <xdr:spPr>
        <a:xfrm>
          <a:off x="9391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96537</xdr:rowOff>
    </xdr:from>
    <xdr:ext cx="469744" cy="259045"/>
    <xdr:sp macro="" textlink="">
      <xdr:nvSpPr>
        <xdr:cNvPr id="161" name="n_2mainValue【体育館・プール】&#10;一人当たり面積">
          <a:extLst>
            <a:ext uri="{FF2B5EF4-FFF2-40B4-BE49-F238E27FC236}">
              <a16:creationId xmlns:a16="http://schemas.microsoft.com/office/drawing/2014/main" id="{F2540B9C-3BA0-4BFD-9447-790B875BEA43}"/>
            </a:ext>
          </a:extLst>
        </xdr:cNvPr>
        <xdr:cNvSpPr txBox="1"/>
      </xdr:nvSpPr>
      <xdr:spPr>
        <a:xfrm>
          <a:off x="8515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97807</xdr:rowOff>
    </xdr:from>
    <xdr:ext cx="469744" cy="259045"/>
    <xdr:sp macro="" textlink="">
      <xdr:nvSpPr>
        <xdr:cNvPr id="162" name="n_3mainValue【体育館・プール】&#10;一人当たり面積">
          <a:extLst>
            <a:ext uri="{FF2B5EF4-FFF2-40B4-BE49-F238E27FC236}">
              <a16:creationId xmlns:a16="http://schemas.microsoft.com/office/drawing/2014/main" id="{B36DDF49-C332-40A9-9BAD-15F48E3E33BB}"/>
            </a:ext>
          </a:extLst>
        </xdr:cNvPr>
        <xdr:cNvSpPr txBox="1"/>
      </xdr:nvSpPr>
      <xdr:spPr>
        <a:xfrm>
          <a:off x="76264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99077</xdr:rowOff>
    </xdr:from>
    <xdr:ext cx="469744" cy="259045"/>
    <xdr:sp macro="" textlink="">
      <xdr:nvSpPr>
        <xdr:cNvPr id="163" name="n_4mainValue【体育館・プール】&#10;一人当たり面積">
          <a:extLst>
            <a:ext uri="{FF2B5EF4-FFF2-40B4-BE49-F238E27FC236}">
              <a16:creationId xmlns:a16="http://schemas.microsoft.com/office/drawing/2014/main" id="{DAE43082-FE20-4F2B-9F2D-55591B06FD3B}"/>
            </a:ext>
          </a:extLst>
        </xdr:cNvPr>
        <xdr:cNvSpPr txBox="1"/>
      </xdr:nvSpPr>
      <xdr:spPr>
        <a:xfrm>
          <a:off x="6737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1E074438-2F1E-4AC8-8C72-DD5DCFFB903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C8FB53E5-DB3A-4E2B-99FF-3AC86294D92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D4B15131-2A83-4E02-9E05-0C2FA4C18B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113F55C7-F7CB-478A-8994-725970E333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A17AD7AF-F8FA-4DD0-B904-4EEBB1FA9D5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EC3EA66D-528F-429D-84F7-4181BCFB46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FD7A7D7B-3C91-434F-8DAA-2A3AC100F7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24D5B3D8-4796-4AA0-8BA6-D21D64B88C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7339C6B6-25EE-431C-B395-2BE1678BE8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F1AB389A-4BF4-4476-8FCA-68914E485F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F5FDDD69-AB57-48F2-94A3-C4D1AF782C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492A404A-91C2-4005-8EC1-D4FAC2FCA5D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412BEADC-0AED-4F67-80C3-EA4418166B1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FC716312-683F-449F-ABD4-1D73BE0DDE3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BF85502C-B80A-4237-8F81-EEACDFC19A3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830FB5DF-D1F9-485A-8603-565C22BA11A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D079744C-8757-4BAE-8194-20C3E41DC61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47556310-EB80-435A-A6CE-DE9460B393D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5933A7EB-7D74-43C6-AAEE-5F8F6D837C6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CBAF28CD-E9F6-4ABC-950F-F12D598F80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C83F4C87-AD31-48DB-B550-4610E32833B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FDFD3056-E348-4E2E-A078-515DB7AC266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85</xdr:row>
      <xdr:rowOff>136398</xdr:rowOff>
    </xdr:to>
    <xdr:cxnSp macro="">
      <xdr:nvCxnSpPr>
        <xdr:cNvPr id="186" name="直線コネクタ 185">
          <a:extLst>
            <a:ext uri="{FF2B5EF4-FFF2-40B4-BE49-F238E27FC236}">
              <a16:creationId xmlns:a16="http://schemas.microsoft.com/office/drawing/2014/main" id="{5199B407-8049-4002-BDDF-DE78257D9EE5}"/>
            </a:ext>
          </a:extLst>
        </xdr:cNvPr>
        <xdr:cNvCxnSpPr/>
      </xdr:nvCxnSpPr>
      <xdr:spPr>
        <a:xfrm flipV="1">
          <a:off x="4634865" y="13317474"/>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187" name="【福祉施設】&#10;有形固定資産減価償却率最小値テキスト">
          <a:extLst>
            <a:ext uri="{FF2B5EF4-FFF2-40B4-BE49-F238E27FC236}">
              <a16:creationId xmlns:a16="http://schemas.microsoft.com/office/drawing/2014/main" id="{61D4A23F-D3A2-426B-84B0-05BCC334732D}"/>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188" name="直線コネクタ 187">
          <a:extLst>
            <a:ext uri="{FF2B5EF4-FFF2-40B4-BE49-F238E27FC236}">
              <a16:creationId xmlns:a16="http://schemas.microsoft.com/office/drawing/2014/main" id="{A67C713B-B14E-4C83-8FB4-762ABC4D0282}"/>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C19CD047-91E9-4F69-B76C-E58943F0987E}"/>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190" name="直線コネクタ 189">
          <a:extLst>
            <a:ext uri="{FF2B5EF4-FFF2-40B4-BE49-F238E27FC236}">
              <a16:creationId xmlns:a16="http://schemas.microsoft.com/office/drawing/2014/main" id="{7A2BB6C8-9B2B-4B88-9E39-E3B105521A9B}"/>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32021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76D6CF2F-4AB2-4782-8F09-436660758BC1}"/>
            </a:ext>
          </a:extLst>
        </xdr:cNvPr>
        <xdr:cNvSpPr txBox="1"/>
      </xdr:nvSpPr>
      <xdr:spPr>
        <a:xfrm>
          <a:off x="4673600" y="13748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192" name="フローチャート: 判断 191">
          <a:extLst>
            <a:ext uri="{FF2B5EF4-FFF2-40B4-BE49-F238E27FC236}">
              <a16:creationId xmlns:a16="http://schemas.microsoft.com/office/drawing/2014/main" id="{1AD4FA9B-5A04-4426-ACF3-E089EB2D215F}"/>
            </a:ext>
          </a:extLst>
        </xdr:cNvPr>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193" name="フローチャート: 判断 192">
          <a:extLst>
            <a:ext uri="{FF2B5EF4-FFF2-40B4-BE49-F238E27FC236}">
              <a16:creationId xmlns:a16="http://schemas.microsoft.com/office/drawing/2014/main" id="{43625F5D-8E67-4B61-87A0-353DD3FF9466}"/>
            </a:ext>
          </a:extLst>
        </xdr:cNvPr>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194" name="フローチャート: 判断 193">
          <a:extLst>
            <a:ext uri="{FF2B5EF4-FFF2-40B4-BE49-F238E27FC236}">
              <a16:creationId xmlns:a16="http://schemas.microsoft.com/office/drawing/2014/main" id="{6435D085-BCE7-461D-9C5A-918AFE35E569}"/>
            </a:ext>
          </a:extLst>
        </xdr:cNvPr>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74168</xdr:rowOff>
    </xdr:from>
    <xdr:to>
      <xdr:col>10</xdr:col>
      <xdr:colOff>165100</xdr:colOff>
      <xdr:row>81</xdr:row>
      <xdr:rowOff>4318</xdr:rowOff>
    </xdr:to>
    <xdr:sp macro="" textlink="">
      <xdr:nvSpPr>
        <xdr:cNvPr id="195" name="フローチャート: 判断 194">
          <a:extLst>
            <a:ext uri="{FF2B5EF4-FFF2-40B4-BE49-F238E27FC236}">
              <a16:creationId xmlns:a16="http://schemas.microsoft.com/office/drawing/2014/main" id="{F75EBFDB-0B2E-4CB8-9D18-C6B1E9166FE4}"/>
            </a:ext>
          </a:extLst>
        </xdr:cNvPr>
        <xdr:cNvSpPr/>
      </xdr:nvSpPr>
      <xdr:spPr>
        <a:xfrm>
          <a:off x="1968500" y="1379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xdr:rowOff>
    </xdr:from>
    <xdr:to>
      <xdr:col>6</xdr:col>
      <xdr:colOff>38100</xdr:colOff>
      <xdr:row>80</xdr:row>
      <xdr:rowOff>114046</xdr:rowOff>
    </xdr:to>
    <xdr:sp macro="" textlink="">
      <xdr:nvSpPr>
        <xdr:cNvPr id="196" name="フローチャート: 判断 195">
          <a:extLst>
            <a:ext uri="{FF2B5EF4-FFF2-40B4-BE49-F238E27FC236}">
              <a16:creationId xmlns:a16="http://schemas.microsoft.com/office/drawing/2014/main" id="{A00F333E-E128-4166-A707-AB33B67B89C4}"/>
            </a:ext>
          </a:extLst>
        </xdr:cNvPr>
        <xdr:cNvSpPr/>
      </xdr:nvSpPr>
      <xdr:spPr>
        <a:xfrm>
          <a:off x="1079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ABACD16D-C5B4-4D84-9470-DDD1BAFF6B1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8DCDD470-7D9F-4400-AB1A-0D24D278673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F0C63DB-F577-46D0-9CB2-7241EBC049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F7AC0F1-06D3-440D-AFA4-C6B4786A27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38295D9-5BC0-46D9-8549-0236413364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69596</xdr:rowOff>
    </xdr:from>
    <xdr:to>
      <xdr:col>24</xdr:col>
      <xdr:colOff>114300</xdr:colOff>
      <xdr:row>79</xdr:row>
      <xdr:rowOff>171196</xdr:rowOff>
    </xdr:to>
    <xdr:sp macro="" textlink="">
      <xdr:nvSpPr>
        <xdr:cNvPr id="202" name="楕円 201">
          <a:extLst>
            <a:ext uri="{FF2B5EF4-FFF2-40B4-BE49-F238E27FC236}">
              <a16:creationId xmlns:a16="http://schemas.microsoft.com/office/drawing/2014/main" id="{8CCB6A95-EFB2-40C2-BC73-DFD666D95DC5}"/>
            </a:ext>
          </a:extLst>
        </xdr:cNvPr>
        <xdr:cNvSpPr/>
      </xdr:nvSpPr>
      <xdr:spPr>
        <a:xfrm>
          <a:off x="45847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92473</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E1D170DD-07F3-489A-A56F-81CF284C6B90}"/>
            </a:ext>
          </a:extLst>
        </xdr:cNvPr>
        <xdr:cNvSpPr txBox="1"/>
      </xdr:nvSpPr>
      <xdr:spPr>
        <a:xfrm>
          <a:off x="4673600" y="1346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101600</xdr:rowOff>
    </xdr:from>
    <xdr:to>
      <xdr:col>20</xdr:col>
      <xdr:colOff>38100</xdr:colOff>
      <xdr:row>80</xdr:row>
      <xdr:rowOff>31750</xdr:rowOff>
    </xdr:to>
    <xdr:sp macro="" textlink="">
      <xdr:nvSpPr>
        <xdr:cNvPr id="204" name="楕円 203">
          <a:extLst>
            <a:ext uri="{FF2B5EF4-FFF2-40B4-BE49-F238E27FC236}">
              <a16:creationId xmlns:a16="http://schemas.microsoft.com/office/drawing/2014/main" id="{1DF67193-64A5-4680-971C-B5436429277D}"/>
            </a:ext>
          </a:extLst>
        </xdr:cNvPr>
        <xdr:cNvSpPr/>
      </xdr:nvSpPr>
      <xdr:spPr>
        <a:xfrm>
          <a:off x="3746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120396</xdr:rowOff>
    </xdr:from>
    <xdr:to>
      <xdr:col>24</xdr:col>
      <xdr:colOff>63500</xdr:colOff>
      <xdr:row>79</xdr:row>
      <xdr:rowOff>152400</xdr:rowOff>
    </xdr:to>
    <xdr:cxnSp macro="">
      <xdr:nvCxnSpPr>
        <xdr:cNvPr id="205" name="直線コネクタ 204">
          <a:extLst>
            <a:ext uri="{FF2B5EF4-FFF2-40B4-BE49-F238E27FC236}">
              <a16:creationId xmlns:a16="http://schemas.microsoft.com/office/drawing/2014/main" id="{4391E033-B3F5-4C50-A809-F82F3B419282}"/>
            </a:ext>
          </a:extLst>
        </xdr:cNvPr>
        <xdr:cNvCxnSpPr/>
      </xdr:nvCxnSpPr>
      <xdr:spPr>
        <a:xfrm flipV="1">
          <a:off x="3797300" y="1366494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49022</xdr:rowOff>
    </xdr:from>
    <xdr:to>
      <xdr:col>15</xdr:col>
      <xdr:colOff>101600</xdr:colOff>
      <xdr:row>79</xdr:row>
      <xdr:rowOff>150622</xdr:rowOff>
    </xdr:to>
    <xdr:sp macro="" textlink="">
      <xdr:nvSpPr>
        <xdr:cNvPr id="206" name="楕円 205">
          <a:extLst>
            <a:ext uri="{FF2B5EF4-FFF2-40B4-BE49-F238E27FC236}">
              <a16:creationId xmlns:a16="http://schemas.microsoft.com/office/drawing/2014/main" id="{F20D3DEB-AF9B-455C-ADC3-9918039C9E06}"/>
            </a:ext>
          </a:extLst>
        </xdr:cNvPr>
        <xdr:cNvSpPr/>
      </xdr:nvSpPr>
      <xdr:spPr>
        <a:xfrm>
          <a:off x="2857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99822</xdr:rowOff>
    </xdr:from>
    <xdr:to>
      <xdr:col>19</xdr:col>
      <xdr:colOff>177800</xdr:colOff>
      <xdr:row>79</xdr:row>
      <xdr:rowOff>152400</xdr:rowOff>
    </xdr:to>
    <xdr:cxnSp macro="">
      <xdr:nvCxnSpPr>
        <xdr:cNvPr id="207" name="直線コネクタ 206">
          <a:extLst>
            <a:ext uri="{FF2B5EF4-FFF2-40B4-BE49-F238E27FC236}">
              <a16:creationId xmlns:a16="http://schemas.microsoft.com/office/drawing/2014/main" id="{86C09617-0801-46F1-BCF2-9681F06415ED}"/>
            </a:ext>
          </a:extLst>
        </xdr:cNvPr>
        <xdr:cNvCxnSpPr/>
      </xdr:nvCxnSpPr>
      <xdr:spPr>
        <a:xfrm>
          <a:off x="2908300" y="1364437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165608</xdr:rowOff>
    </xdr:from>
    <xdr:to>
      <xdr:col>10</xdr:col>
      <xdr:colOff>165100</xdr:colOff>
      <xdr:row>79</xdr:row>
      <xdr:rowOff>95758</xdr:rowOff>
    </xdr:to>
    <xdr:sp macro="" textlink="">
      <xdr:nvSpPr>
        <xdr:cNvPr id="208" name="楕円 207">
          <a:extLst>
            <a:ext uri="{FF2B5EF4-FFF2-40B4-BE49-F238E27FC236}">
              <a16:creationId xmlns:a16="http://schemas.microsoft.com/office/drawing/2014/main" id="{CDB09D9F-C5D9-4507-A738-88C82A33BD37}"/>
            </a:ext>
          </a:extLst>
        </xdr:cNvPr>
        <xdr:cNvSpPr/>
      </xdr:nvSpPr>
      <xdr:spPr>
        <a:xfrm>
          <a:off x="1968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44958</xdr:rowOff>
    </xdr:from>
    <xdr:to>
      <xdr:col>15</xdr:col>
      <xdr:colOff>50800</xdr:colOff>
      <xdr:row>79</xdr:row>
      <xdr:rowOff>99822</xdr:rowOff>
    </xdr:to>
    <xdr:cxnSp macro="">
      <xdr:nvCxnSpPr>
        <xdr:cNvPr id="209" name="直線コネクタ 208">
          <a:extLst>
            <a:ext uri="{FF2B5EF4-FFF2-40B4-BE49-F238E27FC236}">
              <a16:creationId xmlns:a16="http://schemas.microsoft.com/office/drawing/2014/main" id="{C4F9E360-5F5B-4E5B-9CAC-2E08C6C7F5A6}"/>
            </a:ext>
          </a:extLst>
        </xdr:cNvPr>
        <xdr:cNvCxnSpPr/>
      </xdr:nvCxnSpPr>
      <xdr:spPr>
        <a:xfrm>
          <a:off x="2019300" y="13589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60452</xdr:rowOff>
    </xdr:from>
    <xdr:to>
      <xdr:col>6</xdr:col>
      <xdr:colOff>38100</xdr:colOff>
      <xdr:row>78</xdr:row>
      <xdr:rowOff>162052</xdr:rowOff>
    </xdr:to>
    <xdr:sp macro="" textlink="">
      <xdr:nvSpPr>
        <xdr:cNvPr id="210" name="楕円 209">
          <a:extLst>
            <a:ext uri="{FF2B5EF4-FFF2-40B4-BE49-F238E27FC236}">
              <a16:creationId xmlns:a16="http://schemas.microsoft.com/office/drawing/2014/main" id="{331F8C29-1B10-4B70-B380-6D608DDAD644}"/>
            </a:ext>
          </a:extLst>
        </xdr:cNvPr>
        <xdr:cNvSpPr/>
      </xdr:nvSpPr>
      <xdr:spPr>
        <a:xfrm>
          <a:off x="1079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111252</xdr:rowOff>
    </xdr:from>
    <xdr:to>
      <xdr:col>10</xdr:col>
      <xdr:colOff>114300</xdr:colOff>
      <xdr:row>79</xdr:row>
      <xdr:rowOff>44958</xdr:rowOff>
    </xdr:to>
    <xdr:cxnSp macro="">
      <xdr:nvCxnSpPr>
        <xdr:cNvPr id="211" name="直線コネクタ 210">
          <a:extLst>
            <a:ext uri="{FF2B5EF4-FFF2-40B4-BE49-F238E27FC236}">
              <a16:creationId xmlns:a16="http://schemas.microsoft.com/office/drawing/2014/main" id="{37C893F4-EF0E-44A3-AAC1-F512676A1B1B}"/>
            </a:ext>
          </a:extLst>
        </xdr:cNvPr>
        <xdr:cNvCxnSpPr/>
      </xdr:nvCxnSpPr>
      <xdr:spPr>
        <a:xfrm>
          <a:off x="1130300" y="134843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212" name="n_1aveValue【福祉施設】&#10;有形固定資産減価償却率">
          <a:extLst>
            <a:ext uri="{FF2B5EF4-FFF2-40B4-BE49-F238E27FC236}">
              <a16:creationId xmlns:a16="http://schemas.microsoft.com/office/drawing/2014/main" id="{3936EBCD-FF7C-42AD-B876-F25C843BE9A1}"/>
            </a:ext>
          </a:extLst>
        </xdr:cNvPr>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144035</xdr:rowOff>
    </xdr:from>
    <xdr:ext cx="405111" cy="259045"/>
    <xdr:sp macro="" textlink="">
      <xdr:nvSpPr>
        <xdr:cNvPr id="213" name="n_2aveValue【福祉施設】&#10;有形固定資産減価償却率">
          <a:extLst>
            <a:ext uri="{FF2B5EF4-FFF2-40B4-BE49-F238E27FC236}">
              <a16:creationId xmlns:a16="http://schemas.microsoft.com/office/drawing/2014/main" id="{1C201036-2F42-44F0-B8B4-0C2C75EA61BB}"/>
            </a:ext>
          </a:extLst>
        </xdr:cNvPr>
        <xdr:cNvSpPr txBox="1"/>
      </xdr:nvSpPr>
      <xdr:spPr>
        <a:xfrm>
          <a:off x="2705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166895</xdr:rowOff>
    </xdr:from>
    <xdr:ext cx="405111" cy="259045"/>
    <xdr:sp macro="" textlink="">
      <xdr:nvSpPr>
        <xdr:cNvPr id="214" name="n_3aveValue【福祉施設】&#10;有形固定資産減価償却率">
          <a:extLst>
            <a:ext uri="{FF2B5EF4-FFF2-40B4-BE49-F238E27FC236}">
              <a16:creationId xmlns:a16="http://schemas.microsoft.com/office/drawing/2014/main" id="{62A3C162-91EE-4065-B9A2-3877BC2175EA}"/>
            </a:ext>
          </a:extLst>
        </xdr:cNvPr>
        <xdr:cNvSpPr txBox="1"/>
      </xdr:nvSpPr>
      <xdr:spPr>
        <a:xfrm>
          <a:off x="1816744" y="1388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105173</xdr:rowOff>
    </xdr:from>
    <xdr:ext cx="405111" cy="259045"/>
    <xdr:sp macro="" textlink="">
      <xdr:nvSpPr>
        <xdr:cNvPr id="215" name="n_4aveValue【福祉施設】&#10;有形固定資産減価償却率">
          <a:extLst>
            <a:ext uri="{FF2B5EF4-FFF2-40B4-BE49-F238E27FC236}">
              <a16:creationId xmlns:a16="http://schemas.microsoft.com/office/drawing/2014/main" id="{D4340F8B-ED85-47DB-B4D0-AA3BD3E62BB5}"/>
            </a:ext>
          </a:extLst>
        </xdr:cNvPr>
        <xdr:cNvSpPr txBox="1"/>
      </xdr:nvSpPr>
      <xdr:spPr>
        <a:xfrm>
          <a:off x="927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48277</xdr:rowOff>
    </xdr:from>
    <xdr:ext cx="405111" cy="259045"/>
    <xdr:sp macro="" textlink="">
      <xdr:nvSpPr>
        <xdr:cNvPr id="216" name="n_1mainValue【福祉施設】&#10;有形固定資産減価償却率">
          <a:extLst>
            <a:ext uri="{FF2B5EF4-FFF2-40B4-BE49-F238E27FC236}">
              <a16:creationId xmlns:a16="http://schemas.microsoft.com/office/drawing/2014/main" id="{3509556E-473B-413C-964C-5F40B3A3D80A}"/>
            </a:ext>
          </a:extLst>
        </xdr:cNvPr>
        <xdr:cNvSpPr txBox="1"/>
      </xdr:nvSpPr>
      <xdr:spPr>
        <a:xfrm>
          <a:off x="3582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167149</xdr:rowOff>
    </xdr:from>
    <xdr:ext cx="405111" cy="259045"/>
    <xdr:sp macro="" textlink="">
      <xdr:nvSpPr>
        <xdr:cNvPr id="217" name="n_2mainValue【福祉施設】&#10;有形固定資産減価償却率">
          <a:extLst>
            <a:ext uri="{FF2B5EF4-FFF2-40B4-BE49-F238E27FC236}">
              <a16:creationId xmlns:a16="http://schemas.microsoft.com/office/drawing/2014/main" id="{9BC68270-A0C3-4AC9-9D0A-A48B8AD7D15E}"/>
            </a:ext>
          </a:extLst>
        </xdr:cNvPr>
        <xdr:cNvSpPr txBox="1"/>
      </xdr:nvSpPr>
      <xdr:spPr>
        <a:xfrm>
          <a:off x="2705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112285</xdr:rowOff>
    </xdr:from>
    <xdr:ext cx="405111" cy="259045"/>
    <xdr:sp macro="" textlink="">
      <xdr:nvSpPr>
        <xdr:cNvPr id="218" name="n_3mainValue【福祉施設】&#10;有形固定資産減価償却率">
          <a:extLst>
            <a:ext uri="{FF2B5EF4-FFF2-40B4-BE49-F238E27FC236}">
              <a16:creationId xmlns:a16="http://schemas.microsoft.com/office/drawing/2014/main" id="{E755028B-E950-4253-AC0F-53A8BD5FFDDB}"/>
            </a:ext>
          </a:extLst>
        </xdr:cNvPr>
        <xdr:cNvSpPr txBox="1"/>
      </xdr:nvSpPr>
      <xdr:spPr>
        <a:xfrm>
          <a:off x="1816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7129</xdr:rowOff>
    </xdr:from>
    <xdr:ext cx="405111" cy="259045"/>
    <xdr:sp macro="" textlink="">
      <xdr:nvSpPr>
        <xdr:cNvPr id="219" name="n_4mainValue【福祉施設】&#10;有形固定資産減価償却率">
          <a:extLst>
            <a:ext uri="{FF2B5EF4-FFF2-40B4-BE49-F238E27FC236}">
              <a16:creationId xmlns:a16="http://schemas.microsoft.com/office/drawing/2014/main" id="{8098EE77-1B67-4DC3-814F-9ABEC04464E2}"/>
            </a:ext>
          </a:extLst>
        </xdr:cNvPr>
        <xdr:cNvSpPr txBox="1"/>
      </xdr:nvSpPr>
      <xdr:spPr>
        <a:xfrm>
          <a:off x="92774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DD9339CE-E727-43A7-A33D-B041204706D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A2173FCD-00A8-4B70-8B8B-D5D43AD6343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A630B775-E53A-46BD-A38B-FDBCF689BD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5042D3FF-5334-422C-A3CB-0A97DEB3E3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96C051DC-31F6-4666-A408-829B33B9CE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6A3F525A-F81A-4A42-AA3F-4E1FD0AD29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2EF2DDBA-49D9-4C73-803D-FB1018C5CC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286B8F0D-B22D-4FA6-AF6C-E2BB7EC392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C5AD434B-14D2-46D0-86A8-0905E18D67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72DF1F28-B3D9-44C0-8EB6-B0312205D5A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4257EC87-28CF-4774-8A0E-0A96323E0BD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0DDC521C-1276-4EB5-8A22-C362C4BDEFC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6C0C7E7A-5836-4F3E-8D6A-3D72D245668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7874BCC2-95D7-42D2-AA55-2886D175D98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8CA94E08-2E5A-4ADC-9FE5-DFDCE5C8A16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E725D77F-4ED6-4D8B-9AA2-F48FD56C699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497B82B1-5F48-41F8-8572-9C3B4F35437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AB2FD014-A905-4ADD-8121-FB4E2CA8452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8C5E20B2-0F41-427E-8548-2D1E71D161E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5F5BCAE0-2B4A-4634-927F-234533555DE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DBBB8E58-EE3C-4F43-88A1-E348E7D8D91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6DE87D6E-9638-462A-A872-D4553E7DF1B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981EED29-C720-4BE0-BE6B-20A02A96E0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B1477F06-4DF3-427A-B4DD-C5AA4899BF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F97C2F72-2CAF-4BB4-9FFE-6AB6BBF95A9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170362</xdr:rowOff>
    </xdr:from>
    <xdr:to>
      <xdr:col>54</xdr:col>
      <xdr:colOff>189865</xdr:colOff>
      <xdr:row>86</xdr:row>
      <xdr:rowOff>109945</xdr:rowOff>
    </xdr:to>
    <xdr:cxnSp macro="">
      <xdr:nvCxnSpPr>
        <xdr:cNvPr id="245" name="直線コネクタ 244">
          <a:extLst>
            <a:ext uri="{FF2B5EF4-FFF2-40B4-BE49-F238E27FC236}">
              <a16:creationId xmlns:a16="http://schemas.microsoft.com/office/drawing/2014/main" id="{339FDCD2-A3B1-4192-BA3A-4AAF6C21EE71}"/>
            </a:ext>
          </a:extLst>
        </xdr:cNvPr>
        <xdr:cNvCxnSpPr/>
      </xdr:nvCxnSpPr>
      <xdr:spPr>
        <a:xfrm flipV="1">
          <a:off x="10476865" y="13372012"/>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46" name="【福祉施設】&#10;一人当たり面積最小値テキスト">
          <a:extLst>
            <a:ext uri="{FF2B5EF4-FFF2-40B4-BE49-F238E27FC236}">
              <a16:creationId xmlns:a16="http://schemas.microsoft.com/office/drawing/2014/main" id="{1BD86DB4-ABE0-4BE9-B9F6-EB9A42C2373F}"/>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47" name="直線コネクタ 246">
          <a:extLst>
            <a:ext uri="{FF2B5EF4-FFF2-40B4-BE49-F238E27FC236}">
              <a16:creationId xmlns:a16="http://schemas.microsoft.com/office/drawing/2014/main" id="{79675609-72ED-4987-9574-741929C4F752}"/>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117039</xdr:rowOff>
    </xdr:from>
    <xdr:ext cx="469744" cy="259045"/>
    <xdr:sp macro="" textlink="">
      <xdr:nvSpPr>
        <xdr:cNvPr id="248" name="【福祉施設】&#10;一人当たり面積最大値テキスト">
          <a:extLst>
            <a:ext uri="{FF2B5EF4-FFF2-40B4-BE49-F238E27FC236}">
              <a16:creationId xmlns:a16="http://schemas.microsoft.com/office/drawing/2014/main" id="{841140CF-3F66-4FC0-AA7B-F9863B7DF915}"/>
            </a:ext>
          </a:extLst>
        </xdr:cNvPr>
        <xdr:cNvSpPr txBox="1"/>
      </xdr:nvSpPr>
      <xdr:spPr>
        <a:xfrm>
          <a:off x="10515600" y="1314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170362</xdr:rowOff>
    </xdr:from>
    <xdr:to>
      <xdr:col>55</xdr:col>
      <xdr:colOff>88900</xdr:colOff>
      <xdr:row>77</xdr:row>
      <xdr:rowOff>170362</xdr:rowOff>
    </xdr:to>
    <xdr:cxnSp macro="">
      <xdr:nvCxnSpPr>
        <xdr:cNvPr id="249" name="直線コネクタ 248">
          <a:extLst>
            <a:ext uri="{FF2B5EF4-FFF2-40B4-BE49-F238E27FC236}">
              <a16:creationId xmlns:a16="http://schemas.microsoft.com/office/drawing/2014/main" id="{FACA5D15-F497-4031-87C4-398C8AB66DAD}"/>
            </a:ext>
          </a:extLst>
        </xdr:cNvPr>
        <xdr:cNvCxnSpPr/>
      </xdr:nvCxnSpPr>
      <xdr:spPr>
        <a:xfrm>
          <a:off x="10388600" y="133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250" name="【福祉施設】&#10;一人当たり面積平均値テキスト">
          <a:extLst>
            <a:ext uri="{FF2B5EF4-FFF2-40B4-BE49-F238E27FC236}">
              <a16:creationId xmlns:a16="http://schemas.microsoft.com/office/drawing/2014/main" id="{748A802D-9B52-46B7-8407-6BAECD4BFDF3}"/>
            </a:ext>
          </a:extLst>
        </xdr:cNvPr>
        <xdr:cNvSpPr txBox="1"/>
      </xdr:nvSpPr>
      <xdr:spPr>
        <a:xfrm>
          <a:off x="10515600" y="1430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251" name="フローチャート: 判断 250">
          <a:extLst>
            <a:ext uri="{FF2B5EF4-FFF2-40B4-BE49-F238E27FC236}">
              <a16:creationId xmlns:a16="http://schemas.microsoft.com/office/drawing/2014/main" id="{A1110A9C-56F2-459B-A4C5-65059F1D37BB}"/>
            </a:ext>
          </a:extLst>
        </xdr:cNvPr>
        <xdr:cNvSpPr/>
      </xdr:nvSpPr>
      <xdr:spPr>
        <a:xfrm>
          <a:off x="10426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252" name="フローチャート: 判断 251">
          <a:extLst>
            <a:ext uri="{FF2B5EF4-FFF2-40B4-BE49-F238E27FC236}">
              <a16:creationId xmlns:a16="http://schemas.microsoft.com/office/drawing/2014/main" id="{D52D2768-AEA1-4980-B7C6-768387547FBC}"/>
            </a:ext>
          </a:extLst>
        </xdr:cNvPr>
        <xdr:cNvSpPr/>
      </xdr:nvSpPr>
      <xdr:spPr>
        <a:xfrm>
          <a:off x="958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144055</xdr:rowOff>
    </xdr:from>
    <xdr:to>
      <xdr:col>46</xdr:col>
      <xdr:colOff>38100</xdr:colOff>
      <xdr:row>83</xdr:row>
      <xdr:rowOff>74205</xdr:rowOff>
    </xdr:to>
    <xdr:sp macro="" textlink="">
      <xdr:nvSpPr>
        <xdr:cNvPr id="253" name="フローチャート: 判断 252">
          <a:extLst>
            <a:ext uri="{FF2B5EF4-FFF2-40B4-BE49-F238E27FC236}">
              <a16:creationId xmlns:a16="http://schemas.microsoft.com/office/drawing/2014/main" id="{EAE760EA-98B7-45B1-8A3D-052034D38ED0}"/>
            </a:ext>
          </a:extLst>
        </xdr:cNvPr>
        <xdr:cNvSpPr/>
      </xdr:nvSpPr>
      <xdr:spPr>
        <a:xfrm>
          <a:off x="8699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121194</xdr:rowOff>
    </xdr:from>
    <xdr:to>
      <xdr:col>41</xdr:col>
      <xdr:colOff>101600</xdr:colOff>
      <xdr:row>83</xdr:row>
      <xdr:rowOff>51344</xdr:rowOff>
    </xdr:to>
    <xdr:sp macro="" textlink="">
      <xdr:nvSpPr>
        <xdr:cNvPr id="254" name="フローチャート: 判断 253">
          <a:extLst>
            <a:ext uri="{FF2B5EF4-FFF2-40B4-BE49-F238E27FC236}">
              <a16:creationId xmlns:a16="http://schemas.microsoft.com/office/drawing/2014/main" id="{6A929562-913D-460F-A0E0-F71025B43E1C}"/>
            </a:ext>
          </a:extLst>
        </xdr:cNvPr>
        <xdr:cNvSpPr/>
      </xdr:nvSpPr>
      <xdr:spPr>
        <a:xfrm>
          <a:off x="7810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255" name="フローチャート: 判断 254">
          <a:extLst>
            <a:ext uri="{FF2B5EF4-FFF2-40B4-BE49-F238E27FC236}">
              <a16:creationId xmlns:a16="http://schemas.microsoft.com/office/drawing/2014/main" id="{4B3DAEC7-55BC-44EC-9F01-46F5DB8CDB9C}"/>
            </a:ext>
          </a:extLst>
        </xdr:cNvPr>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DE137F3-19BB-4493-BC40-052F9C6F99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923F367-6F9E-4D3C-BF39-AE634B8027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EED588B-325F-4A3F-979F-B73EF58FA08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0360E75-849F-4AAF-A2A4-BA61641DF7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79366A4-2E5E-46BD-8CDC-0C25B6CE33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261" name="楕円 260">
          <a:extLst>
            <a:ext uri="{FF2B5EF4-FFF2-40B4-BE49-F238E27FC236}">
              <a16:creationId xmlns:a16="http://schemas.microsoft.com/office/drawing/2014/main" id="{FA42A8F8-BC4F-4B1E-AAB9-415BE89CB563}"/>
            </a:ext>
          </a:extLst>
        </xdr:cNvPr>
        <xdr:cNvSpPr/>
      </xdr:nvSpPr>
      <xdr:spPr>
        <a:xfrm>
          <a:off x="10426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262" name="【福祉施設】&#10;一人当たり面積該当値テキスト">
          <a:extLst>
            <a:ext uri="{FF2B5EF4-FFF2-40B4-BE49-F238E27FC236}">
              <a16:creationId xmlns:a16="http://schemas.microsoft.com/office/drawing/2014/main" id="{FD9A4850-3257-4193-A77E-8AEFBC9B3B54}"/>
            </a:ext>
          </a:extLst>
        </xdr:cNvPr>
        <xdr:cNvSpPr txBox="1"/>
      </xdr:nvSpPr>
      <xdr:spPr>
        <a:xfrm>
          <a:off x="10515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263" name="楕円 262">
          <a:extLst>
            <a:ext uri="{FF2B5EF4-FFF2-40B4-BE49-F238E27FC236}">
              <a16:creationId xmlns:a16="http://schemas.microsoft.com/office/drawing/2014/main" id="{B7B35152-7E13-4D76-86EB-03FB69D9F741}"/>
            </a:ext>
          </a:extLst>
        </xdr:cNvPr>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26670</xdr:rowOff>
    </xdr:to>
    <xdr:cxnSp macro="">
      <xdr:nvCxnSpPr>
        <xdr:cNvPr id="264" name="直線コネクタ 263">
          <a:extLst>
            <a:ext uri="{FF2B5EF4-FFF2-40B4-BE49-F238E27FC236}">
              <a16:creationId xmlns:a16="http://schemas.microsoft.com/office/drawing/2014/main" id="{6390EFAE-1F3D-404F-9822-26CF6F421AE7}"/>
            </a:ext>
          </a:extLst>
        </xdr:cNvPr>
        <xdr:cNvCxnSpPr/>
      </xdr:nvCxnSpPr>
      <xdr:spPr>
        <a:xfrm>
          <a:off x="9639300" y="1425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157118</xdr:rowOff>
    </xdr:from>
    <xdr:to>
      <xdr:col>46</xdr:col>
      <xdr:colOff>38100</xdr:colOff>
      <xdr:row>83</xdr:row>
      <xdr:rowOff>87268</xdr:rowOff>
    </xdr:to>
    <xdr:sp macro="" textlink="">
      <xdr:nvSpPr>
        <xdr:cNvPr id="265" name="楕円 264">
          <a:extLst>
            <a:ext uri="{FF2B5EF4-FFF2-40B4-BE49-F238E27FC236}">
              <a16:creationId xmlns:a16="http://schemas.microsoft.com/office/drawing/2014/main" id="{D3188AA6-4F5E-421B-9ADF-473E43925BC6}"/>
            </a:ext>
          </a:extLst>
        </xdr:cNvPr>
        <xdr:cNvSpPr/>
      </xdr:nvSpPr>
      <xdr:spPr>
        <a:xfrm>
          <a:off x="8699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36468</xdr:rowOff>
    </xdr:to>
    <xdr:cxnSp macro="">
      <xdr:nvCxnSpPr>
        <xdr:cNvPr id="266" name="直線コネクタ 265">
          <a:extLst>
            <a:ext uri="{FF2B5EF4-FFF2-40B4-BE49-F238E27FC236}">
              <a16:creationId xmlns:a16="http://schemas.microsoft.com/office/drawing/2014/main" id="{8860DEC7-08CE-4E63-910E-27CF8A286187}"/>
            </a:ext>
          </a:extLst>
        </xdr:cNvPr>
        <xdr:cNvCxnSpPr/>
      </xdr:nvCxnSpPr>
      <xdr:spPr>
        <a:xfrm flipV="1">
          <a:off x="8750300" y="142570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160382</xdr:rowOff>
    </xdr:from>
    <xdr:to>
      <xdr:col>41</xdr:col>
      <xdr:colOff>101600</xdr:colOff>
      <xdr:row>83</xdr:row>
      <xdr:rowOff>90532</xdr:rowOff>
    </xdr:to>
    <xdr:sp macro="" textlink="">
      <xdr:nvSpPr>
        <xdr:cNvPr id="267" name="楕円 266">
          <a:extLst>
            <a:ext uri="{FF2B5EF4-FFF2-40B4-BE49-F238E27FC236}">
              <a16:creationId xmlns:a16="http://schemas.microsoft.com/office/drawing/2014/main" id="{C5EF9C57-6AC8-4ACC-80CD-53C3298CAA64}"/>
            </a:ext>
          </a:extLst>
        </xdr:cNvPr>
        <xdr:cNvSpPr/>
      </xdr:nvSpPr>
      <xdr:spPr>
        <a:xfrm>
          <a:off x="7810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36468</xdr:rowOff>
    </xdr:from>
    <xdr:to>
      <xdr:col>45</xdr:col>
      <xdr:colOff>177800</xdr:colOff>
      <xdr:row>83</xdr:row>
      <xdr:rowOff>39732</xdr:rowOff>
    </xdr:to>
    <xdr:cxnSp macro="">
      <xdr:nvCxnSpPr>
        <xdr:cNvPr id="268" name="直線コネクタ 267">
          <a:extLst>
            <a:ext uri="{FF2B5EF4-FFF2-40B4-BE49-F238E27FC236}">
              <a16:creationId xmlns:a16="http://schemas.microsoft.com/office/drawing/2014/main" id="{F2E5F875-0C23-4238-A7BD-E4349DEFBFB0}"/>
            </a:ext>
          </a:extLst>
        </xdr:cNvPr>
        <xdr:cNvCxnSpPr/>
      </xdr:nvCxnSpPr>
      <xdr:spPr>
        <a:xfrm flipV="1">
          <a:off x="7861300" y="142668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163649</xdr:rowOff>
    </xdr:from>
    <xdr:to>
      <xdr:col>36</xdr:col>
      <xdr:colOff>165100</xdr:colOff>
      <xdr:row>83</xdr:row>
      <xdr:rowOff>93799</xdr:rowOff>
    </xdr:to>
    <xdr:sp macro="" textlink="">
      <xdr:nvSpPr>
        <xdr:cNvPr id="269" name="楕円 268">
          <a:extLst>
            <a:ext uri="{FF2B5EF4-FFF2-40B4-BE49-F238E27FC236}">
              <a16:creationId xmlns:a16="http://schemas.microsoft.com/office/drawing/2014/main" id="{98265290-C551-44FB-960F-6CE31A3944F3}"/>
            </a:ext>
          </a:extLst>
        </xdr:cNvPr>
        <xdr:cNvSpPr/>
      </xdr:nvSpPr>
      <xdr:spPr>
        <a:xfrm>
          <a:off x="6921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39732</xdr:rowOff>
    </xdr:from>
    <xdr:to>
      <xdr:col>41</xdr:col>
      <xdr:colOff>50800</xdr:colOff>
      <xdr:row>83</xdr:row>
      <xdr:rowOff>42999</xdr:rowOff>
    </xdr:to>
    <xdr:cxnSp macro="">
      <xdr:nvCxnSpPr>
        <xdr:cNvPr id="270" name="直線コネクタ 269">
          <a:extLst>
            <a:ext uri="{FF2B5EF4-FFF2-40B4-BE49-F238E27FC236}">
              <a16:creationId xmlns:a16="http://schemas.microsoft.com/office/drawing/2014/main" id="{F3DFC7E3-1455-4FBC-9E94-F09E0843C04D}"/>
            </a:ext>
          </a:extLst>
        </xdr:cNvPr>
        <xdr:cNvCxnSpPr/>
      </xdr:nvCxnSpPr>
      <xdr:spPr>
        <a:xfrm flipV="1">
          <a:off x="6972300" y="142700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14713</xdr:rowOff>
    </xdr:from>
    <xdr:ext cx="469744" cy="259045"/>
    <xdr:sp macro="" textlink="">
      <xdr:nvSpPr>
        <xdr:cNvPr id="271" name="n_1aveValue【福祉施設】&#10;一人当たり面積">
          <a:extLst>
            <a:ext uri="{FF2B5EF4-FFF2-40B4-BE49-F238E27FC236}">
              <a16:creationId xmlns:a16="http://schemas.microsoft.com/office/drawing/2014/main" id="{7B8806DB-B5D2-4291-BB9A-0096D169C704}"/>
            </a:ext>
          </a:extLst>
        </xdr:cNvPr>
        <xdr:cNvSpPr txBox="1"/>
      </xdr:nvSpPr>
      <xdr:spPr>
        <a:xfrm>
          <a:off x="93917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90732</xdr:rowOff>
    </xdr:from>
    <xdr:ext cx="469744" cy="259045"/>
    <xdr:sp macro="" textlink="">
      <xdr:nvSpPr>
        <xdr:cNvPr id="272" name="n_2aveValue【福祉施設】&#10;一人当たり面積">
          <a:extLst>
            <a:ext uri="{FF2B5EF4-FFF2-40B4-BE49-F238E27FC236}">
              <a16:creationId xmlns:a16="http://schemas.microsoft.com/office/drawing/2014/main" id="{69133264-31F4-4A33-B6C1-7BDDAE930468}"/>
            </a:ext>
          </a:extLst>
        </xdr:cNvPr>
        <xdr:cNvSpPr txBox="1"/>
      </xdr:nvSpPr>
      <xdr:spPr>
        <a:xfrm>
          <a:off x="8515427" y="1397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67871</xdr:rowOff>
    </xdr:from>
    <xdr:ext cx="469744" cy="259045"/>
    <xdr:sp macro="" textlink="">
      <xdr:nvSpPr>
        <xdr:cNvPr id="273" name="n_3aveValue【福祉施設】&#10;一人当たり面積">
          <a:extLst>
            <a:ext uri="{FF2B5EF4-FFF2-40B4-BE49-F238E27FC236}">
              <a16:creationId xmlns:a16="http://schemas.microsoft.com/office/drawing/2014/main" id="{092F07E6-7754-46F6-9D60-0A12ACAAAF20}"/>
            </a:ext>
          </a:extLst>
        </xdr:cNvPr>
        <xdr:cNvSpPr txBox="1"/>
      </xdr:nvSpPr>
      <xdr:spPr>
        <a:xfrm>
          <a:off x="7626427" y="1395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104520</xdr:rowOff>
    </xdr:from>
    <xdr:ext cx="469744" cy="259045"/>
    <xdr:sp macro="" textlink="">
      <xdr:nvSpPr>
        <xdr:cNvPr id="274" name="n_4aveValue【福祉施設】&#10;一人当たり面積">
          <a:extLst>
            <a:ext uri="{FF2B5EF4-FFF2-40B4-BE49-F238E27FC236}">
              <a16:creationId xmlns:a16="http://schemas.microsoft.com/office/drawing/2014/main" id="{D3E9B5D8-1892-46C2-A6C1-E3829AFFAA92}"/>
            </a:ext>
          </a:extLst>
        </xdr:cNvPr>
        <xdr:cNvSpPr txBox="1"/>
      </xdr:nvSpPr>
      <xdr:spPr>
        <a:xfrm>
          <a:off x="6737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275" name="n_1mainValue【福祉施設】&#10;一人当たり面積">
          <a:extLst>
            <a:ext uri="{FF2B5EF4-FFF2-40B4-BE49-F238E27FC236}">
              <a16:creationId xmlns:a16="http://schemas.microsoft.com/office/drawing/2014/main" id="{E266260A-7EB4-4400-A105-16C68753B5CF}"/>
            </a:ext>
          </a:extLst>
        </xdr:cNvPr>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78395</xdr:rowOff>
    </xdr:from>
    <xdr:ext cx="469744" cy="259045"/>
    <xdr:sp macro="" textlink="">
      <xdr:nvSpPr>
        <xdr:cNvPr id="276" name="n_2mainValue【福祉施設】&#10;一人当たり面積">
          <a:extLst>
            <a:ext uri="{FF2B5EF4-FFF2-40B4-BE49-F238E27FC236}">
              <a16:creationId xmlns:a16="http://schemas.microsoft.com/office/drawing/2014/main" id="{A4593223-1C7B-41C1-B440-F005A46AB251}"/>
            </a:ext>
          </a:extLst>
        </xdr:cNvPr>
        <xdr:cNvSpPr txBox="1"/>
      </xdr:nvSpPr>
      <xdr:spPr>
        <a:xfrm>
          <a:off x="8515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81659</xdr:rowOff>
    </xdr:from>
    <xdr:ext cx="469744" cy="259045"/>
    <xdr:sp macro="" textlink="">
      <xdr:nvSpPr>
        <xdr:cNvPr id="277" name="n_3mainValue【福祉施設】&#10;一人当たり面積">
          <a:extLst>
            <a:ext uri="{FF2B5EF4-FFF2-40B4-BE49-F238E27FC236}">
              <a16:creationId xmlns:a16="http://schemas.microsoft.com/office/drawing/2014/main" id="{F338F4C7-A0E9-45DE-8CB6-C464ED28DCA0}"/>
            </a:ext>
          </a:extLst>
        </xdr:cNvPr>
        <xdr:cNvSpPr txBox="1"/>
      </xdr:nvSpPr>
      <xdr:spPr>
        <a:xfrm>
          <a:off x="7626427" y="1431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110326</xdr:rowOff>
    </xdr:from>
    <xdr:ext cx="469744" cy="259045"/>
    <xdr:sp macro="" textlink="">
      <xdr:nvSpPr>
        <xdr:cNvPr id="278" name="n_4mainValue【福祉施設】&#10;一人当たり面積">
          <a:extLst>
            <a:ext uri="{FF2B5EF4-FFF2-40B4-BE49-F238E27FC236}">
              <a16:creationId xmlns:a16="http://schemas.microsoft.com/office/drawing/2014/main" id="{3F99BF4E-A721-4587-9797-FDC724E880AB}"/>
            </a:ext>
          </a:extLst>
        </xdr:cNvPr>
        <xdr:cNvSpPr txBox="1"/>
      </xdr:nvSpPr>
      <xdr:spPr>
        <a:xfrm>
          <a:off x="6737427" y="1399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663038F7-434D-48E6-98A2-BF679775AA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56E97EFF-62D4-4127-ACCE-DE3968DA90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2BBEAD22-11BE-4AC2-A9FD-70B08BFBA4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203477C1-E6F6-4A7A-94E4-5C8B1AEE0D8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F5E26BAB-333E-4951-B6E1-A9B77B8E4A0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8D7E265C-B27C-4F69-AC17-DF184EDC5E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5E803E06-C719-401B-BCF9-B14A5253D7D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35453944-87A9-45BB-B436-2FA8A7F97FB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761CE9D5-BF77-4DAB-93C0-DCFFE84C8F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A645559-B29B-44D7-863C-9A529C13A65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4AB80B12-AB95-4946-9A18-49828D2D72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EFE53331-9426-4BDB-BCC0-88CED571FB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912E805-716D-440F-BB20-2CBF1D5C0D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5567C7CE-5501-4D79-AA2C-A16A1E7542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2ECF16D9-EAF6-44CC-800B-CC8463D631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5F05BB88-0F12-4122-9985-D0770D54F49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2568FA29-2C96-4573-84DC-AE8308782E6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E9A60AD3-BF52-4E59-BA2B-92AC7E052D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81B99631-A534-4417-980C-BDC147BD959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1C39D40F-CA68-4318-89B2-A53D39C695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4ECD3725-F0CA-4319-9629-7B1AF3FC746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EF793F8C-32A8-409C-9936-F608D9EBC9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3D6FCDF1-C598-4E27-B982-B4B1A589BC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D0CE51A6-4DB4-4A8D-A36E-D92B799D764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737A2B94-3373-425D-8256-EEDA3163484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8E507A8A-4861-4DE4-B720-16B903A01A2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F4F61BAE-D170-4BD2-9B69-97736C54F5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9E017823-CF82-405B-B5DD-F856A2B1206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DB890088-CD1C-4150-8848-0B1BC669133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14E44D89-BA43-47AB-ACD0-5A4F215DDA2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BA4D4541-DE37-4E91-B97F-CE81DBB32A6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CF007C47-A8CE-418E-8C6F-19003BF7029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097C4257-0803-4441-AA2B-0A9E9C482C1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ECF6960A-8AC4-4CA5-BEC9-62C3A4DEF68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BA456961-C1D3-4EB2-9654-EAA69988E15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861D60C9-C7F1-4CCB-92BE-93E4FE46373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DF636EA9-3FE4-4C2A-BFD9-BF41C995C06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634EB133-4B71-4188-A7C6-3F437C42ABD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87F0BA43-A18A-4616-9D4B-F40A88ED8FE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F0665659-4B84-476E-8199-B3AF0AE951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0E0A24EB-DBC8-4B83-8855-CB5F7D62C1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61504</xdr:rowOff>
    </xdr:to>
    <xdr:cxnSp macro="">
      <xdr:nvCxnSpPr>
        <xdr:cNvPr id="320" name="直線コネクタ 319">
          <a:extLst>
            <a:ext uri="{FF2B5EF4-FFF2-40B4-BE49-F238E27FC236}">
              <a16:creationId xmlns:a16="http://schemas.microsoft.com/office/drawing/2014/main" id="{31729B86-72E1-4732-B4AD-59F78D80E8DA}"/>
            </a:ext>
          </a:extLst>
        </xdr:cNvPr>
        <xdr:cNvCxnSpPr/>
      </xdr:nvCxnSpPr>
      <xdr:spPr>
        <a:xfrm flipV="1">
          <a:off x="16318864" y="5866311"/>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70962B39-B3DE-4EF1-BC07-964EAB72F8CF}"/>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322" name="直線コネクタ 321">
          <a:extLst>
            <a:ext uri="{FF2B5EF4-FFF2-40B4-BE49-F238E27FC236}">
              <a16:creationId xmlns:a16="http://schemas.microsoft.com/office/drawing/2014/main" id="{980E2D6E-2D55-4FB8-9D42-9308C4E55CAC}"/>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7FA5D93E-FD81-4933-B461-766D899F1581}"/>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324" name="直線コネクタ 323">
          <a:extLst>
            <a:ext uri="{FF2B5EF4-FFF2-40B4-BE49-F238E27FC236}">
              <a16:creationId xmlns:a16="http://schemas.microsoft.com/office/drawing/2014/main" id="{D347003C-DA13-40EC-911F-6BF8EE1C1C33}"/>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27050</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0F60CEB6-2338-47E0-BDD2-58F85EDDFDC7}"/>
            </a:ext>
          </a:extLst>
        </xdr:cNvPr>
        <xdr:cNvSpPr txBox="1"/>
      </xdr:nvSpPr>
      <xdr:spPr>
        <a:xfrm>
          <a:off x="16357600" y="637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326" name="フローチャート: 判断 325">
          <a:extLst>
            <a:ext uri="{FF2B5EF4-FFF2-40B4-BE49-F238E27FC236}">
              <a16:creationId xmlns:a16="http://schemas.microsoft.com/office/drawing/2014/main" id="{64BD4CD1-3D3A-48B6-A881-5E44468D0337}"/>
            </a:ext>
          </a:extLst>
        </xdr:cNvPr>
        <xdr:cNvSpPr/>
      </xdr:nvSpPr>
      <xdr:spPr>
        <a:xfrm>
          <a:off x="162687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20501</xdr:rowOff>
    </xdr:from>
    <xdr:to>
      <xdr:col>81</xdr:col>
      <xdr:colOff>101600</xdr:colOff>
      <xdr:row>38</xdr:row>
      <xdr:rowOff>122101</xdr:rowOff>
    </xdr:to>
    <xdr:sp macro="" textlink="">
      <xdr:nvSpPr>
        <xdr:cNvPr id="327" name="フローチャート: 判断 326">
          <a:extLst>
            <a:ext uri="{FF2B5EF4-FFF2-40B4-BE49-F238E27FC236}">
              <a16:creationId xmlns:a16="http://schemas.microsoft.com/office/drawing/2014/main" id="{6968FAAF-E989-4BCE-8117-A21E84EB8AEC}"/>
            </a:ext>
          </a:extLst>
        </xdr:cNvPr>
        <xdr:cNvSpPr/>
      </xdr:nvSpPr>
      <xdr:spPr>
        <a:xfrm>
          <a:off x="15430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328" name="フローチャート: 判断 327">
          <a:extLst>
            <a:ext uri="{FF2B5EF4-FFF2-40B4-BE49-F238E27FC236}">
              <a16:creationId xmlns:a16="http://schemas.microsoft.com/office/drawing/2014/main" id="{673A873D-621E-4259-8A14-83868BA321AD}"/>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329" name="フローチャート: 判断 328">
          <a:extLst>
            <a:ext uri="{FF2B5EF4-FFF2-40B4-BE49-F238E27FC236}">
              <a16:creationId xmlns:a16="http://schemas.microsoft.com/office/drawing/2014/main" id="{D00BFF4B-6385-4DA9-8DFD-F12CBCC1B260}"/>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330" name="フローチャート: 判断 329">
          <a:extLst>
            <a:ext uri="{FF2B5EF4-FFF2-40B4-BE49-F238E27FC236}">
              <a16:creationId xmlns:a16="http://schemas.microsoft.com/office/drawing/2014/main" id="{4C8C28D5-6EE1-44A0-8142-14179405143C}"/>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7BA858F6-DE2D-4F50-9F2F-FE444A776B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A29BE97-364F-4AC7-87A6-EDCAED5D866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3D94413-270C-4C58-AA37-314ECE3E0A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142DEAD-F706-4B6A-B3B3-EB9350B845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EC82396-0AD6-43BA-B96B-A088068FF3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10704</xdr:rowOff>
    </xdr:from>
    <xdr:to>
      <xdr:col>85</xdr:col>
      <xdr:colOff>177800</xdr:colOff>
      <xdr:row>42</xdr:row>
      <xdr:rowOff>112304</xdr:rowOff>
    </xdr:to>
    <xdr:sp macro="" textlink="">
      <xdr:nvSpPr>
        <xdr:cNvPr id="336" name="楕円 335">
          <a:extLst>
            <a:ext uri="{FF2B5EF4-FFF2-40B4-BE49-F238E27FC236}">
              <a16:creationId xmlns:a16="http://schemas.microsoft.com/office/drawing/2014/main" id="{C505E8B3-F334-4067-9DB0-F56DF84D5C30}"/>
            </a:ext>
          </a:extLst>
        </xdr:cNvPr>
        <xdr:cNvSpPr/>
      </xdr:nvSpPr>
      <xdr:spPr>
        <a:xfrm>
          <a:off x="162687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97081</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09BCD4F8-D04A-480D-9AD8-5BCFB337E086}"/>
            </a:ext>
          </a:extLst>
        </xdr:cNvPr>
        <xdr:cNvSpPr txBox="1"/>
      </xdr:nvSpPr>
      <xdr:spPr>
        <a:xfrm>
          <a:off x="16357600" y="712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5806</xdr:rowOff>
    </xdr:from>
    <xdr:to>
      <xdr:col>81</xdr:col>
      <xdr:colOff>101600</xdr:colOff>
      <xdr:row>42</xdr:row>
      <xdr:rowOff>107406</xdr:rowOff>
    </xdr:to>
    <xdr:sp macro="" textlink="">
      <xdr:nvSpPr>
        <xdr:cNvPr id="338" name="楕円 337">
          <a:extLst>
            <a:ext uri="{FF2B5EF4-FFF2-40B4-BE49-F238E27FC236}">
              <a16:creationId xmlns:a16="http://schemas.microsoft.com/office/drawing/2014/main" id="{6038036B-236B-4137-A261-88C4CA2276AB}"/>
            </a:ext>
          </a:extLst>
        </xdr:cNvPr>
        <xdr:cNvSpPr/>
      </xdr:nvSpPr>
      <xdr:spPr>
        <a:xfrm>
          <a:off x="15430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56606</xdr:rowOff>
    </xdr:from>
    <xdr:to>
      <xdr:col>85</xdr:col>
      <xdr:colOff>127000</xdr:colOff>
      <xdr:row>42</xdr:row>
      <xdr:rowOff>61504</xdr:rowOff>
    </xdr:to>
    <xdr:cxnSp macro="">
      <xdr:nvCxnSpPr>
        <xdr:cNvPr id="339" name="直線コネクタ 338">
          <a:extLst>
            <a:ext uri="{FF2B5EF4-FFF2-40B4-BE49-F238E27FC236}">
              <a16:creationId xmlns:a16="http://schemas.microsoft.com/office/drawing/2014/main" id="{06AA8FFF-2B49-4E82-95C9-70B4DE9D4CC9}"/>
            </a:ext>
          </a:extLst>
        </xdr:cNvPr>
        <xdr:cNvCxnSpPr/>
      </xdr:nvCxnSpPr>
      <xdr:spPr>
        <a:xfrm>
          <a:off x="15481300" y="725750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165826</xdr:rowOff>
    </xdr:from>
    <xdr:to>
      <xdr:col>76</xdr:col>
      <xdr:colOff>165100</xdr:colOff>
      <xdr:row>42</xdr:row>
      <xdr:rowOff>95976</xdr:rowOff>
    </xdr:to>
    <xdr:sp macro="" textlink="">
      <xdr:nvSpPr>
        <xdr:cNvPr id="340" name="楕円 339">
          <a:extLst>
            <a:ext uri="{FF2B5EF4-FFF2-40B4-BE49-F238E27FC236}">
              <a16:creationId xmlns:a16="http://schemas.microsoft.com/office/drawing/2014/main" id="{7D4C6FA9-6E10-4931-A2D7-62D3A46D30CC}"/>
            </a:ext>
          </a:extLst>
        </xdr:cNvPr>
        <xdr:cNvSpPr/>
      </xdr:nvSpPr>
      <xdr:spPr>
        <a:xfrm>
          <a:off x="14541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45176</xdr:rowOff>
    </xdr:from>
    <xdr:to>
      <xdr:col>81</xdr:col>
      <xdr:colOff>50800</xdr:colOff>
      <xdr:row>42</xdr:row>
      <xdr:rowOff>56606</xdr:rowOff>
    </xdr:to>
    <xdr:cxnSp macro="">
      <xdr:nvCxnSpPr>
        <xdr:cNvPr id="341" name="直線コネクタ 340">
          <a:extLst>
            <a:ext uri="{FF2B5EF4-FFF2-40B4-BE49-F238E27FC236}">
              <a16:creationId xmlns:a16="http://schemas.microsoft.com/office/drawing/2014/main" id="{F2BD6611-FE11-493C-B4E9-DDD184BBFAC3}"/>
            </a:ext>
          </a:extLst>
        </xdr:cNvPr>
        <xdr:cNvCxnSpPr/>
      </xdr:nvCxnSpPr>
      <xdr:spPr>
        <a:xfrm>
          <a:off x="14592300" y="72460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156028</xdr:rowOff>
    </xdr:from>
    <xdr:to>
      <xdr:col>72</xdr:col>
      <xdr:colOff>38100</xdr:colOff>
      <xdr:row>42</xdr:row>
      <xdr:rowOff>86178</xdr:rowOff>
    </xdr:to>
    <xdr:sp macro="" textlink="">
      <xdr:nvSpPr>
        <xdr:cNvPr id="342" name="楕円 341">
          <a:extLst>
            <a:ext uri="{FF2B5EF4-FFF2-40B4-BE49-F238E27FC236}">
              <a16:creationId xmlns:a16="http://schemas.microsoft.com/office/drawing/2014/main" id="{6D39255B-D455-432B-88A2-2DAF25BB35F8}"/>
            </a:ext>
          </a:extLst>
        </xdr:cNvPr>
        <xdr:cNvSpPr/>
      </xdr:nvSpPr>
      <xdr:spPr>
        <a:xfrm>
          <a:off x="13652500"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35378</xdr:rowOff>
    </xdr:from>
    <xdr:to>
      <xdr:col>76</xdr:col>
      <xdr:colOff>114300</xdr:colOff>
      <xdr:row>42</xdr:row>
      <xdr:rowOff>45176</xdr:rowOff>
    </xdr:to>
    <xdr:cxnSp macro="">
      <xdr:nvCxnSpPr>
        <xdr:cNvPr id="343" name="直線コネクタ 342">
          <a:extLst>
            <a:ext uri="{FF2B5EF4-FFF2-40B4-BE49-F238E27FC236}">
              <a16:creationId xmlns:a16="http://schemas.microsoft.com/office/drawing/2014/main" id="{D5D36F7F-647D-4483-BCC9-A800BD8BAC3A}"/>
            </a:ext>
          </a:extLst>
        </xdr:cNvPr>
        <xdr:cNvCxnSpPr/>
      </xdr:nvCxnSpPr>
      <xdr:spPr>
        <a:xfrm>
          <a:off x="13703300" y="72362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144599</xdr:rowOff>
    </xdr:from>
    <xdr:to>
      <xdr:col>67</xdr:col>
      <xdr:colOff>101600</xdr:colOff>
      <xdr:row>42</xdr:row>
      <xdr:rowOff>74749</xdr:rowOff>
    </xdr:to>
    <xdr:sp macro="" textlink="">
      <xdr:nvSpPr>
        <xdr:cNvPr id="344" name="楕円 343">
          <a:extLst>
            <a:ext uri="{FF2B5EF4-FFF2-40B4-BE49-F238E27FC236}">
              <a16:creationId xmlns:a16="http://schemas.microsoft.com/office/drawing/2014/main" id="{493450A5-A84A-41FE-9E6D-CA9DA1264949}"/>
            </a:ext>
          </a:extLst>
        </xdr:cNvPr>
        <xdr:cNvSpPr/>
      </xdr:nvSpPr>
      <xdr:spPr>
        <a:xfrm>
          <a:off x="12763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23949</xdr:rowOff>
    </xdr:from>
    <xdr:to>
      <xdr:col>71</xdr:col>
      <xdr:colOff>177800</xdr:colOff>
      <xdr:row>42</xdr:row>
      <xdr:rowOff>35378</xdr:rowOff>
    </xdr:to>
    <xdr:cxnSp macro="">
      <xdr:nvCxnSpPr>
        <xdr:cNvPr id="345" name="直線コネクタ 344">
          <a:extLst>
            <a:ext uri="{FF2B5EF4-FFF2-40B4-BE49-F238E27FC236}">
              <a16:creationId xmlns:a16="http://schemas.microsoft.com/office/drawing/2014/main" id="{4AAB0869-4286-4F8C-B669-B983273A49C9}"/>
            </a:ext>
          </a:extLst>
        </xdr:cNvPr>
        <xdr:cNvCxnSpPr/>
      </xdr:nvCxnSpPr>
      <xdr:spPr>
        <a:xfrm>
          <a:off x="12814300" y="722484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138628</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728EC2AF-F461-4661-81BB-548F15B1BF26}"/>
            </a:ext>
          </a:extLst>
        </xdr:cNvPr>
        <xdr:cNvSpPr txBox="1"/>
      </xdr:nvSpPr>
      <xdr:spPr>
        <a:xfrm>
          <a:off x="152660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65F7D727-DC19-4A84-B6D6-31F3A0749840}"/>
            </a:ext>
          </a:extLst>
        </xdr:cNvPr>
        <xdr:cNvSpPr txBox="1"/>
      </xdr:nvSpPr>
      <xdr:spPr>
        <a:xfrm>
          <a:off x="14389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371DC1FF-39A6-4B16-BE8F-CBB4E419B495}"/>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2CD0302D-C728-4498-A2A9-D5929BE5255D}"/>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98533</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BA5B966C-5010-48E3-BF0D-D492BABD2638}"/>
            </a:ext>
          </a:extLst>
        </xdr:cNvPr>
        <xdr:cNvSpPr txBox="1"/>
      </xdr:nvSpPr>
      <xdr:spPr>
        <a:xfrm>
          <a:off x="15266044"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87103</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F46F0DF4-B062-4E74-ACD5-7BF967A71C3E}"/>
            </a:ext>
          </a:extLst>
        </xdr:cNvPr>
        <xdr:cNvSpPr txBox="1"/>
      </xdr:nvSpPr>
      <xdr:spPr>
        <a:xfrm>
          <a:off x="143897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77305</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19C09DF9-5A35-4BA9-A128-CBA65AEBD4CA}"/>
            </a:ext>
          </a:extLst>
        </xdr:cNvPr>
        <xdr:cNvSpPr txBox="1"/>
      </xdr:nvSpPr>
      <xdr:spPr>
        <a:xfrm>
          <a:off x="13500744" y="72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65876</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89209A71-2850-4943-8870-24CD209690A8}"/>
            </a:ext>
          </a:extLst>
        </xdr:cNvPr>
        <xdr:cNvSpPr txBox="1"/>
      </xdr:nvSpPr>
      <xdr:spPr>
        <a:xfrm>
          <a:off x="126117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AF65FB20-C012-41EE-9671-6992659037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96552564-C9FE-4F4B-9131-1B7E8C19CE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B8F11930-27F5-41CD-A580-0A9F68B3C6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6F313779-9171-4C85-B5C2-0ED103AC29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5C4422F9-286A-486D-A67D-A8FAA22EBE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307D1DAB-6856-4D06-9538-991BDDB4F3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5924C2AA-8986-469E-990A-65D3DC12AF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1FB8C97E-5869-4E43-B236-610DB60F55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F24779C0-ADE5-48B8-8FD0-A9A2E9FCCFB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6B729AF0-4993-4615-8C15-F746DD40C11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15D848B6-AA36-454F-ADF8-34363C92B82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AA061F4F-877B-470F-8B23-35BCF354C1D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349AF095-7361-41CD-931D-42E35FB56ED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7" name="テキスト ボックス 366">
          <a:extLst>
            <a:ext uri="{FF2B5EF4-FFF2-40B4-BE49-F238E27FC236}">
              <a16:creationId xmlns:a16="http://schemas.microsoft.com/office/drawing/2014/main" id="{85B300C1-328B-4A55-BCAE-4C6FF53677B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5EDFEABF-6907-4BF6-A1A1-897A3060D2F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9" name="テキスト ボックス 368">
          <a:extLst>
            <a:ext uri="{FF2B5EF4-FFF2-40B4-BE49-F238E27FC236}">
              <a16:creationId xmlns:a16="http://schemas.microsoft.com/office/drawing/2014/main" id="{FC64BAA7-7291-4DBB-9E19-9F98EDFEEF9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43DB959D-EFD5-46C2-86CC-7B9D4296E42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1" name="テキスト ボックス 370">
          <a:extLst>
            <a:ext uri="{FF2B5EF4-FFF2-40B4-BE49-F238E27FC236}">
              <a16:creationId xmlns:a16="http://schemas.microsoft.com/office/drawing/2014/main" id="{17ADD0F1-B661-41AD-BBF6-2F5AFF3622E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8ECD0137-CBC7-4DA6-86E2-F25452AF44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1DBCB863-5456-4CD7-8C41-8D60E0EB878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2EE23F63-64D2-4A47-93DD-4F22670ABA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24134</xdr:rowOff>
    </xdr:from>
    <xdr:to>
      <xdr:col>116</xdr:col>
      <xdr:colOff>62864</xdr:colOff>
      <xdr:row>41</xdr:row>
      <xdr:rowOff>125994</xdr:rowOff>
    </xdr:to>
    <xdr:cxnSp macro="">
      <xdr:nvCxnSpPr>
        <xdr:cNvPr id="375" name="直線コネクタ 374">
          <a:extLst>
            <a:ext uri="{FF2B5EF4-FFF2-40B4-BE49-F238E27FC236}">
              <a16:creationId xmlns:a16="http://schemas.microsoft.com/office/drawing/2014/main" id="{C7D463F6-2FE9-42FD-BA3C-DFDDB9A98BAA}"/>
            </a:ext>
          </a:extLst>
        </xdr:cNvPr>
        <xdr:cNvCxnSpPr/>
      </xdr:nvCxnSpPr>
      <xdr:spPr>
        <a:xfrm flipV="1">
          <a:off x="22160864" y="6024884"/>
          <a:ext cx="0" cy="113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129821</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8C1C73B0-7AAF-46EF-8342-971B20AB65A1}"/>
            </a:ext>
          </a:extLst>
        </xdr:cNvPr>
        <xdr:cNvSpPr txBox="1"/>
      </xdr:nvSpPr>
      <xdr:spPr>
        <a:xfrm>
          <a:off x="22199600" y="715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125994</xdr:rowOff>
    </xdr:from>
    <xdr:to>
      <xdr:col>116</xdr:col>
      <xdr:colOff>152400</xdr:colOff>
      <xdr:row>41</xdr:row>
      <xdr:rowOff>125994</xdr:rowOff>
    </xdr:to>
    <xdr:cxnSp macro="">
      <xdr:nvCxnSpPr>
        <xdr:cNvPr id="377" name="直線コネクタ 376">
          <a:extLst>
            <a:ext uri="{FF2B5EF4-FFF2-40B4-BE49-F238E27FC236}">
              <a16:creationId xmlns:a16="http://schemas.microsoft.com/office/drawing/2014/main" id="{18440BAD-3356-4F09-B929-B2795AD62814}"/>
            </a:ext>
          </a:extLst>
        </xdr:cNvPr>
        <xdr:cNvCxnSpPr/>
      </xdr:nvCxnSpPr>
      <xdr:spPr>
        <a:xfrm>
          <a:off x="22072600" y="715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142261</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248E3D5D-D3B7-4098-8EDA-2F4F177D6796}"/>
            </a:ext>
          </a:extLst>
        </xdr:cNvPr>
        <xdr:cNvSpPr txBox="1"/>
      </xdr:nvSpPr>
      <xdr:spPr>
        <a:xfrm>
          <a:off x="22199600" y="580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24134</xdr:rowOff>
    </xdr:from>
    <xdr:to>
      <xdr:col>116</xdr:col>
      <xdr:colOff>152400</xdr:colOff>
      <xdr:row>35</xdr:row>
      <xdr:rowOff>24134</xdr:rowOff>
    </xdr:to>
    <xdr:cxnSp macro="">
      <xdr:nvCxnSpPr>
        <xdr:cNvPr id="379" name="直線コネクタ 378">
          <a:extLst>
            <a:ext uri="{FF2B5EF4-FFF2-40B4-BE49-F238E27FC236}">
              <a16:creationId xmlns:a16="http://schemas.microsoft.com/office/drawing/2014/main" id="{E289EF77-3272-4EF6-B7C1-D58FD3337C69}"/>
            </a:ext>
          </a:extLst>
        </xdr:cNvPr>
        <xdr:cNvCxnSpPr/>
      </xdr:nvCxnSpPr>
      <xdr:spPr>
        <a:xfrm>
          <a:off x="22072600" y="602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30908</xdr:rowOff>
    </xdr:from>
    <xdr:ext cx="534377" cy="259045"/>
    <xdr:sp macro="" textlink="">
      <xdr:nvSpPr>
        <xdr:cNvPr id="380" name="【一般廃棄物処理施設】&#10;一人当たり有形固定資産（償却資産）額平均値テキスト">
          <a:extLst>
            <a:ext uri="{FF2B5EF4-FFF2-40B4-BE49-F238E27FC236}">
              <a16:creationId xmlns:a16="http://schemas.microsoft.com/office/drawing/2014/main" id="{8C626994-98B6-4921-BAB4-5A5DBFEAA103}"/>
            </a:ext>
          </a:extLst>
        </xdr:cNvPr>
        <xdr:cNvSpPr txBox="1"/>
      </xdr:nvSpPr>
      <xdr:spPr>
        <a:xfrm>
          <a:off x="22199600" y="654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8031</xdr:rowOff>
    </xdr:from>
    <xdr:to>
      <xdr:col>116</xdr:col>
      <xdr:colOff>114300</xdr:colOff>
      <xdr:row>39</xdr:row>
      <xdr:rowOff>109631</xdr:rowOff>
    </xdr:to>
    <xdr:sp macro="" textlink="">
      <xdr:nvSpPr>
        <xdr:cNvPr id="381" name="フローチャート: 判断 380">
          <a:extLst>
            <a:ext uri="{FF2B5EF4-FFF2-40B4-BE49-F238E27FC236}">
              <a16:creationId xmlns:a16="http://schemas.microsoft.com/office/drawing/2014/main" id="{7EBF32BE-DCE0-4273-BA9D-AD538131CAFA}"/>
            </a:ext>
          </a:extLst>
        </xdr:cNvPr>
        <xdr:cNvSpPr/>
      </xdr:nvSpPr>
      <xdr:spPr>
        <a:xfrm>
          <a:off x="22110700" y="669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19003</xdr:rowOff>
    </xdr:from>
    <xdr:to>
      <xdr:col>112</xdr:col>
      <xdr:colOff>38100</xdr:colOff>
      <xdr:row>39</xdr:row>
      <xdr:rowOff>120603</xdr:rowOff>
    </xdr:to>
    <xdr:sp macro="" textlink="">
      <xdr:nvSpPr>
        <xdr:cNvPr id="382" name="フローチャート: 判断 381">
          <a:extLst>
            <a:ext uri="{FF2B5EF4-FFF2-40B4-BE49-F238E27FC236}">
              <a16:creationId xmlns:a16="http://schemas.microsoft.com/office/drawing/2014/main" id="{2A67F9B9-DCB8-4623-A71A-A0CCFE5D1E4B}"/>
            </a:ext>
          </a:extLst>
        </xdr:cNvPr>
        <xdr:cNvSpPr/>
      </xdr:nvSpPr>
      <xdr:spPr>
        <a:xfrm>
          <a:off x="21272500" y="670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36350</xdr:rowOff>
    </xdr:from>
    <xdr:to>
      <xdr:col>107</xdr:col>
      <xdr:colOff>101600</xdr:colOff>
      <xdr:row>39</xdr:row>
      <xdr:rowOff>137950</xdr:rowOff>
    </xdr:to>
    <xdr:sp macro="" textlink="">
      <xdr:nvSpPr>
        <xdr:cNvPr id="383" name="フローチャート: 判断 382">
          <a:extLst>
            <a:ext uri="{FF2B5EF4-FFF2-40B4-BE49-F238E27FC236}">
              <a16:creationId xmlns:a16="http://schemas.microsoft.com/office/drawing/2014/main" id="{FC3FB2EC-C41D-4A67-86C0-A1178E3DBC9B}"/>
            </a:ext>
          </a:extLst>
        </xdr:cNvPr>
        <xdr:cNvSpPr/>
      </xdr:nvSpPr>
      <xdr:spPr>
        <a:xfrm>
          <a:off x="20383500" y="67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67421</xdr:rowOff>
    </xdr:from>
    <xdr:to>
      <xdr:col>102</xdr:col>
      <xdr:colOff>165100</xdr:colOff>
      <xdr:row>38</xdr:row>
      <xdr:rowOff>169021</xdr:rowOff>
    </xdr:to>
    <xdr:sp macro="" textlink="">
      <xdr:nvSpPr>
        <xdr:cNvPr id="384" name="フローチャート: 判断 383">
          <a:extLst>
            <a:ext uri="{FF2B5EF4-FFF2-40B4-BE49-F238E27FC236}">
              <a16:creationId xmlns:a16="http://schemas.microsoft.com/office/drawing/2014/main" id="{382C3588-B37B-4C2C-895E-98111A61651D}"/>
            </a:ext>
          </a:extLst>
        </xdr:cNvPr>
        <xdr:cNvSpPr/>
      </xdr:nvSpPr>
      <xdr:spPr>
        <a:xfrm>
          <a:off x="19494500" y="658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95525</xdr:rowOff>
    </xdr:from>
    <xdr:to>
      <xdr:col>98</xdr:col>
      <xdr:colOff>38100</xdr:colOff>
      <xdr:row>39</xdr:row>
      <xdr:rowOff>25675</xdr:rowOff>
    </xdr:to>
    <xdr:sp macro="" textlink="">
      <xdr:nvSpPr>
        <xdr:cNvPr id="385" name="フローチャート: 判断 384">
          <a:extLst>
            <a:ext uri="{FF2B5EF4-FFF2-40B4-BE49-F238E27FC236}">
              <a16:creationId xmlns:a16="http://schemas.microsoft.com/office/drawing/2014/main" id="{91DE1761-9D2E-4898-AF17-DA7175989722}"/>
            </a:ext>
          </a:extLst>
        </xdr:cNvPr>
        <xdr:cNvSpPr/>
      </xdr:nvSpPr>
      <xdr:spPr>
        <a:xfrm>
          <a:off x="18605500" y="661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558CEA4-607F-4937-8C66-6EE17EF8DA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B74558B6-3418-46B3-BDD3-47773144BCE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DD87CBE-617E-4ECD-B689-F82DC053811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4A9BB13-924D-473E-A508-1C830CB20B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215AE20A-C475-4E72-90E7-5A511732669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53970</xdr:rowOff>
    </xdr:from>
    <xdr:to>
      <xdr:col>116</xdr:col>
      <xdr:colOff>114300</xdr:colOff>
      <xdr:row>39</xdr:row>
      <xdr:rowOff>155570</xdr:rowOff>
    </xdr:to>
    <xdr:sp macro="" textlink="">
      <xdr:nvSpPr>
        <xdr:cNvPr id="391" name="楕円 390">
          <a:extLst>
            <a:ext uri="{FF2B5EF4-FFF2-40B4-BE49-F238E27FC236}">
              <a16:creationId xmlns:a16="http://schemas.microsoft.com/office/drawing/2014/main" id="{D700BD60-D4D4-456D-BC4D-683AD891BEC8}"/>
            </a:ext>
          </a:extLst>
        </xdr:cNvPr>
        <xdr:cNvSpPr/>
      </xdr:nvSpPr>
      <xdr:spPr>
        <a:xfrm>
          <a:off x="22110700" y="674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32397</xdr:rowOff>
    </xdr:from>
    <xdr:ext cx="534377" cy="259045"/>
    <xdr:sp macro="" textlink="">
      <xdr:nvSpPr>
        <xdr:cNvPr id="392" name="【一般廃棄物処理施設】&#10;一人当たり有形固定資産（償却資産）額該当値テキスト">
          <a:extLst>
            <a:ext uri="{FF2B5EF4-FFF2-40B4-BE49-F238E27FC236}">
              <a16:creationId xmlns:a16="http://schemas.microsoft.com/office/drawing/2014/main" id="{0079F21D-7871-4A62-99F3-698EFC75718C}"/>
            </a:ext>
          </a:extLst>
        </xdr:cNvPr>
        <xdr:cNvSpPr txBox="1"/>
      </xdr:nvSpPr>
      <xdr:spPr>
        <a:xfrm>
          <a:off x="22199600" y="671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61633</xdr:rowOff>
    </xdr:from>
    <xdr:to>
      <xdr:col>112</xdr:col>
      <xdr:colOff>38100</xdr:colOff>
      <xdr:row>39</xdr:row>
      <xdr:rowOff>163233</xdr:rowOff>
    </xdr:to>
    <xdr:sp macro="" textlink="">
      <xdr:nvSpPr>
        <xdr:cNvPr id="393" name="楕円 392">
          <a:extLst>
            <a:ext uri="{FF2B5EF4-FFF2-40B4-BE49-F238E27FC236}">
              <a16:creationId xmlns:a16="http://schemas.microsoft.com/office/drawing/2014/main" id="{C95981EC-B96F-4CBF-B077-9B3ED2ABE39E}"/>
            </a:ext>
          </a:extLst>
        </xdr:cNvPr>
        <xdr:cNvSpPr/>
      </xdr:nvSpPr>
      <xdr:spPr>
        <a:xfrm>
          <a:off x="21272500" y="674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104770</xdr:rowOff>
    </xdr:from>
    <xdr:to>
      <xdr:col>116</xdr:col>
      <xdr:colOff>63500</xdr:colOff>
      <xdr:row>39</xdr:row>
      <xdr:rowOff>112433</xdr:rowOff>
    </xdr:to>
    <xdr:cxnSp macro="">
      <xdr:nvCxnSpPr>
        <xdr:cNvPr id="394" name="直線コネクタ 393">
          <a:extLst>
            <a:ext uri="{FF2B5EF4-FFF2-40B4-BE49-F238E27FC236}">
              <a16:creationId xmlns:a16="http://schemas.microsoft.com/office/drawing/2014/main" id="{79F3CFD1-F0D5-4E25-9DF4-5F006AEA1ECD}"/>
            </a:ext>
          </a:extLst>
        </xdr:cNvPr>
        <xdr:cNvCxnSpPr/>
      </xdr:nvCxnSpPr>
      <xdr:spPr>
        <a:xfrm flipV="1">
          <a:off x="21323300" y="6791320"/>
          <a:ext cx="8382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65003</xdr:rowOff>
    </xdr:from>
    <xdr:to>
      <xdr:col>107</xdr:col>
      <xdr:colOff>101600</xdr:colOff>
      <xdr:row>39</xdr:row>
      <xdr:rowOff>166603</xdr:rowOff>
    </xdr:to>
    <xdr:sp macro="" textlink="">
      <xdr:nvSpPr>
        <xdr:cNvPr id="395" name="楕円 394">
          <a:extLst>
            <a:ext uri="{FF2B5EF4-FFF2-40B4-BE49-F238E27FC236}">
              <a16:creationId xmlns:a16="http://schemas.microsoft.com/office/drawing/2014/main" id="{B08DD520-8ACA-4144-AFC7-CBF904D7D167}"/>
            </a:ext>
          </a:extLst>
        </xdr:cNvPr>
        <xdr:cNvSpPr/>
      </xdr:nvSpPr>
      <xdr:spPr>
        <a:xfrm>
          <a:off x="20383500" y="67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112433</xdr:rowOff>
    </xdr:from>
    <xdr:to>
      <xdr:col>111</xdr:col>
      <xdr:colOff>177800</xdr:colOff>
      <xdr:row>39</xdr:row>
      <xdr:rowOff>115803</xdr:rowOff>
    </xdr:to>
    <xdr:cxnSp macro="">
      <xdr:nvCxnSpPr>
        <xdr:cNvPr id="396" name="直線コネクタ 395">
          <a:extLst>
            <a:ext uri="{FF2B5EF4-FFF2-40B4-BE49-F238E27FC236}">
              <a16:creationId xmlns:a16="http://schemas.microsoft.com/office/drawing/2014/main" id="{2F871379-856F-4D1B-AB23-716D50844A1A}"/>
            </a:ext>
          </a:extLst>
        </xdr:cNvPr>
        <xdr:cNvCxnSpPr/>
      </xdr:nvCxnSpPr>
      <xdr:spPr>
        <a:xfrm flipV="1">
          <a:off x="20434300" y="6798983"/>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60792</xdr:rowOff>
    </xdr:from>
    <xdr:to>
      <xdr:col>102</xdr:col>
      <xdr:colOff>165100</xdr:colOff>
      <xdr:row>39</xdr:row>
      <xdr:rowOff>162392</xdr:rowOff>
    </xdr:to>
    <xdr:sp macro="" textlink="">
      <xdr:nvSpPr>
        <xdr:cNvPr id="397" name="楕円 396">
          <a:extLst>
            <a:ext uri="{FF2B5EF4-FFF2-40B4-BE49-F238E27FC236}">
              <a16:creationId xmlns:a16="http://schemas.microsoft.com/office/drawing/2014/main" id="{CA87978B-D8E7-4F88-869C-6E14B41335CE}"/>
            </a:ext>
          </a:extLst>
        </xdr:cNvPr>
        <xdr:cNvSpPr/>
      </xdr:nvSpPr>
      <xdr:spPr>
        <a:xfrm>
          <a:off x="19494500" y="67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111592</xdr:rowOff>
    </xdr:from>
    <xdr:to>
      <xdr:col>107</xdr:col>
      <xdr:colOff>50800</xdr:colOff>
      <xdr:row>39</xdr:row>
      <xdr:rowOff>115803</xdr:rowOff>
    </xdr:to>
    <xdr:cxnSp macro="">
      <xdr:nvCxnSpPr>
        <xdr:cNvPr id="398" name="直線コネクタ 397">
          <a:extLst>
            <a:ext uri="{FF2B5EF4-FFF2-40B4-BE49-F238E27FC236}">
              <a16:creationId xmlns:a16="http://schemas.microsoft.com/office/drawing/2014/main" id="{6B5C3A84-45CF-4099-8B0F-DD14E8178EA5}"/>
            </a:ext>
          </a:extLst>
        </xdr:cNvPr>
        <xdr:cNvCxnSpPr/>
      </xdr:nvCxnSpPr>
      <xdr:spPr>
        <a:xfrm>
          <a:off x="19545300" y="6798142"/>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71061</xdr:rowOff>
    </xdr:from>
    <xdr:to>
      <xdr:col>98</xdr:col>
      <xdr:colOff>38100</xdr:colOff>
      <xdr:row>40</xdr:row>
      <xdr:rowOff>1211</xdr:rowOff>
    </xdr:to>
    <xdr:sp macro="" textlink="">
      <xdr:nvSpPr>
        <xdr:cNvPr id="399" name="楕円 398">
          <a:extLst>
            <a:ext uri="{FF2B5EF4-FFF2-40B4-BE49-F238E27FC236}">
              <a16:creationId xmlns:a16="http://schemas.microsoft.com/office/drawing/2014/main" id="{713DA8E7-15C1-46CA-BE9F-F56C22B29A82}"/>
            </a:ext>
          </a:extLst>
        </xdr:cNvPr>
        <xdr:cNvSpPr/>
      </xdr:nvSpPr>
      <xdr:spPr>
        <a:xfrm>
          <a:off x="18605500" y="67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111592</xdr:rowOff>
    </xdr:from>
    <xdr:to>
      <xdr:col>102</xdr:col>
      <xdr:colOff>114300</xdr:colOff>
      <xdr:row>39</xdr:row>
      <xdr:rowOff>121861</xdr:rowOff>
    </xdr:to>
    <xdr:cxnSp macro="">
      <xdr:nvCxnSpPr>
        <xdr:cNvPr id="400" name="直線コネクタ 399">
          <a:extLst>
            <a:ext uri="{FF2B5EF4-FFF2-40B4-BE49-F238E27FC236}">
              <a16:creationId xmlns:a16="http://schemas.microsoft.com/office/drawing/2014/main" id="{07683DFB-935F-40F7-97DF-51CF2BC6511A}"/>
            </a:ext>
          </a:extLst>
        </xdr:cNvPr>
        <xdr:cNvCxnSpPr/>
      </xdr:nvCxnSpPr>
      <xdr:spPr>
        <a:xfrm flipV="1">
          <a:off x="18656300" y="6798142"/>
          <a:ext cx="889000"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137130</xdr:rowOff>
    </xdr:from>
    <xdr:ext cx="534377" cy="259045"/>
    <xdr:sp macro="" textlink="">
      <xdr:nvSpPr>
        <xdr:cNvPr id="401" name="n_1aveValue【一般廃棄物処理施設】&#10;一人当たり有形固定資産（償却資産）額">
          <a:extLst>
            <a:ext uri="{FF2B5EF4-FFF2-40B4-BE49-F238E27FC236}">
              <a16:creationId xmlns:a16="http://schemas.microsoft.com/office/drawing/2014/main" id="{668DC332-709E-47A9-A828-6FEC340EE17D}"/>
            </a:ext>
          </a:extLst>
        </xdr:cNvPr>
        <xdr:cNvSpPr txBox="1"/>
      </xdr:nvSpPr>
      <xdr:spPr>
        <a:xfrm>
          <a:off x="21043411" y="648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154477</xdr:rowOff>
    </xdr:from>
    <xdr:ext cx="534377" cy="259045"/>
    <xdr:sp macro="" textlink="">
      <xdr:nvSpPr>
        <xdr:cNvPr id="402" name="n_2aveValue【一般廃棄物処理施設】&#10;一人当たり有形固定資産（償却資産）額">
          <a:extLst>
            <a:ext uri="{FF2B5EF4-FFF2-40B4-BE49-F238E27FC236}">
              <a16:creationId xmlns:a16="http://schemas.microsoft.com/office/drawing/2014/main" id="{7236EA4B-9554-431D-83A4-D40DC06EBA0F}"/>
            </a:ext>
          </a:extLst>
        </xdr:cNvPr>
        <xdr:cNvSpPr txBox="1"/>
      </xdr:nvSpPr>
      <xdr:spPr>
        <a:xfrm>
          <a:off x="20167111" y="649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14098</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72916EB3-0C27-44A5-85DF-8FDB25947006}"/>
            </a:ext>
          </a:extLst>
        </xdr:cNvPr>
        <xdr:cNvSpPr txBox="1"/>
      </xdr:nvSpPr>
      <xdr:spPr>
        <a:xfrm>
          <a:off x="19245795" y="635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42202</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C7BF51DC-0E3D-41E9-BF00-A08A51380019}"/>
            </a:ext>
          </a:extLst>
        </xdr:cNvPr>
        <xdr:cNvSpPr txBox="1"/>
      </xdr:nvSpPr>
      <xdr:spPr>
        <a:xfrm>
          <a:off x="18356795" y="638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154360</xdr:rowOff>
    </xdr:from>
    <xdr:ext cx="534377" cy="259045"/>
    <xdr:sp macro="" textlink="">
      <xdr:nvSpPr>
        <xdr:cNvPr id="405" name="n_1mainValue【一般廃棄物処理施設】&#10;一人当たり有形固定資産（償却資産）額">
          <a:extLst>
            <a:ext uri="{FF2B5EF4-FFF2-40B4-BE49-F238E27FC236}">
              <a16:creationId xmlns:a16="http://schemas.microsoft.com/office/drawing/2014/main" id="{884FB87C-B427-4852-955D-28D35F165BBB}"/>
            </a:ext>
          </a:extLst>
        </xdr:cNvPr>
        <xdr:cNvSpPr txBox="1"/>
      </xdr:nvSpPr>
      <xdr:spPr>
        <a:xfrm>
          <a:off x="21043411" y="684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157730</xdr:rowOff>
    </xdr:from>
    <xdr:ext cx="534377" cy="259045"/>
    <xdr:sp macro="" textlink="">
      <xdr:nvSpPr>
        <xdr:cNvPr id="406" name="n_2mainValue【一般廃棄物処理施設】&#10;一人当たり有形固定資産（償却資産）額">
          <a:extLst>
            <a:ext uri="{FF2B5EF4-FFF2-40B4-BE49-F238E27FC236}">
              <a16:creationId xmlns:a16="http://schemas.microsoft.com/office/drawing/2014/main" id="{DE2C59A8-0E7E-4620-B30A-E90528613DAB}"/>
            </a:ext>
          </a:extLst>
        </xdr:cNvPr>
        <xdr:cNvSpPr txBox="1"/>
      </xdr:nvSpPr>
      <xdr:spPr>
        <a:xfrm>
          <a:off x="20167111" y="684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153519</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08611CBD-D294-4B62-BCC7-08EDECAD4226}"/>
            </a:ext>
          </a:extLst>
        </xdr:cNvPr>
        <xdr:cNvSpPr txBox="1"/>
      </xdr:nvSpPr>
      <xdr:spPr>
        <a:xfrm>
          <a:off x="19278111" y="684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163788</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AF021240-41D5-444B-B26B-10EEB99A8F8D}"/>
            </a:ext>
          </a:extLst>
        </xdr:cNvPr>
        <xdr:cNvSpPr txBox="1"/>
      </xdr:nvSpPr>
      <xdr:spPr>
        <a:xfrm>
          <a:off x="18389111" y="685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3C738633-B332-4DF3-9CD1-156081AAF4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98E3DFBC-8576-4639-BA61-7AAE2890C7E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B154DFC2-B3EC-4C49-B2ED-AD8057DE98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CC4086BA-FF8B-4A01-802F-BC4F2DEB221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87C5D397-7023-4ED3-B066-ECD13829CE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13D28157-E543-47B6-A7D9-8B1CBC2E1B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B4AC1BF7-DF2D-419A-95E9-D2C72FC2560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3C3D1349-D7E4-4C02-8B36-DCD859322B0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1B8FCAB7-C7D5-4BB5-817B-AECB8A99A6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E12D9A77-DB03-4677-A28B-6EAD1D8269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C0C9AF43-158F-44C9-A83F-74699FD04A4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5B9FB9F6-071D-474D-A77C-01EF71EB25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02DA645B-E46F-4A64-B9DB-1779C2923D5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180501A9-8057-4540-8504-6E3B42C2C0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E4506E25-05EF-462F-AAD7-807EE7A9E8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E64BB221-C5EF-458C-9380-16AF64FA4DD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10730E97-E3D0-468D-A34A-BC1D643462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4D7B9661-ACC8-4B98-AE4E-02C8E1C8F6C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637C4C6F-39C3-42BB-A7A5-F7C54E364B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FB120671-81E5-4B0A-9FF8-61D27782BB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E15FDD9C-198B-4E2B-8C4F-72E6C7B682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87EF8A0E-032E-46CF-ACB2-EFAC1DC09B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512A34F7-714C-497D-A50E-E3A0ABE4DE1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1E815DD5-AE57-4B89-B78C-6BA5A2C2BD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2F6C9401-463B-4886-9588-4F973D025D3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545B15FE-A854-46B9-B10C-35D36F1649A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275C8B17-D69A-461E-9220-EEC47EA7CE8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352BD7AE-76D8-4C50-8994-102F86950F5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5A8685BA-7DC5-4036-9AE1-FC222B81463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500D1935-607B-49DA-9982-575618778D3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17D71751-CFAF-481E-86CF-37C2359D553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A0AE9D39-B127-4840-8C9F-BB0ECC9B2E2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E4235A65-86DC-40F0-B3FF-E56EB4EA2B7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8A8E553D-0904-4399-8984-425C4EE5C82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481DB1E3-868C-4C48-BADE-701ACDCF435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BF153D75-9379-42EF-AB74-DD3E32E6982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5" name="テキスト ボックス 444">
          <a:extLst>
            <a:ext uri="{FF2B5EF4-FFF2-40B4-BE49-F238E27FC236}">
              <a16:creationId xmlns:a16="http://schemas.microsoft.com/office/drawing/2014/main" id="{BE5F3F8C-830E-4877-B809-92C20466C4E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1E58CFE9-742A-434A-82B1-A6E123E718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7" name="テキスト ボックス 446">
          <a:extLst>
            <a:ext uri="{FF2B5EF4-FFF2-40B4-BE49-F238E27FC236}">
              <a16:creationId xmlns:a16="http://schemas.microsoft.com/office/drawing/2014/main" id="{C7ABC785-3A5E-4C04-A94D-1BB459D2217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39F9445A-93AD-4E04-84D3-6D2EAEB043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449" name="直線コネクタ 448">
          <a:extLst>
            <a:ext uri="{FF2B5EF4-FFF2-40B4-BE49-F238E27FC236}">
              <a16:creationId xmlns:a16="http://schemas.microsoft.com/office/drawing/2014/main" id="{CA1E8865-175D-47A0-A370-9EEF696E01B7}"/>
            </a:ext>
          </a:extLst>
        </xdr:cNvPr>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450" name="【消防施設】&#10;有形固定資産減価償却率最小値テキスト">
          <a:extLst>
            <a:ext uri="{FF2B5EF4-FFF2-40B4-BE49-F238E27FC236}">
              <a16:creationId xmlns:a16="http://schemas.microsoft.com/office/drawing/2014/main" id="{0CC860C3-B4C9-49D1-A0D9-CB4B8AAE7C01}"/>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451" name="直線コネクタ 450">
          <a:extLst>
            <a:ext uri="{FF2B5EF4-FFF2-40B4-BE49-F238E27FC236}">
              <a16:creationId xmlns:a16="http://schemas.microsoft.com/office/drawing/2014/main" id="{69CA1B16-CF73-445A-89C9-5068E77A3A2C}"/>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452" name="【消防施設】&#10;有形固定資産減価償却率最大値テキスト">
          <a:extLst>
            <a:ext uri="{FF2B5EF4-FFF2-40B4-BE49-F238E27FC236}">
              <a16:creationId xmlns:a16="http://schemas.microsoft.com/office/drawing/2014/main" id="{CA34C864-E5A1-4ACD-883B-DDA4A533D06A}"/>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3" name="直線コネクタ 452">
          <a:extLst>
            <a:ext uri="{FF2B5EF4-FFF2-40B4-BE49-F238E27FC236}">
              <a16:creationId xmlns:a16="http://schemas.microsoft.com/office/drawing/2014/main" id="{6A472D7C-ED28-4A8E-95FD-01A11D7F3ECF}"/>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139716</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27BD9A38-40E5-423A-B135-8D91149ABFF0}"/>
            </a:ext>
          </a:extLst>
        </xdr:cNvPr>
        <xdr:cNvSpPr txBox="1"/>
      </xdr:nvSpPr>
      <xdr:spPr>
        <a:xfrm>
          <a:off x="16357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455" name="フローチャート: 判断 454">
          <a:extLst>
            <a:ext uri="{FF2B5EF4-FFF2-40B4-BE49-F238E27FC236}">
              <a16:creationId xmlns:a16="http://schemas.microsoft.com/office/drawing/2014/main" id="{50482DD3-19A1-4085-891E-1AAD886E8A61}"/>
            </a:ext>
          </a:extLst>
        </xdr:cNvPr>
        <xdr:cNvSpPr/>
      </xdr:nvSpPr>
      <xdr:spPr>
        <a:xfrm>
          <a:off x="16268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456" name="フローチャート: 判断 455">
          <a:extLst>
            <a:ext uri="{FF2B5EF4-FFF2-40B4-BE49-F238E27FC236}">
              <a16:creationId xmlns:a16="http://schemas.microsoft.com/office/drawing/2014/main" id="{23FB447F-C60F-41B1-BE13-C9D8A09C70C6}"/>
            </a:ext>
          </a:extLst>
        </xdr:cNvPr>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457" name="フローチャート: 判断 456">
          <a:extLst>
            <a:ext uri="{FF2B5EF4-FFF2-40B4-BE49-F238E27FC236}">
              <a16:creationId xmlns:a16="http://schemas.microsoft.com/office/drawing/2014/main" id="{4A5982CB-AEA4-40E1-BDC2-97F0DE871E95}"/>
            </a:ext>
          </a:extLst>
        </xdr:cNvPr>
        <xdr:cNvSpPr/>
      </xdr:nvSpPr>
      <xdr:spPr>
        <a:xfrm>
          <a:off x="1454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137795</xdr:rowOff>
    </xdr:from>
    <xdr:to>
      <xdr:col>72</xdr:col>
      <xdr:colOff>38100</xdr:colOff>
      <xdr:row>83</xdr:row>
      <xdr:rowOff>67945</xdr:rowOff>
    </xdr:to>
    <xdr:sp macro="" textlink="">
      <xdr:nvSpPr>
        <xdr:cNvPr id="458" name="フローチャート: 判断 457">
          <a:extLst>
            <a:ext uri="{FF2B5EF4-FFF2-40B4-BE49-F238E27FC236}">
              <a16:creationId xmlns:a16="http://schemas.microsoft.com/office/drawing/2014/main" id="{EFF0AECE-1965-4AC3-804E-902D0ACF6994}"/>
            </a:ext>
          </a:extLst>
        </xdr:cNvPr>
        <xdr:cNvSpPr/>
      </xdr:nvSpPr>
      <xdr:spPr>
        <a:xfrm>
          <a:off x="13652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27305</xdr:rowOff>
    </xdr:from>
    <xdr:to>
      <xdr:col>67</xdr:col>
      <xdr:colOff>101600</xdr:colOff>
      <xdr:row>83</xdr:row>
      <xdr:rowOff>128905</xdr:rowOff>
    </xdr:to>
    <xdr:sp macro="" textlink="">
      <xdr:nvSpPr>
        <xdr:cNvPr id="459" name="フローチャート: 判断 458">
          <a:extLst>
            <a:ext uri="{FF2B5EF4-FFF2-40B4-BE49-F238E27FC236}">
              <a16:creationId xmlns:a16="http://schemas.microsoft.com/office/drawing/2014/main" id="{C2150C59-8B9E-4AFF-8703-0A496DB61549}"/>
            </a:ext>
          </a:extLst>
        </xdr:cNvPr>
        <xdr:cNvSpPr/>
      </xdr:nvSpPr>
      <xdr:spPr>
        <a:xfrm>
          <a:off x="12763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69F42992-8837-473F-AD92-A80268E543E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7FF2A9B-80BD-4FE0-B2B1-B6A058EE679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9F039F89-895A-4159-A850-D723F586B3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22A00ABD-6730-4F9F-8756-428E1D220FC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4DE374F3-4868-4A9D-BE5A-4E511F6AC6E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126364</xdr:rowOff>
    </xdr:from>
    <xdr:to>
      <xdr:col>85</xdr:col>
      <xdr:colOff>177800</xdr:colOff>
      <xdr:row>83</xdr:row>
      <xdr:rowOff>56514</xdr:rowOff>
    </xdr:to>
    <xdr:sp macro="" textlink="">
      <xdr:nvSpPr>
        <xdr:cNvPr id="465" name="楕円 464">
          <a:extLst>
            <a:ext uri="{FF2B5EF4-FFF2-40B4-BE49-F238E27FC236}">
              <a16:creationId xmlns:a16="http://schemas.microsoft.com/office/drawing/2014/main" id="{21C4D598-CB55-4C45-BD6D-F036C1AD5BD2}"/>
            </a:ext>
          </a:extLst>
        </xdr:cNvPr>
        <xdr:cNvSpPr/>
      </xdr:nvSpPr>
      <xdr:spPr>
        <a:xfrm>
          <a:off x="16268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104791</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EA11919A-0D53-43ED-A2AE-F8A3E021C999}"/>
            </a:ext>
          </a:extLst>
        </xdr:cNvPr>
        <xdr:cNvSpPr txBox="1"/>
      </xdr:nvSpPr>
      <xdr:spPr>
        <a:xfrm>
          <a:off x="16357600"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95886</xdr:rowOff>
    </xdr:from>
    <xdr:to>
      <xdr:col>81</xdr:col>
      <xdr:colOff>101600</xdr:colOff>
      <xdr:row>83</xdr:row>
      <xdr:rowOff>26036</xdr:rowOff>
    </xdr:to>
    <xdr:sp macro="" textlink="">
      <xdr:nvSpPr>
        <xdr:cNvPr id="467" name="楕円 466">
          <a:extLst>
            <a:ext uri="{FF2B5EF4-FFF2-40B4-BE49-F238E27FC236}">
              <a16:creationId xmlns:a16="http://schemas.microsoft.com/office/drawing/2014/main" id="{3D4AC29D-1FA2-471F-AE7B-E1435C43193D}"/>
            </a:ext>
          </a:extLst>
        </xdr:cNvPr>
        <xdr:cNvSpPr/>
      </xdr:nvSpPr>
      <xdr:spPr>
        <a:xfrm>
          <a:off x="15430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146686</xdr:rowOff>
    </xdr:from>
    <xdr:to>
      <xdr:col>85</xdr:col>
      <xdr:colOff>127000</xdr:colOff>
      <xdr:row>83</xdr:row>
      <xdr:rowOff>5714</xdr:rowOff>
    </xdr:to>
    <xdr:cxnSp macro="">
      <xdr:nvCxnSpPr>
        <xdr:cNvPr id="468" name="直線コネクタ 467">
          <a:extLst>
            <a:ext uri="{FF2B5EF4-FFF2-40B4-BE49-F238E27FC236}">
              <a16:creationId xmlns:a16="http://schemas.microsoft.com/office/drawing/2014/main" id="{DDF59B47-AA2E-4814-9E2D-C5E47C1E20E1}"/>
            </a:ext>
          </a:extLst>
        </xdr:cNvPr>
        <xdr:cNvCxnSpPr/>
      </xdr:nvCxnSpPr>
      <xdr:spPr>
        <a:xfrm>
          <a:off x="15481300" y="142055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469" name="楕円 468">
          <a:extLst>
            <a:ext uri="{FF2B5EF4-FFF2-40B4-BE49-F238E27FC236}">
              <a16:creationId xmlns:a16="http://schemas.microsoft.com/office/drawing/2014/main" id="{3FC10C3F-870C-45B3-BD5D-098C4B458942}"/>
            </a:ext>
          </a:extLst>
        </xdr:cNvPr>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146686</xdr:rowOff>
    </xdr:from>
    <xdr:to>
      <xdr:col>81</xdr:col>
      <xdr:colOff>50800</xdr:colOff>
      <xdr:row>84</xdr:row>
      <xdr:rowOff>152400</xdr:rowOff>
    </xdr:to>
    <xdr:cxnSp macro="">
      <xdr:nvCxnSpPr>
        <xdr:cNvPr id="470" name="直線コネクタ 469">
          <a:extLst>
            <a:ext uri="{FF2B5EF4-FFF2-40B4-BE49-F238E27FC236}">
              <a16:creationId xmlns:a16="http://schemas.microsoft.com/office/drawing/2014/main" id="{F0F72FA4-6397-43A7-BE15-FE536548D87B}"/>
            </a:ext>
          </a:extLst>
        </xdr:cNvPr>
        <xdr:cNvCxnSpPr/>
      </xdr:nvCxnSpPr>
      <xdr:spPr>
        <a:xfrm flipV="1">
          <a:off x="14592300" y="14205586"/>
          <a:ext cx="889000" cy="3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471" name="楕円 470">
          <a:extLst>
            <a:ext uri="{FF2B5EF4-FFF2-40B4-BE49-F238E27FC236}">
              <a16:creationId xmlns:a16="http://schemas.microsoft.com/office/drawing/2014/main" id="{D9E981DB-57D2-4F0A-A492-D396DD0A2DBE}"/>
            </a:ext>
          </a:extLst>
        </xdr:cNvPr>
        <xdr:cNvSpPr/>
      </xdr:nvSpPr>
      <xdr:spPr>
        <a:xfrm>
          <a:off x="1365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15239</xdr:rowOff>
    </xdr:to>
    <xdr:cxnSp macro="">
      <xdr:nvCxnSpPr>
        <xdr:cNvPr id="472" name="直線コネクタ 471">
          <a:extLst>
            <a:ext uri="{FF2B5EF4-FFF2-40B4-BE49-F238E27FC236}">
              <a16:creationId xmlns:a16="http://schemas.microsoft.com/office/drawing/2014/main" id="{7F512C74-E9D5-4A33-818B-BFD075CC5C8F}"/>
            </a:ext>
          </a:extLst>
        </xdr:cNvPr>
        <xdr:cNvCxnSpPr/>
      </xdr:nvCxnSpPr>
      <xdr:spPr>
        <a:xfrm flipV="1">
          <a:off x="13703300" y="14554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29211</xdr:rowOff>
    </xdr:from>
    <xdr:to>
      <xdr:col>67</xdr:col>
      <xdr:colOff>101600</xdr:colOff>
      <xdr:row>84</xdr:row>
      <xdr:rowOff>130811</xdr:rowOff>
    </xdr:to>
    <xdr:sp macro="" textlink="">
      <xdr:nvSpPr>
        <xdr:cNvPr id="473" name="楕円 472">
          <a:extLst>
            <a:ext uri="{FF2B5EF4-FFF2-40B4-BE49-F238E27FC236}">
              <a16:creationId xmlns:a16="http://schemas.microsoft.com/office/drawing/2014/main" id="{8D970CDA-4922-46FB-ADE5-12C0342FAF1D}"/>
            </a:ext>
          </a:extLst>
        </xdr:cNvPr>
        <xdr:cNvSpPr/>
      </xdr:nvSpPr>
      <xdr:spPr>
        <a:xfrm>
          <a:off x="12763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80011</xdr:rowOff>
    </xdr:from>
    <xdr:to>
      <xdr:col>71</xdr:col>
      <xdr:colOff>177800</xdr:colOff>
      <xdr:row>85</xdr:row>
      <xdr:rowOff>15239</xdr:rowOff>
    </xdr:to>
    <xdr:cxnSp macro="">
      <xdr:nvCxnSpPr>
        <xdr:cNvPr id="474" name="直線コネクタ 473">
          <a:extLst>
            <a:ext uri="{FF2B5EF4-FFF2-40B4-BE49-F238E27FC236}">
              <a16:creationId xmlns:a16="http://schemas.microsoft.com/office/drawing/2014/main" id="{732EA69C-1403-4B8C-89F6-5DC2D2D0906F}"/>
            </a:ext>
          </a:extLst>
        </xdr:cNvPr>
        <xdr:cNvCxnSpPr/>
      </xdr:nvCxnSpPr>
      <xdr:spPr>
        <a:xfrm>
          <a:off x="12814300" y="1448181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38752</xdr:rowOff>
    </xdr:from>
    <xdr:ext cx="405111" cy="259045"/>
    <xdr:sp macro="" textlink="">
      <xdr:nvSpPr>
        <xdr:cNvPr id="475" name="n_1aveValue【消防施設】&#10;有形固定資産減価償却率">
          <a:extLst>
            <a:ext uri="{FF2B5EF4-FFF2-40B4-BE49-F238E27FC236}">
              <a16:creationId xmlns:a16="http://schemas.microsoft.com/office/drawing/2014/main" id="{DDF9B3C3-DDE4-48FA-A7F3-9485A2D617E4}"/>
            </a:ext>
          </a:extLst>
        </xdr:cNvPr>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158766</xdr:rowOff>
    </xdr:from>
    <xdr:ext cx="405111" cy="259045"/>
    <xdr:sp macro="" textlink="">
      <xdr:nvSpPr>
        <xdr:cNvPr id="476" name="n_2aveValue【消防施設】&#10;有形固定資産減価償却率">
          <a:extLst>
            <a:ext uri="{FF2B5EF4-FFF2-40B4-BE49-F238E27FC236}">
              <a16:creationId xmlns:a16="http://schemas.microsoft.com/office/drawing/2014/main" id="{49DF5513-E83A-4703-8409-321116625AC2}"/>
            </a:ext>
          </a:extLst>
        </xdr:cNvPr>
        <xdr:cNvSpPr txBox="1"/>
      </xdr:nvSpPr>
      <xdr:spPr>
        <a:xfrm>
          <a:off x="14389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84472</xdr:rowOff>
    </xdr:from>
    <xdr:ext cx="405111" cy="259045"/>
    <xdr:sp macro="" textlink="">
      <xdr:nvSpPr>
        <xdr:cNvPr id="477" name="n_3aveValue【消防施設】&#10;有形固定資産減価償却率">
          <a:extLst>
            <a:ext uri="{FF2B5EF4-FFF2-40B4-BE49-F238E27FC236}">
              <a16:creationId xmlns:a16="http://schemas.microsoft.com/office/drawing/2014/main" id="{5AE70790-FD74-4D98-BDB1-E9B19F267AF1}"/>
            </a:ext>
          </a:extLst>
        </xdr:cNvPr>
        <xdr:cNvSpPr txBox="1"/>
      </xdr:nvSpPr>
      <xdr:spPr>
        <a:xfrm>
          <a:off x="13500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145432</xdr:rowOff>
    </xdr:from>
    <xdr:ext cx="405111" cy="259045"/>
    <xdr:sp macro="" textlink="">
      <xdr:nvSpPr>
        <xdr:cNvPr id="478" name="n_4aveValue【消防施設】&#10;有形固定資産減価償却率">
          <a:extLst>
            <a:ext uri="{FF2B5EF4-FFF2-40B4-BE49-F238E27FC236}">
              <a16:creationId xmlns:a16="http://schemas.microsoft.com/office/drawing/2014/main" id="{70FAFC08-6B3D-4973-823F-D2AA4E02CB52}"/>
            </a:ext>
          </a:extLst>
        </xdr:cNvPr>
        <xdr:cNvSpPr txBox="1"/>
      </xdr:nvSpPr>
      <xdr:spPr>
        <a:xfrm>
          <a:off x="126117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17163</xdr:rowOff>
    </xdr:from>
    <xdr:ext cx="405111" cy="259045"/>
    <xdr:sp macro="" textlink="">
      <xdr:nvSpPr>
        <xdr:cNvPr id="479" name="n_1mainValue【消防施設】&#10;有形固定資産減価償却率">
          <a:extLst>
            <a:ext uri="{FF2B5EF4-FFF2-40B4-BE49-F238E27FC236}">
              <a16:creationId xmlns:a16="http://schemas.microsoft.com/office/drawing/2014/main" id="{F91AA19F-53CF-4CBD-AFBA-D60A08C98F40}"/>
            </a:ext>
          </a:extLst>
        </xdr:cNvPr>
        <xdr:cNvSpPr txBox="1"/>
      </xdr:nvSpPr>
      <xdr:spPr>
        <a:xfrm>
          <a:off x="15266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480" name="n_2mainValue【消防施設】&#10;有形固定資産減価償却率">
          <a:extLst>
            <a:ext uri="{FF2B5EF4-FFF2-40B4-BE49-F238E27FC236}">
              <a16:creationId xmlns:a16="http://schemas.microsoft.com/office/drawing/2014/main" id="{E38F7C99-A25C-4A19-B02B-011DBFE55530}"/>
            </a:ext>
          </a:extLst>
        </xdr:cNvPr>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481" name="n_3mainValue【消防施設】&#10;有形固定資産減価償却率">
          <a:extLst>
            <a:ext uri="{FF2B5EF4-FFF2-40B4-BE49-F238E27FC236}">
              <a16:creationId xmlns:a16="http://schemas.microsoft.com/office/drawing/2014/main" id="{F9767862-94FE-4B88-914F-24D3C02880AC}"/>
            </a:ext>
          </a:extLst>
        </xdr:cNvPr>
        <xdr:cNvSpPr txBox="1"/>
      </xdr:nvSpPr>
      <xdr:spPr>
        <a:xfrm>
          <a:off x="13500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121938</xdr:rowOff>
    </xdr:from>
    <xdr:ext cx="405111" cy="259045"/>
    <xdr:sp macro="" textlink="">
      <xdr:nvSpPr>
        <xdr:cNvPr id="482" name="n_4mainValue【消防施設】&#10;有形固定資産減価償却率">
          <a:extLst>
            <a:ext uri="{FF2B5EF4-FFF2-40B4-BE49-F238E27FC236}">
              <a16:creationId xmlns:a16="http://schemas.microsoft.com/office/drawing/2014/main" id="{22E4097D-EC1C-4FC8-A32C-356F8CCA4C80}"/>
            </a:ext>
          </a:extLst>
        </xdr:cNvPr>
        <xdr:cNvSpPr txBox="1"/>
      </xdr:nvSpPr>
      <xdr:spPr>
        <a:xfrm>
          <a:off x="12611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78067470-2770-455E-B240-D0E02C661A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E0C275A0-946E-4E6E-AAF8-B7C6159BCB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257D1B21-4FE5-4FD5-9F29-EFDAE18123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506343BD-620B-4ED9-BEA7-C0750000900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D3452275-3F37-4451-B7B5-60DA656BFE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BBA35DCC-5239-4CDD-ADD2-30D43C57412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AD1A35EC-A3B9-44B5-92CC-EA644BDA2F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395ECC74-F292-45F7-82AB-67491D442C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389DA1B1-72D1-41FD-B88E-8AC3CEB721C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E38D7501-CA0F-46B2-9A86-2A72072AE97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3" name="直線コネクタ 492">
          <a:extLst>
            <a:ext uri="{FF2B5EF4-FFF2-40B4-BE49-F238E27FC236}">
              <a16:creationId xmlns:a16="http://schemas.microsoft.com/office/drawing/2014/main" id="{7117D499-D70B-49D3-BE46-05DDECF871C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4" name="テキスト ボックス 493">
          <a:extLst>
            <a:ext uri="{FF2B5EF4-FFF2-40B4-BE49-F238E27FC236}">
              <a16:creationId xmlns:a16="http://schemas.microsoft.com/office/drawing/2014/main" id="{E2B82162-D70C-4C1E-B2CE-0131762DD7D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5" name="直線コネクタ 494">
          <a:extLst>
            <a:ext uri="{FF2B5EF4-FFF2-40B4-BE49-F238E27FC236}">
              <a16:creationId xmlns:a16="http://schemas.microsoft.com/office/drawing/2014/main" id="{E30660DE-6710-437B-B06D-24F037A1BFD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6" name="テキスト ボックス 495">
          <a:extLst>
            <a:ext uri="{FF2B5EF4-FFF2-40B4-BE49-F238E27FC236}">
              <a16:creationId xmlns:a16="http://schemas.microsoft.com/office/drawing/2014/main" id="{4E711761-95C4-4037-A785-B9F8178A4EC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7" name="直線コネクタ 496">
          <a:extLst>
            <a:ext uri="{FF2B5EF4-FFF2-40B4-BE49-F238E27FC236}">
              <a16:creationId xmlns:a16="http://schemas.microsoft.com/office/drawing/2014/main" id="{8843453B-C7BA-4F6F-BAD5-9000F645936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8" name="テキスト ボックス 497">
          <a:extLst>
            <a:ext uri="{FF2B5EF4-FFF2-40B4-BE49-F238E27FC236}">
              <a16:creationId xmlns:a16="http://schemas.microsoft.com/office/drawing/2014/main" id="{C4EEA87D-45F1-4716-9DBD-30BD1816AEE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9" name="直線コネクタ 498">
          <a:extLst>
            <a:ext uri="{FF2B5EF4-FFF2-40B4-BE49-F238E27FC236}">
              <a16:creationId xmlns:a16="http://schemas.microsoft.com/office/drawing/2014/main" id="{C6CA255C-37C8-4784-8CEB-BF76ADE5833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0" name="テキスト ボックス 499">
          <a:extLst>
            <a:ext uri="{FF2B5EF4-FFF2-40B4-BE49-F238E27FC236}">
              <a16:creationId xmlns:a16="http://schemas.microsoft.com/office/drawing/2014/main" id="{74AA03F2-1164-4B72-9115-20F8B1AD424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1" name="直線コネクタ 500">
          <a:extLst>
            <a:ext uri="{FF2B5EF4-FFF2-40B4-BE49-F238E27FC236}">
              <a16:creationId xmlns:a16="http://schemas.microsoft.com/office/drawing/2014/main" id="{D5DC0BAC-46EA-43A7-B7A1-97204C2AA57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2" name="テキスト ボックス 501">
          <a:extLst>
            <a:ext uri="{FF2B5EF4-FFF2-40B4-BE49-F238E27FC236}">
              <a16:creationId xmlns:a16="http://schemas.microsoft.com/office/drawing/2014/main" id="{87786C9B-07C9-4D95-A2BA-C28282D8A48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7EB621D4-979D-44F3-A461-7470494850C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AF04A54D-8A50-462D-A081-5E54522E171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07C23700-77A2-4D3E-99D0-E55E00168C4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506" name="直線コネクタ 505">
          <a:extLst>
            <a:ext uri="{FF2B5EF4-FFF2-40B4-BE49-F238E27FC236}">
              <a16:creationId xmlns:a16="http://schemas.microsoft.com/office/drawing/2014/main" id="{A99F495E-D3A7-48E1-AF75-EF0A859DA1A2}"/>
            </a:ext>
          </a:extLst>
        </xdr:cNvPr>
        <xdr:cNvCxnSpPr/>
      </xdr:nvCxnSpPr>
      <xdr:spPr>
        <a:xfrm flipV="1">
          <a:off x="22160864" y="134277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507" name="【消防施設】&#10;一人当たり面積最小値テキスト">
          <a:extLst>
            <a:ext uri="{FF2B5EF4-FFF2-40B4-BE49-F238E27FC236}">
              <a16:creationId xmlns:a16="http://schemas.microsoft.com/office/drawing/2014/main" id="{CCDFB48E-A6F9-47EE-9952-EC6C23E99D8C}"/>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508" name="直線コネクタ 507">
          <a:extLst>
            <a:ext uri="{FF2B5EF4-FFF2-40B4-BE49-F238E27FC236}">
              <a16:creationId xmlns:a16="http://schemas.microsoft.com/office/drawing/2014/main" id="{1F00ED98-87AB-4A5D-8855-A24D3E3B8795}"/>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509" name="【消防施設】&#10;一人当たり面積最大値テキスト">
          <a:extLst>
            <a:ext uri="{FF2B5EF4-FFF2-40B4-BE49-F238E27FC236}">
              <a16:creationId xmlns:a16="http://schemas.microsoft.com/office/drawing/2014/main" id="{826801C5-5357-4944-A98A-7E2795765C12}"/>
            </a:ext>
          </a:extLst>
        </xdr:cNvPr>
        <xdr:cNvSpPr txBox="1"/>
      </xdr:nvSpPr>
      <xdr:spPr>
        <a:xfrm>
          <a:off x="22199600"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510" name="直線コネクタ 509">
          <a:extLst>
            <a:ext uri="{FF2B5EF4-FFF2-40B4-BE49-F238E27FC236}">
              <a16:creationId xmlns:a16="http://schemas.microsoft.com/office/drawing/2014/main" id="{B5098E31-DAC7-400E-B3D0-EB1161B654C9}"/>
            </a:ext>
          </a:extLst>
        </xdr:cNvPr>
        <xdr:cNvCxnSpPr/>
      </xdr:nvCxnSpPr>
      <xdr:spPr>
        <a:xfrm>
          <a:off x="22072600" y="134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20338</xdr:rowOff>
    </xdr:from>
    <xdr:ext cx="469744" cy="259045"/>
    <xdr:sp macro="" textlink="">
      <xdr:nvSpPr>
        <xdr:cNvPr id="511" name="【消防施設】&#10;一人当たり面積平均値テキスト">
          <a:extLst>
            <a:ext uri="{FF2B5EF4-FFF2-40B4-BE49-F238E27FC236}">
              <a16:creationId xmlns:a16="http://schemas.microsoft.com/office/drawing/2014/main" id="{1523B768-8E01-464E-8D80-9D6551A5FE30}"/>
            </a:ext>
          </a:extLst>
        </xdr:cNvPr>
        <xdr:cNvSpPr txBox="1"/>
      </xdr:nvSpPr>
      <xdr:spPr>
        <a:xfrm>
          <a:off x="22199600" y="14422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512" name="フローチャート: 判断 511">
          <a:extLst>
            <a:ext uri="{FF2B5EF4-FFF2-40B4-BE49-F238E27FC236}">
              <a16:creationId xmlns:a16="http://schemas.microsoft.com/office/drawing/2014/main" id="{B80D8C34-CE91-4AD0-9B57-45CE0503271F}"/>
            </a:ext>
          </a:extLst>
        </xdr:cNvPr>
        <xdr:cNvSpPr/>
      </xdr:nvSpPr>
      <xdr:spPr>
        <a:xfrm>
          <a:off x="22110700" y="1457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513" name="フローチャート: 判断 512">
          <a:extLst>
            <a:ext uri="{FF2B5EF4-FFF2-40B4-BE49-F238E27FC236}">
              <a16:creationId xmlns:a16="http://schemas.microsoft.com/office/drawing/2014/main" id="{90B84C68-69D6-45B3-9898-0C750B4C8532}"/>
            </a:ext>
          </a:extLst>
        </xdr:cNvPr>
        <xdr:cNvSpPr/>
      </xdr:nvSpPr>
      <xdr:spPr>
        <a:xfrm>
          <a:off x="21272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101600</xdr:rowOff>
    </xdr:to>
    <xdr:sp macro="" textlink="">
      <xdr:nvSpPr>
        <xdr:cNvPr id="514" name="フローチャート: 判断 513">
          <a:extLst>
            <a:ext uri="{FF2B5EF4-FFF2-40B4-BE49-F238E27FC236}">
              <a16:creationId xmlns:a16="http://schemas.microsoft.com/office/drawing/2014/main" id="{2E68AD52-9E90-4DD3-BD36-7E9BBD2E473E}"/>
            </a:ext>
          </a:extLst>
        </xdr:cNvPr>
        <xdr:cNvSpPr/>
      </xdr:nvSpPr>
      <xdr:spPr>
        <a:xfrm>
          <a:off x="20383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515" name="フローチャート: 判断 514">
          <a:extLst>
            <a:ext uri="{FF2B5EF4-FFF2-40B4-BE49-F238E27FC236}">
              <a16:creationId xmlns:a16="http://schemas.microsoft.com/office/drawing/2014/main" id="{DE81D98F-9266-4707-B149-1A42CF389586}"/>
            </a:ext>
          </a:extLst>
        </xdr:cNvPr>
        <xdr:cNvSpPr/>
      </xdr:nvSpPr>
      <xdr:spPr>
        <a:xfrm>
          <a:off x="19494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516" name="フローチャート: 判断 515">
          <a:extLst>
            <a:ext uri="{FF2B5EF4-FFF2-40B4-BE49-F238E27FC236}">
              <a16:creationId xmlns:a16="http://schemas.microsoft.com/office/drawing/2014/main" id="{60398377-3A72-4478-A75A-4B51308563C6}"/>
            </a:ext>
          </a:extLst>
        </xdr:cNvPr>
        <xdr:cNvSpPr/>
      </xdr:nvSpPr>
      <xdr:spPr>
        <a:xfrm>
          <a:off x="18605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BC4B6114-FB5C-4D0F-9D28-7EE8FEC390F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1AEA2771-E4CE-4A44-B0DC-DC4ACF4F16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46522686-3D7E-4A70-B122-02B0DF873ED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9E650CDD-61FE-4943-A1B2-F8BCFD45CC8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D2D75813-6212-4517-AA41-73969483D16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152400</xdr:rowOff>
    </xdr:from>
    <xdr:to>
      <xdr:col>116</xdr:col>
      <xdr:colOff>114300</xdr:colOff>
      <xdr:row>86</xdr:row>
      <xdr:rowOff>82550</xdr:rowOff>
    </xdr:to>
    <xdr:sp macro="" textlink="">
      <xdr:nvSpPr>
        <xdr:cNvPr id="522" name="楕円 521">
          <a:extLst>
            <a:ext uri="{FF2B5EF4-FFF2-40B4-BE49-F238E27FC236}">
              <a16:creationId xmlns:a16="http://schemas.microsoft.com/office/drawing/2014/main" id="{3059A076-E79F-4086-B115-D0AACE56C2B8}"/>
            </a:ext>
          </a:extLst>
        </xdr:cNvPr>
        <xdr:cNvSpPr/>
      </xdr:nvSpPr>
      <xdr:spPr>
        <a:xfrm>
          <a:off x="221107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67327</xdr:rowOff>
    </xdr:from>
    <xdr:ext cx="469744" cy="259045"/>
    <xdr:sp macro="" textlink="">
      <xdr:nvSpPr>
        <xdr:cNvPr id="523" name="【消防施設】&#10;一人当たり面積該当値テキスト">
          <a:extLst>
            <a:ext uri="{FF2B5EF4-FFF2-40B4-BE49-F238E27FC236}">
              <a16:creationId xmlns:a16="http://schemas.microsoft.com/office/drawing/2014/main" id="{934ECBD2-1630-4664-9FB4-513393A62489}"/>
            </a:ext>
          </a:extLst>
        </xdr:cNvPr>
        <xdr:cNvSpPr txBox="1"/>
      </xdr:nvSpPr>
      <xdr:spPr>
        <a:xfrm>
          <a:off x="22199600" y="1464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153670</xdr:rowOff>
    </xdr:from>
    <xdr:to>
      <xdr:col>112</xdr:col>
      <xdr:colOff>38100</xdr:colOff>
      <xdr:row>86</xdr:row>
      <xdr:rowOff>83820</xdr:rowOff>
    </xdr:to>
    <xdr:sp macro="" textlink="">
      <xdr:nvSpPr>
        <xdr:cNvPr id="524" name="楕円 523">
          <a:extLst>
            <a:ext uri="{FF2B5EF4-FFF2-40B4-BE49-F238E27FC236}">
              <a16:creationId xmlns:a16="http://schemas.microsoft.com/office/drawing/2014/main" id="{0B39B15D-428E-4D51-8D78-7DB78DC5BA23}"/>
            </a:ext>
          </a:extLst>
        </xdr:cNvPr>
        <xdr:cNvSpPr/>
      </xdr:nvSpPr>
      <xdr:spPr>
        <a:xfrm>
          <a:off x="212725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31750</xdr:rowOff>
    </xdr:from>
    <xdr:to>
      <xdr:col>116</xdr:col>
      <xdr:colOff>63500</xdr:colOff>
      <xdr:row>86</xdr:row>
      <xdr:rowOff>33020</xdr:rowOff>
    </xdr:to>
    <xdr:cxnSp macro="">
      <xdr:nvCxnSpPr>
        <xdr:cNvPr id="525" name="直線コネクタ 524">
          <a:extLst>
            <a:ext uri="{FF2B5EF4-FFF2-40B4-BE49-F238E27FC236}">
              <a16:creationId xmlns:a16="http://schemas.microsoft.com/office/drawing/2014/main" id="{1FDF4D1F-17BC-467D-B616-66869787C652}"/>
            </a:ext>
          </a:extLst>
        </xdr:cNvPr>
        <xdr:cNvCxnSpPr/>
      </xdr:nvCxnSpPr>
      <xdr:spPr>
        <a:xfrm flipV="1">
          <a:off x="21323300" y="147764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526" name="楕円 525">
          <a:extLst>
            <a:ext uri="{FF2B5EF4-FFF2-40B4-BE49-F238E27FC236}">
              <a16:creationId xmlns:a16="http://schemas.microsoft.com/office/drawing/2014/main" id="{89669266-1D2A-4FD3-B367-8C74A5B454BE}"/>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33020</xdr:rowOff>
    </xdr:from>
    <xdr:to>
      <xdr:col>111</xdr:col>
      <xdr:colOff>177800</xdr:colOff>
      <xdr:row>86</xdr:row>
      <xdr:rowOff>76200</xdr:rowOff>
    </xdr:to>
    <xdr:cxnSp macro="">
      <xdr:nvCxnSpPr>
        <xdr:cNvPr id="527" name="直線コネクタ 526">
          <a:extLst>
            <a:ext uri="{FF2B5EF4-FFF2-40B4-BE49-F238E27FC236}">
              <a16:creationId xmlns:a16="http://schemas.microsoft.com/office/drawing/2014/main" id="{B52AC64F-625C-4DE3-BC91-0293403B6F66}"/>
            </a:ext>
          </a:extLst>
        </xdr:cNvPr>
        <xdr:cNvCxnSpPr/>
      </xdr:nvCxnSpPr>
      <xdr:spPr>
        <a:xfrm flipV="1">
          <a:off x="20434300" y="1477772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528" name="楕円 527">
          <a:extLst>
            <a:ext uri="{FF2B5EF4-FFF2-40B4-BE49-F238E27FC236}">
              <a16:creationId xmlns:a16="http://schemas.microsoft.com/office/drawing/2014/main" id="{63A44A4A-5199-4599-AE66-13F9E189412A}"/>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529" name="直線コネクタ 528">
          <a:extLst>
            <a:ext uri="{FF2B5EF4-FFF2-40B4-BE49-F238E27FC236}">
              <a16:creationId xmlns:a16="http://schemas.microsoft.com/office/drawing/2014/main" id="{6BB6466E-6CC5-472C-9EB7-BDF0E6D8902F}"/>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26670</xdr:rowOff>
    </xdr:from>
    <xdr:to>
      <xdr:col>98</xdr:col>
      <xdr:colOff>38100</xdr:colOff>
      <xdr:row>86</xdr:row>
      <xdr:rowOff>128270</xdr:rowOff>
    </xdr:to>
    <xdr:sp macro="" textlink="">
      <xdr:nvSpPr>
        <xdr:cNvPr id="530" name="楕円 529">
          <a:extLst>
            <a:ext uri="{FF2B5EF4-FFF2-40B4-BE49-F238E27FC236}">
              <a16:creationId xmlns:a16="http://schemas.microsoft.com/office/drawing/2014/main" id="{C7D3B789-C5A6-4043-B4D2-6A7EAE3C599E}"/>
            </a:ext>
          </a:extLst>
        </xdr:cNvPr>
        <xdr:cNvSpPr/>
      </xdr:nvSpPr>
      <xdr:spPr>
        <a:xfrm>
          <a:off x="186055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77470</xdr:rowOff>
    </xdr:to>
    <xdr:cxnSp macro="">
      <xdr:nvCxnSpPr>
        <xdr:cNvPr id="531" name="直線コネクタ 530">
          <a:extLst>
            <a:ext uri="{FF2B5EF4-FFF2-40B4-BE49-F238E27FC236}">
              <a16:creationId xmlns:a16="http://schemas.microsoft.com/office/drawing/2014/main" id="{325B24D0-13AA-4B19-9AF3-D05E6A69F70D}"/>
            </a:ext>
          </a:extLst>
        </xdr:cNvPr>
        <xdr:cNvCxnSpPr/>
      </xdr:nvCxnSpPr>
      <xdr:spPr>
        <a:xfrm flipV="1">
          <a:off x="18656300" y="148209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532" name="n_1aveValue【消防施設】&#10;一人当たり面積">
          <a:extLst>
            <a:ext uri="{FF2B5EF4-FFF2-40B4-BE49-F238E27FC236}">
              <a16:creationId xmlns:a16="http://schemas.microsoft.com/office/drawing/2014/main" id="{E17F8880-4C34-43DF-B0A1-D371480134DC}"/>
            </a:ext>
          </a:extLst>
        </xdr:cNvPr>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533" name="n_2aveValue【消防施設】&#10;一人当たり面積">
          <a:extLst>
            <a:ext uri="{FF2B5EF4-FFF2-40B4-BE49-F238E27FC236}">
              <a16:creationId xmlns:a16="http://schemas.microsoft.com/office/drawing/2014/main" id="{44A80152-58E6-4801-BDA6-901288D9DCD9}"/>
            </a:ext>
          </a:extLst>
        </xdr:cNvPr>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534" name="n_3aveValue【消防施設】&#10;一人当たり面積">
          <a:extLst>
            <a:ext uri="{FF2B5EF4-FFF2-40B4-BE49-F238E27FC236}">
              <a16:creationId xmlns:a16="http://schemas.microsoft.com/office/drawing/2014/main" id="{9FB96B7F-BD25-4E0A-BF82-EEAC57D12945}"/>
            </a:ext>
          </a:extLst>
        </xdr:cNvPr>
        <xdr:cNvSpPr txBox="1"/>
      </xdr:nvSpPr>
      <xdr:spPr>
        <a:xfrm>
          <a:off x="19310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535" name="n_4aveValue【消防施設】&#10;一人当たり面積">
          <a:extLst>
            <a:ext uri="{FF2B5EF4-FFF2-40B4-BE49-F238E27FC236}">
              <a16:creationId xmlns:a16="http://schemas.microsoft.com/office/drawing/2014/main" id="{44154A90-ED9C-4166-8380-929DCF8B8E1D}"/>
            </a:ext>
          </a:extLst>
        </xdr:cNvPr>
        <xdr:cNvSpPr txBox="1"/>
      </xdr:nvSpPr>
      <xdr:spPr>
        <a:xfrm>
          <a:off x="18421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74947</xdr:rowOff>
    </xdr:from>
    <xdr:ext cx="469744" cy="259045"/>
    <xdr:sp macro="" textlink="">
      <xdr:nvSpPr>
        <xdr:cNvPr id="536" name="n_1mainValue【消防施設】&#10;一人当たり面積">
          <a:extLst>
            <a:ext uri="{FF2B5EF4-FFF2-40B4-BE49-F238E27FC236}">
              <a16:creationId xmlns:a16="http://schemas.microsoft.com/office/drawing/2014/main" id="{54CC6837-BAE2-43B4-B0F6-8224E57997C9}"/>
            </a:ext>
          </a:extLst>
        </xdr:cNvPr>
        <xdr:cNvSpPr txBox="1"/>
      </xdr:nvSpPr>
      <xdr:spPr>
        <a:xfrm>
          <a:off x="21075727" y="1481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537" name="n_2mainValue【消防施設】&#10;一人当たり面積">
          <a:extLst>
            <a:ext uri="{FF2B5EF4-FFF2-40B4-BE49-F238E27FC236}">
              <a16:creationId xmlns:a16="http://schemas.microsoft.com/office/drawing/2014/main" id="{ACB0F56C-7F44-4E18-BF6E-6EDAA43070BF}"/>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538" name="n_3mainValue【消防施設】&#10;一人当たり面積">
          <a:extLst>
            <a:ext uri="{FF2B5EF4-FFF2-40B4-BE49-F238E27FC236}">
              <a16:creationId xmlns:a16="http://schemas.microsoft.com/office/drawing/2014/main" id="{8863EE60-211D-491A-8763-42D40D625EBE}"/>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119397</xdr:rowOff>
    </xdr:from>
    <xdr:ext cx="469744" cy="259045"/>
    <xdr:sp macro="" textlink="">
      <xdr:nvSpPr>
        <xdr:cNvPr id="539" name="n_4mainValue【消防施設】&#10;一人当たり面積">
          <a:extLst>
            <a:ext uri="{FF2B5EF4-FFF2-40B4-BE49-F238E27FC236}">
              <a16:creationId xmlns:a16="http://schemas.microsoft.com/office/drawing/2014/main" id="{0D7E737F-5C7B-4397-A048-95FA6CFEC282}"/>
            </a:ext>
          </a:extLst>
        </xdr:cNvPr>
        <xdr:cNvSpPr txBox="1"/>
      </xdr:nvSpPr>
      <xdr:spPr>
        <a:xfrm>
          <a:off x="18421427" y="148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D101DA28-6DFD-4367-A48E-A9E73B3CB6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030A6C20-BCFA-4404-B421-BA828A36556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2ECD17E7-C21E-43F5-A109-59FA1E21FA5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C38CB5FF-A130-4C23-9288-453814D70F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67938561-D72A-4AAA-A476-852F11F3B60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91DDAC05-1BFE-4EB0-A4D6-311DE4DBCA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4A0E8522-0A7D-47B6-BC13-7492314EB8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0F5C581A-5076-4EE6-877B-E8CC30FFB3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EE1B666F-2AC0-4F7F-994C-00C811D60A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948A8AC6-7749-46D2-8468-A57C4F9DBC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05055ED7-6E6B-4D60-A503-177ACD0364D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45C451C2-E2FD-4522-A73F-4869F2BC472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41A15858-753B-4235-967E-C7E1E69A565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A2778B68-D99C-4732-A4D7-8DAA6CC3F29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E1CF0686-6C0B-440E-AFE2-9C3F209C8F7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54F38341-F7B3-4BF3-A7FD-8FE7B424E63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F2E741E9-EFB0-45E7-9D00-E462D382E83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86F9B3DD-4935-4B26-A5CA-6F8AF14022D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0964835D-1FF1-4ADD-803A-EFD3615220A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D6C468B5-43E3-4426-90A1-34EC0439989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AFB06A65-B979-43C6-BCD3-F3DC189CBAD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EDF179D8-097B-4B55-9C78-CC4858B0532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A59F2DC8-B4CA-44FF-BAB9-013E953823C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5097554E-0195-4BA5-B553-68F86CC09FE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F50C4D86-A10B-4B24-87D2-8D7BEDCE878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565" name="直線コネクタ 564">
          <a:extLst>
            <a:ext uri="{FF2B5EF4-FFF2-40B4-BE49-F238E27FC236}">
              <a16:creationId xmlns:a16="http://schemas.microsoft.com/office/drawing/2014/main" id="{04D4866D-A938-4F5F-AD3B-8AA998288A03}"/>
            </a:ext>
          </a:extLst>
        </xdr:cNvPr>
        <xdr:cNvCxnSpPr/>
      </xdr:nvCxnSpPr>
      <xdr:spPr>
        <a:xfrm flipV="1">
          <a:off x="16318864" y="17141189"/>
          <a:ext cx="0" cy="150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566" name="【庁舎】&#10;有形固定資産減価償却率最小値テキスト">
          <a:extLst>
            <a:ext uri="{FF2B5EF4-FFF2-40B4-BE49-F238E27FC236}">
              <a16:creationId xmlns:a16="http://schemas.microsoft.com/office/drawing/2014/main" id="{50AC4CF3-58B3-4A6D-82C4-2B3C3B440320}"/>
            </a:ext>
          </a:extLst>
        </xdr:cNvPr>
        <xdr:cNvSpPr txBox="1"/>
      </xdr:nvSpPr>
      <xdr:spPr>
        <a:xfrm>
          <a:off x="16357600" y="1865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567" name="直線コネクタ 566">
          <a:extLst>
            <a:ext uri="{FF2B5EF4-FFF2-40B4-BE49-F238E27FC236}">
              <a16:creationId xmlns:a16="http://schemas.microsoft.com/office/drawing/2014/main" id="{9B1F9022-B9A8-428A-8C52-572D66914DA3}"/>
            </a:ext>
          </a:extLst>
        </xdr:cNvPr>
        <xdr:cNvCxnSpPr/>
      </xdr:nvCxnSpPr>
      <xdr:spPr>
        <a:xfrm>
          <a:off x="16230600" y="1864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68" name="【庁舎】&#10;有形固定資産減価償却率最大値テキスト">
          <a:extLst>
            <a:ext uri="{FF2B5EF4-FFF2-40B4-BE49-F238E27FC236}">
              <a16:creationId xmlns:a16="http://schemas.microsoft.com/office/drawing/2014/main" id="{C7BBE2B9-FF77-4C63-9EC7-DABC8E06656E}"/>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69" name="直線コネクタ 568">
          <a:extLst>
            <a:ext uri="{FF2B5EF4-FFF2-40B4-BE49-F238E27FC236}">
              <a16:creationId xmlns:a16="http://schemas.microsoft.com/office/drawing/2014/main" id="{4654D604-6795-4CF5-8BF7-67A392658BDD}"/>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72770</xdr:rowOff>
    </xdr:from>
    <xdr:ext cx="405111" cy="259045"/>
    <xdr:sp macro="" textlink="">
      <xdr:nvSpPr>
        <xdr:cNvPr id="570" name="【庁舎】&#10;有形固定資産減価償却率平均値テキスト">
          <a:extLst>
            <a:ext uri="{FF2B5EF4-FFF2-40B4-BE49-F238E27FC236}">
              <a16:creationId xmlns:a16="http://schemas.microsoft.com/office/drawing/2014/main" id="{F46417A7-1A7F-48F3-9B5A-04A2D9D6BAB7}"/>
            </a:ext>
          </a:extLst>
        </xdr:cNvPr>
        <xdr:cNvSpPr txBox="1"/>
      </xdr:nvSpPr>
      <xdr:spPr>
        <a:xfrm>
          <a:off x="16357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571" name="フローチャート: 判断 570">
          <a:extLst>
            <a:ext uri="{FF2B5EF4-FFF2-40B4-BE49-F238E27FC236}">
              <a16:creationId xmlns:a16="http://schemas.microsoft.com/office/drawing/2014/main" id="{2F471865-CF2D-471B-AA23-98441E74C16B}"/>
            </a:ext>
          </a:extLst>
        </xdr:cNvPr>
        <xdr:cNvSpPr/>
      </xdr:nvSpPr>
      <xdr:spPr>
        <a:xfrm>
          <a:off x="16268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572" name="フローチャート: 判断 571">
          <a:extLst>
            <a:ext uri="{FF2B5EF4-FFF2-40B4-BE49-F238E27FC236}">
              <a16:creationId xmlns:a16="http://schemas.microsoft.com/office/drawing/2014/main" id="{1E530B93-EA2C-4F1E-AE16-D276CA4C1208}"/>
            </a:ext>
          </a:extLst>
        </xdr:cNvPr>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573" name="フローチャート: 判断 572">
          <a:extLst>
            <a:ext uri="{FF2B5EF4-FFF2-40B4-BE49-F238E27FC236}">
              <a16:creationId xmlns:a16="http://schemas.microsoft.com/office/drawing/2014/main" id="{1754C511-3952-4B26-8741-D49C4E686FA7}"/>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574" name="フローチャート: 判断 573">
          <a:extLst>
            <a:ext uri="{FF2B5EF4-FFF2-40B4-BE49-F238E27FC236}">
              <a16:creationId xmlns:a16="http://schemas.microsoft.com/office/drawing/2014/main" id="{715D6586-B09E-4FDA-9C20-8C04BBAEA456}"/>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575" name="フローチャート: 判断 574">
          <a:extLst>
            <a:ext uri="{FF2B5EF4-FFF2-40B4-BE49-F238E27FC236}">
              <a16:creationId xmlns:a16="http://schemas.microsoft.com/office/drawing/2014/main" id="{2B68B7EB-2C3C-4A25-8E14-73C047C1FFF0}"/>
            </a:ext>
          </a:extLst>
        </xdr:cNvPr>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A23E0856-909D-4AFC-B5E1-8DA92C05D4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86D8A574-4630-47FB-A5A2-FE4F776FCF4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6D4D91A6-F8BB-4A62-B35A-A343740499F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CFC98772-0B3B-465B-9673-5804E59897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13F4947F-127C-4761-AF1C-4605F4E7CD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167458</xdr:rowOff>
    </xdr:from>
    <xdr:to>
      <xdr:col>85</xdr:col>
      <xdr:colOff>177800</xdr:colOff>
      <xdr:row>107</xdr:row>
      <xdr:rowOff>97608</xdr:rowOff>
    </xdr:to>
    <xdr:sp macro="" textlink="">
      <xdr:nvSpPr>
        <xdr:cNvPr id="581" name="楕円 580">
          <a:extLst>
            <a:ext uri="{FF2B5EF4-FFF2-40B4-BE49-F238E27FC236}">
              <a16:creationId xmlns:a16="http://schemas.microsoft.com/office/drawing/2014/main" id="{777D89FB-C2D0-4B23-A4AC-B81B7D5D1337}"/>
            </a:ext>
          </a:extLst>
        </xdr:cNvPr>
        <xdr:cNvSpPr/>
      </xdr:nvSpPr>
      <xdr:spPr>
        <a:xfrm>
          <a:off x="162687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145885</xdr:rowOff>
    </xdr:from>
    <xdr:ext cx="405111" cy="259045"/>
    <xdr:sp macro="" textlink="">
      <xdr:nvSpPr>
        <xdr:cNvPr id="582" name="【庁舎】&#10;有形固定資産減価償却率該当値テキスト">
          <a:extLst>
            <a:ext uri="{FF2B5EF4-FFF2-40B4-BE49-F238E27FC236}">
              <a16:creationId xmlns:a16="http://schemas.microsoft.com/office/drawing/2014/main" id="{E6E3C438-4F5F-4214-82B8-178419ADEDB7}"/>
            </a:ext>
          </a:extLst>
        </xdr:cNvPr>
        <xdr:cNvSpPr txBox="1"/>
      </xdr:nvSpPr>
      <xdr:spPr>
        <a:xfrm>
          <a:off x="16357600"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583" name="楕円 582">
          <a:extLst>
            <a:ext uri="{FF2B5EF4-FFF2-40B4-BE49-F238E27FC236}">
              <a16:creationId xmlns:a16="http://schemas.microsoft.com/office/drawing/2014/main" id="{785B3635-779B-402E-95FA-4F33C2FD060D}"/>
            </a:ext>
          </a:extLst>
        </xdr:cNvPr>
        <xdr:cNvSpPr/>
      </xdr:nvSpPr>
      <xdr:spPr>
        <a:xfrm>
          <a:off x="15430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xdr:rowOff>
    </xdr:from>
    <xdr:to>
      <xdr:col>85</xdr:col>
      <xdr:colOff>127000</xdr:colOff>
      <xdr:row>107</xdr:row>
      <xdr:rowOff>46808</xdr:rowOff>
    </xdr:to>
    <xdr:cxnSp macro="">
      <xdr:nvCxnSpPr>
        <xdr:cNvPr id="584" name="直線コネクタ 583">
          <a:extLst>
            <a:ext uri="{FF2B5EF4-FFF2-40B4-BE49-F238E27FC236}">
              <a16:creationId xmlns:a16="http://schemas.microsoft.com/office/drawing/2014/main" id="{E1BA63DC-4C51-4AD4-957B-90658AD6154C}"/>
            </a:ext>
          </a:extLst>
        </xdr:cNvPr>
        <xdr:cNvCxnSpPr/>
      </xdr:nvCxnSpPr>
      <xdr:spPr>
        <a:xfrm>
          <a:off x="15481300" y="183544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89081</xdr:rowOff>
    </xdr:from>
    <xdr:to>
      <xdr:col>76</xdr:col>
      <xdr:colOff>165100</xdr:colOff>
      <xdr:row>107</xdr:row>
      <xdr:rowOff>19231</xdr:rowOff>
    </xdr:to>
    <xdr:sp macro="" textlink="">
      <xdr:nvSpPr>
        <xdr:cNvPr id="585" name="楕円 584">
          <a:extLst>
            <a:ext uri="{FF2B5EF4-FFF2-40B4-BE49-F238E27FC236}">
              <a16:creationId xmlns:a16="http://schemas.microsoft.com/office/drawing/2014/main" id="{CD0A1006-EBB5-4B26-9E9C-3483BE69FB3E}"/>
            </a:ext>
          </a:extLst>
        </xdr:cNvPr>
        <xdr:cNvSpPr/>
      </xdr:nvSpPr>
      <xdr:spPr>
        <a:xfrm>
          <a:off x="14541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139881</xdr:rowOff>
    </xdr:from>
    <xdr:to>
      <xdr:col>81</xdr:col>
      <xdr:colOff>50800</xdr:colOff>
      <xdr:row>107</xdr:row>
      <xdr:rowOff>9252</xdr:rowOff>
    </xdr:to>
    <xdr:cxnSp macro="">
      <xdr:nvCxnSpPr>
        <xdr:cNvPr id="586" name="直線コネクタ 585">
          <a:extLst>
            <a:ext uri="{FF2B5EF4-FFF2-40B4-BE49-F238E27FC236}">
              <a16:creationId xmlns:a16="http://schemas.microsoft.com/office/drawing/2014/main" id="{42830705-A1E4-4346-A746-468124A9919D}"/>
            </a:ext>
          </a:extLst>
        </xdr:cNvPr>
        <xdr:cNvCxnSpPr/>
      </xdr:nvCxnSpPr>
      <xdr:spPr>
        <a:xfrm>
          <a:off x="14592300" y="183135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587" name="楕円 586">
          <a:extLst>
            <a:ext uri="{FF2B5EF4-FFF2-40B4-BE49-F238E27FC236}">
              <a16:creationId xmlns:a16="http://schemas.microsoft.com/office/drawing/2014/main" id="{7B086825-3F9B-4FFA-BA19-2C97FBC0A2B3}"/>
            </a:ext>
          </a:extLst>
        </xdr:cNvPr>
        <xdr:cNvSpPr/>
      </xdr:nvSpPr>
      <xdr:spPr>
        <a:xfrm>
          <a:off x="1365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97427</xdr:rowOff>
    </xdr:from>
    <xdr:to>
      <xdr:col>76</xdr:col>
      <xdr:colOff>114300</xdr:colOff>
      <xdr:row>106</xdr:row>
      <xdr:rowOff>139881</xdr:rowOff>
    </xdr:to>
    <xdr:cxnSp macro="">
      <xdr:nvCxnSpPr>
        <xdr:cNvPr id="588" name="直線コネクタ 587">
          <a:extLst>
            <a:ext uri="{FF2B5EF4-FFF2-40B4-BE49-F238E27FC236}">
              <a16:creationId xmlns:a16="http://schemas.microsoft.com/office/drawing/2014/main" id="{873540F0-87F1-4204-8425-FB4EC438B124}"/>
            </a:ext>
          </a:extLst>
        </xdr:cNvPr>
        <xdr:cNvCxnSpPr/>
      </xdr:nvCxnSpPr>
      <xdr:spPr>
        <a:xfrm>
          <a:off x="13703300" y="1827112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126637</xdr:rowOff>
    </xdr:from>
    <xdr:to>
      <xdr:col>67</xdr:col>
      <xdr:colOff>101600</xdr:colOff>
      <xdr:row>106</xdr:row>
      <xdr:rowOff>56787</xdr:rowOff>
    </xdr:to>
    <xdr:sp macro="" textlink="">
      <xdr:nvSpPr>
        <xdr:cNvPr id="589" name="楕円 588">
          <a:extLst>
            <a:ext uri="{FF2B5EF4-FFF2-40B4-BE49-F238E27FC236}">
              <a16:creationId xmlns:a16="http://schemas.microsoft.com/office/drawing/2014/main" id="{02F61C24-8B9A-4EB5-88DE-10676C7A367F}"/>
            </a:ext>
          </a:extLst>
        </xdr:cNvPr>
        <xdr:cNvSpPr/>
      </xdr:nvSpPr>
      <xdr:spPr>
        <a:xfrm>
          <a:off x="12763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xdr:rowOff>
    </xdr:from>
    <xdr:to>
      <xdr:col>71</xdr:col>
      <xdr:colOff>177800</xdr:colOff>
      <xdr:row>106</xdr:row>
      <xdr:rowOff>97427</xdr:rowOff>
    </xdr:to>
    <xdr:cxnSp macro="">
      <xdr:nvCxnSpPr>
        <xdr:cNvPr id="590" name="直線コネクタ 589">
          <a:extLst>
            <a:ext uri="{FF2B5EF4-FFF2-40B4-BE49-F238E27FC236}">
              <a16:creationId xmlns:a16="http://schemas.microsoft.com/office/drawing/2014/main" id="{BD6D4BE3-33EE-4C84-8F2B-8ADF33E12318}"/>
            </a:ext>
          </a:extLst>
        </xdr:cNvPr>
        <xdr:cNvCxnSpPr/>
      </xdr:nvCxnSpPr>
      <xdr:spPr>
        <a:xfrm>
          <a:off x="12814300" y="1817968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591" name="n_1aveValue【庁舎】&#10;有形固定資産減価償却率">
          <a:extLst>
            <a:ext uri="{FF2B5EF4-FFF2-40B4-BE49-F238E27FC236}">
              <a16:creationId xmlns:a16="http://schemas.microsoft.com/office/drawing/2014/main" id="{6E3E9B90-C4E0-4385-96D1-FD4B8EE85423}"/>
            </a:ext>
          </a:extLst>
        </xdr:cNvPr>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592" name="n_2aveValue【庁舎】&#10;有形固定資産減価償却率">
          <a:extLst>
            <a:ext uri="{FF2B5EF4-FFF2-40B4-BE49-F238E27FC236}">
              <a16:creationId xmlns:a16="http://schemas.microsoft.com/office/drawing/2014/main" id="{C5B5C171-A5D2-419D-9B0F-AA8AE9621224}"/>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593" name="n_3aveValue【庁舎】&#10;有形固定資産減価償却率">
          <a:extLst>
            <a:ext uri="{FF2B5EF4-FFF2-40B4-BE49-F238E27FC236}">
              <a16:creationId xmlns:a16="http://schemas.microsoft.com/office/drawing/2014/main" id="{A94E6246-1B71-437A-A097-C170138DB5E6}"/>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594" name="n_4aveValue【庁舎】&#10;有形固定資産減価償却率">
          <a:extLst>
            <a:ext uri="{FF2B5EF4-FFF2-40B4-BE49-F238E27FC236}">
              <a16:creationId xmlns:a16="http://schemas.microsoft.com/office/drawing/2014/main" id="{583C1742-5616-436D-9FF5-7D4205258182}"/>
            </a:ext>
          </a:extLst>
        </xdr:cNvPr>
        <xdr:cNvSpPr txBox="1"/>
      </xdr:nvSpPr>
      <xdr:spPr>
        <a:xfrm>
          <a:off x="12611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595" name="n_1mainValue【庁舎】&#10;有形固定資産減価償却率">
          <a:extLst>
            <a:ext uri="{FF2B5EF4-FFF2-40B4-BE49-F238E27FC236}">
              <a16:creationId xmlns:a16="http://schemas.microsoft.com/office/drawing/2014/main" id="{226F7248-BD59-4DAE-B241-478F16440CED}"/>
            </a:ext>
          </a:extLst>
        </xdr:cNvPr>
        <xdr:cNvSpPr txBox="1"/>
      </xdr:nvSpPr>
      <xdr:spPr>
        <a:xfrm>
          <a:off x="152660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10358</xdr:rowOff>
    </xdr:from>
    <xdr:ext cx="405111" cy="259045"/>
    <xdr:sp macro="" textlink="">
      <xdr:nvSpPr>
        <xdr:cNvPr id="596" name="n_2mainValue【庁舎】&#10;有形固定資産減価償却率">
          <a:extLst>
            <a:ext uri="{FF2B5EF4-FFF2-40B4-BE49-F238E27FC236}">
              <a16:creationId xmlns:a16="http://schemas.microsoft.com/office/drawing/2014/main" id="{2098825A-8589-40A8-8768-019AF648E7AC}"/>
            </a:ext>
          </a:extLst>
        </xdr:cNvPr>
        <xdr:cNvSpPr txBox="1"/>
      </xdr:nvSpPr>
      <xdr:spPr>
        <a:xfrm>
          <a:off x="143897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597" name="n_3mainValue【庁舎】&#10;有形固定資産減価償却率">
          <a:extLst>
            <a:ext uri="{FF2B5EF4-FFF2-40B4-BE49-F238E27FC236}">
              <a16:creationId xmlns:a16="http://schemas.microsoft.com/office/drawing/2014/main" id="{22195337-656D-4E69-B7C3-D1D5C0992784}"/>
            </a:ext>
          </a:extLst>
        </xdr:cNvPr>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47914</xdr:rowOff>
    </xdr:from>
    <xdr:ext cx="405111" cy="259045"/>
    <xdr:sp macro="" textlink="">
      <xdr:nvSpPr>
        <xdr:cNvPr id="598" name="n_4mainValue【庁舎】&#10;有形固定資産減価償却率">
          <a:extLst>
            <a:ext uri="{FF2B5EF4-FFF2-40B4-BE49-F238E27FC236}">
              <a16:creationId xmlns:a16="http://schemas.microsoft.com/office/drawing/2014/main" id="{E8C5F60D-EB68-4ADA-B93E-836C38081918}"/>
            </a:ext>
          </a:extLst>
        </xdr:cNvPr>
        <xdr:cNvSpPr txBox="1"/>
      </xdr:nvSpPr>
      <xdr:spPr>
        <a:xfrm>
          <a:off x="12611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343F79EC-1E43-475C-91E4-0119B0BECA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32D93DFC-2F28-4CD1-B00A-EC4C17B463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8221D6AD-B4F5-4BA6-AD00-60C242217C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8A5A9F2B-437F-4694-9230-6482602A81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80813C92-C10D-4C8D-9E98-90A846B374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A1BE3C2D-2F13-444F-9170-297EB6DFCA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509BC32B-FE2F-4A18-A3E0-15B4FCEDCE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D1023F7E-2567-45F5-A1C3-7C92D5B1564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02711408-42F5-4BF0-990E-28B83C2707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AC4E1D62-B50C-488A-9C06-281A83B2B0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9" name="テキスト ボックス 608">
          <a:extLst>
            <a:ext uri="{FF2B5EF4-FFF2-40B4-BE49-F238E27FC236}">
              <a16:creationId xmlns:a16="http://schemas.microsoft.com/office/drawing/2014/main" id="{82A41A5A-BDD0-412B-A08D-0F3F7B8D128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69C7AC72-A7CB-4495-ABEF-85FA6DD28C8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C8F148E4-F39B-4C92-AB61-47552C1A2A3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71A82D71-F7DC-47E4-AE4B-326F3891D8C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26399280-768D-4D41-8432-175F0C33302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035B92EE-2CD3-4AD4-8E15-8B84935DA21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CEBA19DA-33D0-4A7A-A0AF-571FC9AA5BC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43332D08-34D8-4D7E-891C-628A5004555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6BE4D713-8D64-4877-AD89-2302CDD7ECA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ED69D7E1-3287-440D-9FD1-C2899CD7F8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E940FC4B-713A-49E8-B000-AB3B867BA54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2688BAB7-2F86-447E-AC50-F9EC6D974FC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621" name="直線コネクタ 620">
          <a:extLst>
            <a:ext uri="{FF2B5EF4-FFF2-40B4-BE49-F238E27FC236}">
              <a16:creationId xmlns:a16="http://schemas.microsoft.com/office/drawing/2014/main" id="{4EA3F199-52D8-4A9A-A268-E81D68164AE6}"/>
            </a:ext>
          </a:extLst>
        </xdr:cNvPr>
        <xdr:cNvCxnSpPr/>
      </xdr:nvCxnSpPr>
      <xdr:spPr>
        <a:xfrm flipV="1">
          <a:off x="22160864" y="17273778"/>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22" name="【庁舎】&#10;一人当たり面積最小値テキスト">
          <a:extLst>
            <a:ext uri="{FF2B5EF4-FFF2-40B4-BE49-F238E27FC236}">
              <a16:creationId xmlns:a16="http://schemas.microsoft.com/office/drawing/2014/main" id="{01A97605-396B-4646-9AC0-F385AEA1C7B2}"/>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23" name="直線コネクタ 622">
          <a:extLst>
            <a:ext uri="{FF2B5EF4-FFF2-40B4-BE49-F238E27FC236}">
              <a16:creationId xmlns:a16="http://schemas.microsoft.com/office/drawing/2014/main" id="{09AE71BE-9DF0-47DF-993F-FF8E191291F7}"/>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24" name="【庁舎】&#10;一人当たり面積最大値テキスト">
          <a:extLst>
            <a:ext uri="{FF2B5EF4-FFF2-40B4-BE49-F238E27FC236}">
              <a16:creationId xmlns:a16="http://schemas.microsoft.com/office/drawing/2014/main" id="{6141A56D-6482-4AAA-9C67-BC6A1927E6B5}"/>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25" name="直線コネクタ 624">
          <a:extLst>
            <a:ext uri="{FF2B5EF4-FFF2-40B4-BE49-F238E27FC236}">
              <a16:creationId xmlns:a16="http://schemas.microsoft.com/office/drawing/2014/main" id="{3259C7F8-92BE-46C2-B42B-C7973C4FB075}"/>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98569</xdr:rowOff>
    </xdr:from>
    <xdr:ext cx="469744" cy="259045"/>
    <xdr:sp macro="" textlink="">
      <xdr:nvSpPr>
        <xdr:cNvPr id="626" name="【庁舎】&#10;一人当たり面積平均値テキスト">
          <a:extLst>
            <a:ext uri="{FF2B5EF4-FFF2-40B4-BE49-F238E27FC236}">
              <a16:creationId xmlns:a16="http://schemas.microsoft.com/office/drawing/2014/main" id="{D78B869E-8199-4360-B03A-AD33334B0E33}"/>
            </a:ext>
          </a:extLst>
        </xdr:cNvPr>
        <xdr:cNvSpPr txBox="1"/>
      </xdr:nvSpPr>
      <xdr:spPr>
        <a:xfrm>
          <a:off x="22199600" y="1792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627" name="フローチャート: 判断 626">
          <a:extLst>
            <a:ext uri="{FF2B5EF4-FFF2-40B4-BE49-F238E27FC236}">
              <a16:creationId xmlns:a16="http://schemas.microsoft.com/office/drawing/2014/main" id="{9F4069F5-9067-4F37-A74D-D7AB6766DED4}"/>
            </a:ext>
          </a:extLst>
        </xdr:cNvPr>
        <xdr:cNvSpPr/>
      </xdr:nvSpPr>
      <xdr:spPr>
        <a:xfrm>
          <a:off x="22110700" y="180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628" name="フローチャート: 判断 627">
          <a:extLst>
            <a:ext uri="{FF2B5EF4-FFF2-40B4-BE49-F238E27FC236}">
              <a16:creationId xmlns:a16="http://schemas.microsoft.com/office/drawing/2014/main" id="{5FF18C96-6B64-48BD-85D8-2C0AC8D714EA}"/>
            </a:ext>
          </a:extLst>
        </xdr:cNvPr>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160274</xdr:rowOff>
    </xdr:from>
    <xdr:to>
      <xdr:col>107</xdr:col>
      <xdr:colOff>101600</xdr:colOff>
      <xdr:row>106</xdr:row>
      <xdr:rowOff>90424</xdr:rowOff>
    </xdr:to>
    <xdr:sp macro="" textlink="">
      <xdr:nvSpPr>
        <xdr:cNvPr id="629" name="フローチャート: 判断 628">
          <a:extLst>
            <a:ext uri="{FF2B5EF4-FFF2-40B4-BE49-F238E27FC236}">
              <a16:creationId xmlns:a16="http://schemas.microsoft.com/office/drawing/2014/main" id="{40AAD23C-0B68-45B8-A0A0-46EA35C007D6}"/>
            </a:ext>
          </a:extLst>
        </xdr:cNvPr>
        <xdr:cNvSpPr/>
      </xdr:nvSpPr>
      <xdr:spPr>
        <a:xfrm>
          <a:off x="20383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64263</xdr:rowOff>
    </xdr:from>
    <xdr:to>
      <xdr:col>102</xdr:col>
      <xdr:colOff>165100</xdr:colOff>
      <xdr:row>106</xdr:row>
      <xdr:rowOff>165863</xdr:rowOff>
    </xdr:to>
    <xdr:sp macro="" textlink="">
      <xdr:nvSpPr>
        <xdr:cNvPr id="630" name="フローチャート: 判断 629">
          <a:extLst>
            <a:ext uri="{FF2B5EF4-FFF2-40B4-BE49-F238E27FC236}">
              <a16:creationId xmlns:a16="http://schemas.microsoft.com/office/drawing/2014/main" id="{5F79A9E3-FA81-4F57-AB89-0BF8AADDC3F3}"/>
            </a:ext>
          </a:extLst>
        </xdr:cNvPr>
        <xdr:cNvSpPr/>
      </xdr:nvSpPr>
      <xdr:spPr>
        <a:xfrm>
          <a:off x="19494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71120</xdr:rowOff>
    </xdr:from>
    <xdr:to>
      <xdr:col>98</xdr:col>
      <xdr:colOff>38100</xdr:colOff>
      <xdr:row>107</xdr:row>
      <xdr:rowOff>1270</xdr:rowOff>
    </xdr:to>
    <xdr:sp macro="" textlink="">
      <xdr:nvSpPr>
        <xdr:cNvPr id="631" name="フローチャート: 判断 630">
          <a:extLst>
            <a:ext uri="{FF2B5EF4-FFF2-40B4-BE49-F238E27FC236}">
              <a16:creationId xmlns:a16="http://schemas.microsoft.com/office/drawing/2014/main" id="{77C4A00A-138C-42E2-9FB0-8B91D6D78E89}"/>
            </a:ext>
          </a:extLst>
        </xdr:cNvPr>
        <xdr:cNvSpPr/>
      </xdr:nvSpPr>
      <xdr:spPr>
        <a:xfrm>
          <a:off x="18605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355EEDFD-153F-451C-93D6-69B5157A9E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D2ED8CB3-A6E3-4467-B8E1-9323990939D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1AD88332-622C-4799-8D06-D9811995B4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F794C4CF-A5AD-4FC9-89C8-0EC283858C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BA09CDEA-1E4A-4D24-AD8A-CEC342BDA3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18542</xdr:rowOff>
    </xdr:from>
    <xdr:to>
      <xdr:col>116</xdr:col>
      <xdr:colOff>114300</xdr:colOff>
      <xdr:row>108</xdr:row>
      <xdr:rowOff>120142</xdr:rowOff>
    </xdr:to>
    <xdr:sp macro="" textlink="">
      <xdr:nvSpPr>
        <xdr:cNvPr id="637" name="楕円 636">
          <a:extLst>
            <a:ext uri="{FF2B5EF4-FFF2-40B4-BE49-F238E27FC236}">
              <a16:creationId xmlns:a16="http://schemas.microsoft.com/office/drawing/2014/main" id="{5F2345FD-9925-4A29-9DAE-7FAB42F049FB}"/>
            </a:ext>
          </a:extLst>
        </xdr:cNvPr>
        <xdr:cNvSpPr/>
      </xdr:nvSpPr>
      <xdr:spPr>
        <a:xfrm>
          <a:off x="221107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104919</xdr:rowOff>
    </xdr:from>
    <xdr:ext cx="469744" cy="259045"/>
    <xdr:sp macro="" textlink="">
      <xdr:nvSpPr>
        <xdr:cNvPr id="638" name="【庁舎】&#10;一人当たり面積該当値テキスト">
          <a:extLst>
            <a:ext uri="{FF2B5EF4-FFF2-40B4-BE49-F238E27FC236}">
              <a16:creationId xmlns:a16="http://schemas.microsoft.com/office/drawing/2014/main" id="{518FAC3C-CE7C-4A89-AD96-95D67065CA1A}"/>
            </a:ext>
          </a:extLst>
        </xdr:cNvPr>
        <xdr:cNvSpPr txBox="1"/>
      </xdr:nvSpPr>
      <xdr:spPr>
        <a:xfrm>
          <a:off x="22199600" y="1845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20828</xdr:rowOff>
    </xdr:from>
    <xdr:to>
      <xdr:col>112</xdr:col>
      <xdr:colOff>38100</xdr:colOff>
      <xdr:row>108</xdr:row>
      <xdr:rowOff>122428</xdr:rowOff>
    </xdr:to>
    <xdr:sp macro="" textlink="">
      <xdr:nvSpPr>
        <xdr:cNvPr id="639" name="楕円 638">
          <a:extLst>
            <a:ext uri="{FF2B5EF4-FFF2-40B4-BE49-F238E27FC236}">
              <a16:creationId xmlns:a16="http://schemas.microsoft.com/office/drawing/2014/main" id="{67E4E6F8-698A-4A22-8C3D-1BE0DFAFB1E2}"/>
            </a:ext>
          </a:extLst>
        </xdr:cNvPr>
        <xdr:cNvSpPr/>
      </xdr:nvSpPr>
      <xdr:spPr>
        <a:xfrm>
          <a:off x="212725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69342</xdr:rowOff>
    </xdr:from>
    <xdr:to>
      <xdr:col>116</xdr:col>
      <xdr:colOff>63500</xdr:colOff>
      <xdr:row>108</xdr:row>
      <xdr:rowOff>71628</xdr:rowOff>
    </xdr:to>
    <xdr:cxnSp macro="">
      <xdr:nvCxnSpPr>
        <xdr:cNvPr id="640" name="直線コネクタ 639">
          <a:extLst>
            <a:ext uri="{FF2B5EF4-FFF2-40B4-BE49-F238E27FC236}">
              <a16:creationId xmlns:a16="http://schemas.microsoft.com/office/drawing/2014/main" id="{CF1328EA-C906-4CAF-A14D-C6A8796DDF45}"/>
            </a:ext>
          </a:extLst>
        </xdr:cNvPr>
        <xdr:cNvCxnSpPr/>
      </xdr:nvCxnSpPr>
      <xdr:spPr>
        <a:xfrm flipV="1">
          <a:off x="21323300" y="185859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23113</xdr:rowOff>
    </xdr:from>
    <xdr:to>
      <xdr:col>107</xdr:col>
      <xdr:colOff>101600</xdr:colOff>
      <xdr:row>108</xdr:row>
      <xdr:rowOff>124713</xdr:rowOff>
    </xdr:to>
    <xdr:sp macro="" textlink="">
      <xdr:nvSpPr>
        <xdr:cNvPr id="641" name="楕円 640">
          <a:extLst>
            <a:ext uri="{FF2B5EF4-FFF2-40B4-BE49-F238E27FC236}">
              <a16:creationId xmlns:a16="http://schemas.microsoft.com/office/drawing/2014/main" id="{57C1C492-6FC7-42FF-BADF-D8F55F40B652}"/>
            </a:ext>
          </a:extLst>
        </xdr:cNvPr>
        <xdr:cNvSpPr/>
      </xdr:nvSpPr>
      <xdr:spPr>
        <a:xfrm>
          <a:off x="203835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71628</xdr:rowOff>
    </xdr:from>
    <xdr:to>
      <xdr:col>111</xdr:col>
      <xdr:colOff>177800</xdr:colOff>
      <xdr:row>108</xdr:row>
      <xdr:rowOff>73913</xdr:rowOff>
    </xdr:to>
    <xdr:cxnSp macro="">
      <xdr:nvCxnSpPr>
        <xdr:cNvPr id="642" name="直線コネクタ 641">
          <a:extLst>
            <a:ext uri="{FF2B5EF4-FFF2-40B4-BE49-F238E27FC236}">
              <a16:creationId xmlns:a16="http://schemas.microsoft.com/office/drawing/2014/main" id="{55C4EDD5-FB60-4583-B700-58D2D2627FFA}"/>
            </a:ext>
          </a:extLst>
        </xdr:cNvPr>
        <xdr:cNvCxnSpPr/>
      </xdr:nvCxnSpPr>
      <xdr:spPr>
        <a:xfrm flipV="1">
          <a:off x="20434300" y="185882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643" name="楕円 642">
          <a:extLst>
            <a:ext uri="{FF2B5EF4-FFF2-40B4-BE49-F238E27FC236}">
              <a16:creationId xmlns:a16="http://schemas.microsoft.com/office/drawing/2014/main" id="{4D6D6874-6C52-49EF-B56E-D8ABDA53ABEE}"/>
            </a:ext>
          </a:extLst>
        </xdr:cNvPr>
        <xdr:cNvSpPr/>
      </xdr:nvSpPr>
      <xdr:spPr>
        <a:xfrm>
          <a:off x="19494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73913</xdr:rowOff>
    </xdr:from>
    <xdr:to>
      <xdr:col>107</xdr:col>
      <xdr:colOff>50800</xdr:colOff>
      <xdr:row>108</xdr:row>
      <xdr:rowOff>76200</xdr:rowOff>
    </xdr:to>
    <xdr:cxnSp macro="">
      <xdr:nvCxnSpPr>
        <xdr:cNvPr id="644" name="直線コネクタ 643">
          <a:extLst>
            <a:ext uri="{FF2B5EF4-FFF2-40B4-BE49-F238E27FC236}">
              <a16:creationId xmlns:a16="http://schemas.microsoft.com/office/drawing/2014/main" id="{7C5C4E4C-6879-496F-B4BF-351BCA218F5F}"/>
            </a:ext>
          </a:extLst>
        </xdr:cNvPr>
        <xdr:cNvCxnSpPr/>
      </xdr:nvCxnSpPr>
      <xdr:spPr>
        <a:xfrm flipV="1">
          <a:off x="19545300" y="185905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29972</xdr:rowOff>
    </xdr:from>
    <xdr:to>
      <xdr:col>98</xdr:col>
      <xdr:colOff>38100</xdr:colOff>
      <xdr:row>108</xdr:row>
      <xdr:rowOff>131572</xdr:rowOff>
    </xdr:to>
    <xdr:sp macro="" textlink="">
      <xdr:nvSpPr>
        <xdr:cNvPr id="645" name="楕円 644">
          <a:extLst>
            <a:ext uri="{FF2B5EF4-FFF2-40B4-BE49-F238E27FC236}">
              <a16:creationId xmlns:a16="http://schemas.microsoft.com/office/drawing/2014/main" id="{0104B7C9-BA22-418F-8B6C-65B6A1B736B9}"/>
            </a:ext>
          </a:extLst>
        </xdr:cNvPr>
        <xdr:cNvSpPr/>
      </xdr:nvSpPr>
      <xdr:spPr>
        <a:xfrm>
          <a:off x="18605500" y="185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80772</xdr:rowOff>
    </xdr:to>
    <xdr:cxnSp macro="">
      <xdr:nvCxnSpPr>
        <xdr:cNvPr id="646" name="直線コネクタ 645">
          <a:extLst>
            <a:ext uri="{FF2B5EF4-FFF2-40B4-BE49-F238E27FC236}">
              <a16:creationId xmlns:a16="http://schemas.microsoft.com/office/drawing/2014/main" id="{BD64B994-10B5-45A5-87CD-D0F128447F49}"/>
            </a:ext>
          </a:extLst>
        </xdr:cNvPr>
        <xdr:cNvCxnSpPr/>
      </xdr:nvCxnSpPr>
      <xdr:spPr>
        <a:xfrm flipV="1">
          <a:off x="18656300" y="18592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647" name="n_1aveValue【庁舎】&#10;一人当たり面積">
          <a:extLst>
            <a:ext uri="{FF2B5EF4-FFF2-40B4-BE49-F238E27FC236}">
              <a16:creationId xmlns:a16="http://schemas.microsoft.com/office/drawing/2014/main" id="{AC6AF512-D77E-4DFD-86EE-CAA65F128757}"/>
            </a:ext>
          </a:extLst>
        </xdr:cNvPr>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106951</xdr:rowOff>
    </xdr:from>
    <xdr:ext cx="469744" cy="259045"/>
    <xdr:sp macro="" textlink="">
      <xdr:nvSpPr>
        <xdr:cNvPr id="648" name="n_2aveValue【庁舎】&#10;一人当たり面積">
          <a:extLst>
            <a:ext uri="{FF2B5EF4-FFF2-40B4-BE49-F238E27FC236}">
              <a16:creationId xmlns:a16="http://schemas.microsoft.com/office/drawing/2014/main" id="{0190DCB3-D69C-4909-9A64-F4C9729F0B23}"/>
            </a:ext>
          </a:extLst>
        </xdr:cNvPr>
        <xdr:cNvSpPr txBox="1"/>
      </xdr:nvSpPr>
      <xdr:spPr>
        <a:xfrm>
          <a:off x="20199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10940</xdr:rowOff>
    </xdr:from>
    <xdr:ext cx="469744" cy="259045"/>
    <xdr:sp macro="" textlink="">
      <xdr:nvSpPr>
        <xdr:cNvPr id="649" name="n_3aveValue【庁舎】&#10;一人当たり面積">
          <a:extLst>
            <a:ext uri="{FF2B5EF4-FFF2-40B4-BE49-F238E27FC236}">
              <a16:creationId xmlns:a16="http://schemas.microsoft.com/office/drawing/2014/main" id="{14D9DE54-C230-445C-AECB-2C4D6E2B8206}"/>
            </a:ext>
          </a:extLst>
        </xdr:cNvPr>
        <xdr:cNvSpPr txBox="1"/>
      </xdr:nvSpPr>
      <xdr:spPr>
        <a:xfrm>
          <a:off x="19310427" y="180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17797</xdr:rowOff>
    </xdr:from>
    <xdr:ext cx="469744" cy="259045"/>
    <xdr:sp macro="" textlink="">
      <xdr:nvSpPr>
        <xdr:cNvPr id="650" name="n_4aveValue【庁舎】&#10;一人当たり面積">
          <a:extLst>
            <a:ext uri="{FF2B5EF4-FFF2-40B4-BE49-F238E27FC236}">
              <a16:creationId xmlns:a16="http://schemas.microsoft.com/office/drawing/2014/main" id="{FDD1D441-ED31-4F9B-8497-44823380031B}"/>
            </a:ext>
          </a:extLst>
        </xdr:cNvPr>
        <xdr:cNvSpPr txBox="1"/>
      </xdr:nvSpPr>
      <xdr:spPr>
        <a:xfrm>
          <a:off x="184214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113555</xdr:rowOff>
    </xdr:from>
    <xdr:ext cx="469744" cy="259045"/>
    <xdr:sp macro="" textlink="">
      <xdr:nvSpPr>
        <xdr:cNvPr id="651" name="n_1mainValue【庁舎】&#10;一人当たり面積">
          <a:extLst>
            <a:ext uri="{FF2B5EF4-FFF2-40B4-BE49-F238E27FC236}">
              <a16:creationId xmlns:a16="http://schemas.microsoft.com/office/drawing/2014/main" id="{5BEF6614-B3BC-4786-B428-C4D9B3A86B60}"/>
            </a:ext>
          </a:extLst>
        </xdr:cNvPr>
        <xdr:cNvSpPr txBox="1"/>
      </xdr:nvSpPr>
      <xdr:spPr>
        <a:xfrm>
          <a:off x="2107572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115840</xdr:rowOff>
    </xdr:from>
    <xdr:ext cx="469744" cy="259045"/>
    <xdr:sp macro="" textlink="">
      <xdr:nvSpPr>
        <xdr:cNvPr id="652" name="n_2mainValue【庁舎】&#10;一人当たり面積">
          <a:extLst>
            <a:ext uri="{FF2B5EF4-FFF2-40B4-BE49-F238E27FC236}">
              <a16:creationId xmlns:a16="http://schemas.microsoft.com/office/drawing/2014/main" id="{AF71EE5A-6EB0-4A56-8BCE-F8076E7FE6DB}"/>
            </a:ext>
          </a:extLst>
        </xdr:cNvPr>
        <xdr:cNvSpPr txBox="1"/>
      </xdr:nvSpPr>
      <xdr:spPr>
        <a:xfrm>
          <a:off x="20199427" y="1863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653" name="n_3mainValue【庁舎】&#10;一人当たり面積">
          <a:extLst>
            <a:ext uri="{FF2B5EF4-FFF2-40B4-BE49-F238E27FC236}">
              <a16:creationId xmlns:a16="http://schemas.microsoft.com/office/drawing/2014/main" id="{81B375EA-38A2-49D6-9689-01CDF829E519}"/>
            </a:ext>
          </a:extLst>
        </xdr:cNvPr>
        <xdr:cNvSpPr txBox="1"/>
      </xdr:nvSpPr>
      <xdr:spPr>
        <a:xfrm>
          <a:off x="19310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122699</xdr:rowOff>
    </xdr:from>
    <xdr:ext cx="469744" cy="259045"/>
    <xdr:sp macro="" textlink="">
      <xdr:nvSpPr>
        <xdr:cNvPr id="654" name="n_4mainValue【庁舎】&#10;一人当たり面積">
          <a:extLst>
            <a:ext uri="{FF2B5EF4-FFF2-40B4-BE49-F238E27FC236}">
              <a16:creationId xmlns:a16="http://schemas.microsoft.com/office/drawing/2014/main" id="{730EE9AB-3DD4-4634-8B4B-2461175E2681}"/>
            </a:ext>
          </a:extLst>
        </xdr:cNvPr>
        <xdr:cNvSpPr txBox="1"/>
      </xdr:nvSpPr>
      <xdr:spPr>
        <a:xfrm>
          <a:off x="18421427" y="186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60E99F07-8421-4056-B03D-1C523917CA4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E4B4250D-5C32-481D-9F6B-03E312F2DD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54F81DF7-965E-45E9-9706-C2BF602AC1C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有形固定資産減価償却率が高いのは、建築から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年を超える建物となっている。特に有形固定資産減価償却率が</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％を超える一般廃棄物処理施設（伊勢広域環境組合）はごみ処理施設整備基本計画に基づき、建て替えを計画している。令和２年度まで</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％を超えていた消防施設（伊勢市消防署玉城出張所）については、令和２年度から建て替え工事に着手し、令和３年度完成以降、有形固定資産原価償却率が大きく低下している。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15,162
15,036
40.91
7,635,992
7,288,845
229,953
4,464,276
5,603,053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財政力指数は０．５５となり、全国平均、類似団体内平均のいずれも上回った。今後も引き続き活力あるまちづくりを展開し、町税の収納率向上に努め、財政の健全化を図る。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14850" y="6059593"/>
          <a:ext cx="0" cy="15904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84700" y="76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25950" y="76500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84700" y="581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605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41487</xdr:rowOff>
    </xdr:from>
    <xdr:to>
      <xdr:col>23</xdr:col>
      <xdr:colOff>133350</xdr:colOff>
      <xdr:row>42</xdr:row>
      <xdr:rowOff>105833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52850" y="7082367"/>
          <a:ext cx="762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123631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84700" y="7164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64050" y="7192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41487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40050" y="7066280"/>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02050" y="7176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09950" y="725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9313</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27250" y="7050193"/>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89250" y="7176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97150" y="725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9313</xdr:rowOff>
    </xdr:from>
    <xdr:to>
      <xdr:col>11</xdr:col>
      <xdr:colOff>31750</xdr:colOff>
      <xdr:row>42</xdr:row>
      <xdr:rowOff>9313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33500" y="70501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95500" y="72085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84350" y="729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82700" y="72207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1550" y="730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64050" y="70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84700" y="694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162137</xdr:rowOff>
    </xdr:from>
    <xdr:to>
      <xdr:col>19</xdr:col>
      <xdr:colOff>184150</xdr:colOff>
      <xdr:row>42</xdr:row>
      <xdr:rowOff>92287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02050" y="7035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102464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09950" y="6808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8925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971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129963</xdr:rowOff>
    </xdr:from>
    <xdr:to>
      <xdr:col>11</xdr:col>
      <xdr:colOff>82550</xdr:colOff>
      <xdr:row>42</xdr:row>
      <xdr:rowOff>60113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95500" y="700320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70290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84350" y="677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129963</xdr:rowOff>
    </xdr:from>
    <xdr:to>
      <xdr:col>7</xdr:col>
      <xdr:colOff>31750</xdr:colOff>
      <xdr:row>42</xdr:row>
      <xdr:rowOff>60113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82700" y="700320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70290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1550" y="677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３．６ポイントプラスの７８．７となり、全国平均、三重県平均、類似団体内平均をいずとれも下回ったものの、市町村に求められている７５．０％以下は上回った。今後も事務事業の見直し、内部経費の縮減及び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85090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514850" y="10058654"/>
          <a:ext cx="0" cy="923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57167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584700" y="1095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85090</xdr:rowOff>
    </xdr:from>
    <xdr:to>
      <xdr:col>24</xdr:col>
      <xdr:colOff>12700</xdr:colOff>
      <xdr:row>65</xdr:row>
      <xdr:rowOff>85090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25950" y="10981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584700" y="98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0058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30226</xdr:rowOff>
    </xdr:from>
    <xdr:to>
      <xdr:col>23</xdr:col>
      <xdr:colOff>133350</xdr:colOff>
      <xdr:row>61</xdr:row>
      <xdr:rowOff>32512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752850" y="10088626"/>
          <a:ext cx="762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584700" y="105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6405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153416</xdr:rowOff>
    </xdr:from>
    <xdr:to>
      <xdr:col>19</xdr:col>
      <xdr:colOff>133350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940050" y="10044176"/>
          <a:ext cx="8128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70205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409950" y="1052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153416</xdr:rowOff>
    </xdr:from>
    <xdr:to>
      <xdr:col>15</xdr:col>
      <xdr:colOff>82550</xdr:colOff>
      <xdr:row>59</xdr:row>
      <xdr:rowOff>167894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127250" y="10044176"/>
          <a:ext cx="8128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88925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597150" y="1068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114808</xdr:rowOff>
    </xdr:from>
    <xdr:to>
      <xdr:col>11</xdr:col>
      <xdr:colOff>31750</xdr:colOff>
      <xdr:row>59</xdr:row>
      <xdr:rowOff>167894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333500" y="10005568"/>
          <a:ext cx="79375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095500" y="1063929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84350" y="107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82700" y="1063447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71550" y="1072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153162</xdr:rowOff>
    </xdr:from>
    <xdr:to>
      <xdr:col>23</xdr:col>
      <xdr:colOff>184150</xdr:colOff>
      <xdr:row>61</xdr:row>
      <xdr:rowOff>83312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64050" y="10211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169689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584700" y="1006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150876</xdr:rowOff>
    </xdr:from>
    <xdr:to>
      <xdr:col>19</xdr:col>
      <xdr:colOff>184150</xdr:colOff>
      <xdr:row>60</xdr:row>
      <xdr:rowOff>81026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702050" y="10041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91203</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409950" y="981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102616</xdr:rowOff>
    </xdr:from>
    <xdr:to>
      <xdr:col>15</xdr:col>
      <xdr:colOff>133350</xdr:colOff>
      <xdr:row>60</xdr:row>
      <xdr:rowOff>32766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889250" y="9993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42943</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97150" y="976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117094</xdr:rowOff>
    </xdr:from>
    <xdr:to>
      <xdr:col>11</xdr:col>
      <xdr:colOff>82550</xdr:colOff>
      <xdr:row>60</xdr:row>
      <xdr:rowOff>47244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095500" y="1000785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57421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84350" y="978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64008</xdr:rowOff>
    </xdr:from>
    <xdr:to>
      <xdr:col>7</xdr:col>
      <xdr:colOff>31750</xdr:colOff>
      <xdr:row>59</xdr:row>
      <xdr:rowOff>165608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82700" y="99547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4335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71550" y="972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当たり人件費・物件費等決算額は、類似団体は下回ったものの、全国平均・三重県平均を上回った。近年増加傾向であった水準が、今年度は微増にとどまったが、さらなる事務事業の見直し、内部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733091"/>
          <a:ext cx="0" cy="1258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96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4991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48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7330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90157</xdr:rowOff>
    </xdr:from>
    <xdr:to>
      <xdr:col>23</xdr:col>
      <xdr:colOff>133350</xdr:colOff>
      <xdr:row>83</xdr:row>
      <xdr:rowOff>127535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4004277"/>
          <a:ext cx="762000" cy="3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131844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4213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4241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90157</xdr:rowOff>
    </xdr:from>
    <xdr:to>
      <xdr:col>19</xdr:col>
      <xdr:colOff>133350</xdr:colOff>
      <xdr:row>83</xdr:row>
      <xdr:rowOff>126062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40050" y="14004277"/>
          <a:ext cx="81280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4187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21127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42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51612</xdr:rowOff>
    </xdr:from>
    <xdr:to>
      <xdr:col>15</xdr:col>
      <xdr:colOff>82550</xdr:colOff>
      <xdr:row>83</xdr:row>
      <xdr:rowOff>126062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798092"/>
          <a:ext cx="812800" cy="24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413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136377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421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159102</xdr:rowOff>
    </xdr:from>
    <xdr:to>
      <xdr:col>11</xdr:col>
      <xdr:colOff>31750</xdr:colOff>
      <xdr:row>82</xdr:row>
      <xdr:rowOff>51612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3737942"/>
          <a:ext cx="793750" cy="6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85784</xdr:rowOff>
    </xdr:from>
    <xdr:to>
      <xdr:col>11</xdr:col>
      <xdr:colOff>82550</xdr:colOff>
      <xdr:row>84</xdr:row>
      <xdr:rowOff>15934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99990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408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33727</xdr:rowOff>
    </xdr:from>
    <xdr:to>
      <xdr:col>7</xdr:col>
      <xdr:colOff>31750</xdr:colOff>
      <xdr:row>83</xdr:row>
      <xdr:rowOff>135327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9478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120104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403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76735</xdr:rowOff>
    </xdr:from>
    <xdr:to>
      <xdr:col>23</xdr:col>
      <xdr:colOff>184150</xdr:colOff>
      <xdr:row>84</xdr:row>
      <xdr:rowOff>6885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3990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93262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383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39357</xdr:rowOff>
    </xdr:from>
    <xdr:to>
      <xdr:col>19</xdr:col>
      <xdr:colOff>184150</xdr:colOff>
      <xdr:row>83</xdr:row>
      <xdr:rowOff>140957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39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151134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372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75262</xdr:rowOff>
    </xdr:from>
    <xdr:to>
      <xdr:col>15</xdr:col>
      <xdr:colOff>133350</xdr:colOff>
      <xdr:row>84</xdr:row>
      <xdr:rowOff>5412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989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37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812</xdr:rowOff>
    </xdr:from>
    <xdr:to>
      <xdr:col>11</xdr:col>
      <xdr:colOff>82550</xdr:colOff>
      <xdr:row>82</xdr:row>
      <xdr:rowOff>102412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7472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112589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352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108302</xdr:rowOff>
    </xdr:from>
    <xdr:to>
      <xdr:col>7</xdr:col>
      <xdr:colOff>31750</xdr:colOff>
      <xdr:row>82</xdr:row>
      <xdr:rowOff>38452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6871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48629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345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前年同水準の９５．２となったが、全国平均・類似団体平均よりも下回っている。今後も適正な給与構造の見直し、職務・職責に応じた構造への転換を図るとともに、人事評価制度の活用も推進していく。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474950" y="13472886"/>
          <a:ext cx="0" cy="1447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563850" y="148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4920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563850" y="1322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3472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64407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712950" y="13944056"/>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563850" y="1407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427960" y="1409627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29936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903960" y="13926820"/>
          <a:ext cx="80899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665960" y="1409627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370050" y="14182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12700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06400" y="13913394"/>
          <a:ext cx="797560" cy="1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868400" y="141652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557250" y="1425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166914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2293600" y="13792744"/>
          <a:ext cx="8128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055600" y="1416521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763500" y="1425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242800" y="14182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950700" y="1426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427960" y="1392772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563850" y="1377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665960" y="138970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370050" y="1366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868400" y="138798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57250" y="1365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055600" y="1386259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763500" y="1363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166914</xdr:rowOff>
    </xdr:from>
    <xdr:to>
      <xdr:col>64</xdr:col>
      <xdr:colOff>152400</xdr:colOff>
      <xdr:row>82</xdr:row>
      <xdr:rowOff>97064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242800" y="1374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107241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950700" y="1351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千人当たりにおける職員数は７．３２人と全国平均、県平均、類似団体内平均のいずれも下回っている。さらなる事務の簡素化・民間活力の活用などにより、住民サービスを低下させることなく定員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956906"/>
          <a:ext cx="0" cy="1425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35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3822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9569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64135</xdr:rowOff>
    </xdr:from>
    <xdr:to>
      <xdr:col>81</xdr:col>
      <xdr:colOff>44450</xdr:colOff>
      <xdr:row>59</xdr:row>
      <xdr:rowOff>140546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712950" y="9954895"/>
          <a:ext cx="762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70290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10463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27960" y="1049189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54081</xdr:rowOff>
    </xdr:from>
    <xdr:to>
      <xdr:col>77</xdr:col>
      <xdr:colOff>44450</xdr:colOff>
      <xdr:row>59</xdr:row>
      <xdr:rowOff>64135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03960" y="9944841"/>
          <a:ext cx="80899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5960" y="104476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10534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54081</xdr:rowOff>
    </xdr:from>
    <xdr:to>
      <xdr:col>72</xdr:col>
      <xdr:colOff>203200</xdr:colOff>
      <xdr:row>59</xdr:row>
      <xdr:rowOff>126471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106400" y="9944841"/>
          <a:ext cx="7975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104014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94103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1048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114406</xdr:rowOff>
    </xdr:from>
    <xdr:to>
      <xdr:col>68</xdr:col>
      <xdr:colOff>152400</xdr:colOff>
      <xdr:row>59</xdr:row>
      <xdr:rowOff>126471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293600" y="10005166"/>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47943</xdr:rowOff>
    </xdr:from>
    <xdr:to>
      <xdr:col>68</xdr:col>
      <xdr:colOff>203200</xdr:colOff>
      <xdr:row>62</xdr:row>
      <xdr:rowOff>149543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1044162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1052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104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106168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1049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89746</xdr:rowOff>
    </xdr:from>
    <xdr:to>
      <xdr:col>81</xdr:col>
      <xdr:colOff>95250</xdr:colOff>
      <xdr:row>60</xdr:row>
      <xdr:rowOff>19896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27960" y="99805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11023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13335</xdr:rowOff>
    </xdr:from>
    <xdr:to>
      <xdr:col>77</xdr:col>
      <xdr:colOff>95250</xdr:colOff>
      <xdr:row>59</xdr:row>
      <xdr:rowOff>114935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5960" y="99040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125112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968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3281</xdr:rowOff>
    </xdr:from>
    <xdr:to>
      <xdr:col>73</xdr:col>
      <xdr:colOff>44450</xdr:colOff>
      <xdr:row>59</xdr:row>
      <xdr:rowOff>104881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98940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115058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96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75671</xdr:rowOff>
    </xdr:from>
    <xdr:to>
      <xdr:col>68</xdr:col>
      <xdr:colOff>203200</xdr:colOff>
      <xdr:row>60</xdr:row>
      <xdr:rowOff>5821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996643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973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63606</xdr:rowOff>
    </xdr:from>
    <xdr:to>
      <xdr:col>64</xdr:col>
      <xdr:colOff>152400</xdr:colOff>
      <xdr:row>59</xdr:row>
      <xdr:rowOff>165206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995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3933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972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比率は標準財政規模の増加等により、前年度と同水準の５．９％で類似団体平均よりも下回っているが、全国・三重県平均を上回る結果となっている。今後については適正な事業実施により更なる抑制に努めていく。また、一般会計では、地方債の上限額を元金償還額と定め引き続き抑制を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474950" y="5982970"/>
          <a:ext cx="0" cy="1538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5563850" y="749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75219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5563850" y="573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5982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39</xdr:row>
      <xdr:rowOff>163322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712950" y="6681978"/>
          <a:ext cx="762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5563850" y="6811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427960" y="683971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69088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903960" y="6701282"/>
          <a:ext cx="80899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665960" y="68300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370050" y="69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106400" y="6774688"/>
          <a:ext cx="79756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868400" y="685901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557250" y="694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146304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293600" y="6832600"/>
          <a:ext cx="8128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055600" y="690346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763500" y="698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242800" y="69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1950700" y="69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427960" y="663117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5563850" y="648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665960" y="66504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005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868400" y="67238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55725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055600" y="678180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76350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242800" y="6801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1950700" y="657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将来負担比率は、前年度と同水準の２８．４％となり、今年度についても、全国平均、県平均のいずれも上回った。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今後も緊急度・住民ニーズを的確に把握した適切な事業実施により将来に負担を残さないよう財政に健全化に努めていく。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474950" y="2321137"/>
          <a:ext cx="0" cy="1443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5563850" y="373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37648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27093</xdr:rowOff>
    </xdr:from>
    <xdr:to>
      <xdr:col>81</xdr:col>
      <xdr:colOff>44450</xdr:colOff>
      <xdr:row>17</xdr:row>
      <xdr:rowOff>29104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712950" y="2876973"/>
          <a:ext cx="762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5563850" y="213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29104</xdr:rowOff>
    </xdr:from>
    <xdr:to>
      <xdr:col>77</xdr:col>
      <xdr:colOff>44450</xdr:colOff>
      <xdr:row>19</xdr:row>
      <xdr:rowOff>11959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903960" y="2878984"/>
          <a:ext cx="808990" cy="3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11959</xdr:rowOff>
    </xdr:from>
    <xdr:to>
      <xdr:col>72</xdr:col>
      <xdr:colOff>203200</xdr:colOff>
      <xdr:row>20</xdr:row>
      <xdr:rowOff>53658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106400" y="3197119"/>
          <a:ext cx="797560" cy="20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19579</xdr:rowOff>
    </xdr:from>
    <xdr:to>
      <xdr:col>73</xdr:col>
      <xdr:colOff>44450</xdr:colOff>
      <xdr:row>15</xdr:row>
      <xdr:rowOff>121179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868400" y="25341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557250" y="231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53658</xdr:rowOff>
    </xdr:from>
    <xdr:to>
      <xdr:col>68</xdr:col>
      <xdr:colOff>152400</xdr:colOff>
      <xdr:row>20</xdr:row>
      <xdr:rowOff>71755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2293600" y="3406458"/>
          <a:ext cx="8128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119063</xdr:rowOff>
    </xdr:from>
    <xdr:to>
      <xdr:col>68</xdr:col>
      <xdr:colOff>203200</xdr:colOff>
      <xdr:row>18</xdr:row>
      <xdr:rowOff>49213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55600" y="296894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59390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63500" y="274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7938</xdr:rowOff>
    </xdr:from>
    <xdr:to>
      <xdr:col>64</xdr:col>
      <xdr:colOff>152400</xdr:colOff>
      <xdr:row>18</xdr:row>
      <xdr:rowOff>109538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42800" y="302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119715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50700" y="280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147743</xdr:rowOff>
    </xdr:from>
    <xdr:to>
      <xdr:col>81</xdr:col>
      <xdr:colOff>95250</xdr:colOff>
      <xdr:row>17</xdr:row>
      <xdr:rowOff>77893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427960" y="282998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119820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5563850" y="280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149754</xdr:rowOff>
    </xdr:from>
    <xdr:to>
      <xdr:col>77</xdr:col>
      <xdr:colOff>95250</xdr:colOff>
      <xdr:row>17</xdr:row>
      <xdr:rowOff>79904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665960" y="28319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64681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370050" y="291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132609</xdr:rowOff>
    </xdr:from>
    <xdr:to>
      <xdr:col>73</xdr:col>
      <xdr:colOff>44450</xdr:colOff>
      <xdr:row>19</xdr:row>
      <xdr:rowOff>62759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868400" y="31501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47536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557250" y="323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2858</xdr:rowOff>
    </xdr:from>
    <xdr:to>
      <xdr:col>68</xdr:col>
      <xdr:colOff>203200</xdr:colOff>
      <xdr:row>20</xdr:row>
      <xdr:rowOff>104458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055600" y="335565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89235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763500" y="344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20955</xdr:rowOff>
    </xdr:from>
    <xdr:to>
      <xdr:col>64</xdr:col>
      <xdr:colOff>152400</xdr:colOff>
      <xdr:row>20</xdr:row>
      <xdr:rowOff>122555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2242800" y="33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107332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1950700" y="346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15,162
15,036
40.91
7,635,992
7,288,845
229,953
4,464,276
5,603,053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人件費は、前年度比０．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ポイントマイナスの２１．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％となり、全国平均・県内平均よりも下回っ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た。これは職員数や手当の水準が類似団体と比較して低いことが考えられる。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引き続き、定員管理・給与の適正化等の取組みを通じて、人件費の削減に努める。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99568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534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99568</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133858</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46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60706</xdr:rowOff>
    </xdr:from>
    <xdr:to>
      <xdr:col>11</xdr:col>
      <xdr:colOff>9525</xdr:colOff>
      <xdr:row>35</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61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xdr:rowOff>
    </xdr:from>
    <xdr:to>
      <xdr:col>6</xdr:col>
      <xdr:colOff>171450</xdr:colOff>
      <xdr:row>35</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１７．２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％で全国平均・類似団体平均よりも上回っている。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これは新型コロナウイルス感染症の沈静化、物価高騰が要因と考えられる。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6786"/>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66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18</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21214"/>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48079</xdr:rowOff>
    </xdr:from>
    <xdr:to>
      <xdr:col>69</xdr:col>
      <xdr:colOff>92075</xdr:colOff>
      <xdr:row>18</xdr:row>
      <xdr:rowOff>61686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627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83656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扶助費は、前年度比０．２ポイントプラスの５．</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となったが、福祉関係諸費抑制により、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全国・県内平均について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今後も現状維持に努める。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55</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4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56</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322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％で、いずれの平均より下回り良好な状態である。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この要因は、水道事業、病院事業、介護老人保健施設事業、下水道事業を公営企業（法適用）としており、繰出金が補助費等へ計上されているためである。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78015</xdr:rowOff>
    </xdr:from>
    <xdr:to>
      <xdr:col>82</xdr:col>
      <xdr:colOff>107950</xdr:colOff>
      <xdr:row>53</xdr:row>
      <xdr:rowOff>48078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8993415"/>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18342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8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78015</xdr:rowOff>
    </xdr:from>
    <xdr:to>
      <xdr:col>78</xdr:col>
      <xdr:colOff>69850</xdr:colOff>
      <xdr:row>53</xdr:row>
      <xdr:rowOff>4535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8993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78015</xdr:rowOff>
    </xdr:from>
    <xdr:to>
      <xdr:col>73</xdr:col>
      <xdr:colOff>180975</xdr:colOff>
      <xdr:row>53</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8993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4734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78015</xdr:rowOff>
    </xdr:from>
    <xdr:to>
      <xdr:col>69</xdr:col>
      <xdr:colOff>92075</xdr:colOff>
      <xdr:row>54</xdr:row>
      <xdr:rowOff>7257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8993415"/>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155122</xdr:rowOff>
    </xdr:from>
    <xdr:to>
      <xdr:col>69</xdr:col>
      <xdr:colOff>142875</xdr:colOff>
      <xdr:row>56</xdr:row>
      <xdr:rowOff>85272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70049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168728</xdr:rowOff>
    </xdr:from>
    <xdr:to>
      <xdr:col>82</xdr:col>
      <xdr:colOff>158750</xdr:colOff>
      <xdr:row>53</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77305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27215</xdr:rowOff>
    </xdr:from>
    <xdr:to>
      <xdr:col>78</xdr:col>
      <xdr:colOff>120650</xdr:colOff>
      <xdr:row>52</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138992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71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125185</xdr:rowOff>
    </xdr:from>
    <xdr:to>
      <xdr:col>74</xdr:col>
      <xdr:colOff>31750</xdr:colOff>
      <xdr:row>53</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27215</xdr:rowOff>
    </xdr:from>
    <xdr:to>
      <xdr:col>69</xdr:col>
      <xdr:colOff>142875</xdr:colOff>
      <xdr:row>52</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138992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127907</xdr:rowOff>
    </xdr:from>
    <xdr:to>
      <xdr:col>65</xdr:col>
      <xdr:colOff>53975</xdr:colOff>
      <xdr:row>54</xdr:row>
      <xdr:rowOff>58057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68234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補助費等は、１４．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全国平均・三重県平均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よりも上回っている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が、類似団体平均と比較すると若干下回った。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は、町立の病院、介護老人保健施設を有しているため、他の団体よりも繰出金が多くなっていること、また、下水道事業の町内全域の整備が順調に進捗しているため繰出金が増加していることが原因と思慮される。今後は、下水道事業の経費節減を図るとともに、独立採算の原則に立ち返って料金の見直し等行い、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62230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44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37</xdr:row>
      <xdr:rowOff>62230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534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88900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5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11430</xdr:rowOff>
    </xdr:from>
    <xdr:to>
      <xdr:col>78</xdr:col>
      <xdr:colOff>120650</xdr:colOff>
      <xdr:row>37</xdr:row>
      <xdr:rowOff>113030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97807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公債費は前年度比０．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ポイントプラスの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％であるものの、いずれの平均より下回り良好な状態である。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今後も地方債の借入限度額を償還元金以下に抑制するように努めるなど計画的な取り組みを進める。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xdr:rowOff>
    </xdr:from>
    <xdr:to>
      <xdr:col>24</xdr:col>
      <xdr:colOff>25400</xdr:colOff>
      <xdr:row>76</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337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156718</xdr:rowOff>
    </xdr:from>
    <xdr:to>
      <xdr:col>19</xdr:col>
      <xdr:colOff>187325</xdr:colOff>
      <xdr:row>76</xdr:row>
      <xdr:rowOff>3556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15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156718</xdr:rowOff>
    </xdr:from>
    <xdr:to>
      <xdr:col>15</xdr:col>
      <xdr:colOff>98425</xdr:colOff>
      <xdr:row>76</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15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33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124206</xdr:rowOff>
    </xdr:from>
    <xdr:to>
      <xdr:col>20</xdr:col>
      <xdr:colOff>38100</xdr:colOff>
      <xdr:row>76</xdr:row>
      <xdr:rowOff>54356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64533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105918</xdr:rowOff>
    </xdr:from>
    <xdr:to>
      <xdr:col>15</xdr:col>
      <xdr:colOff>149225</xdr:colOff>
      <xdr:row>76</xdr:row>
      <xdr:rowOff>36069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46245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普通建設事業費の人口一人当たりの決算額はいずれの平均より下回っている。今後も引き続き抑制に努める。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16510</xdr:rowOff>
    </xdr:from>
    <xdr:to>
      <xdr:col>82</xdr:col>
      <xdr:colOff>107950</xdr:colOff>
      <xdr:row>74</xdr:row>
      <xdr:rowOff>73660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5323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74947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33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142240</xdr:rowOff>
    </xdr:from>
    <xdr:to>
      <xdr:col>78</xdr:col>
      <xdr:colOff>69850</xdr:colOff>
      <xdr:row>73</xdr:row>
      <xdr:rowOff>16510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486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132097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81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119380</xdr:rowOff>
    </xdr:from>
    <xdr:to>
      <xdr:col>73</xdr:col>
      <xdr:colOff>180975</xdr:colOff>
      <xdr:row>72</xdr:row>
      <xdr:rowOff>142240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463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50800</xdr:rowOff>
    </xdr:from>
    <xdr:to>
      <xdr:col>69</xdr:col>
      <xdr:colOff>92075</xdr:colOff>
      <xdr:row>72</xdr:row>
      <xdr:rowOff>119380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395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166388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22860</xdr:rowOff>
    </xdr:from>
    <xdr:to>
      <xdr:col>82</xdr:col>
      <xdr:colOff>158750</xdr:colOff>
      <xdr:row>74</xdr:row>
      <xdr:rowOff>124460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39387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137160</xdr:rowOff>
    </xdr:from>
    <xdr:to>
      <xdr:col>78</xdr:col>
      <xdr:colOff>120650</xdr:colOff>
      <xdr:row>73</xdr:row>
      <xdr:rowOff>67310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77487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25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91440</xdr:rowOff>
    </xdr:from>
    <xdr:to>
      <xdr:col>74</xdr:col>
      <xdr:colOff>31750</xdr:colOff>
      <xdr:row>73</xdr:row>
      <xdr:rowOff>21590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31767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20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68580</xdr:rowOff>
    </xdr:from>
    <xdr:to>
      <xdr:col>69</xdr:col>
      <xdr:colOff>142875</xdr:colOff>
      <xdr:row>72</xdr:row>
      <xdr:rowOff>170180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1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0</xdr:rowOff>
    </xdr:from>
    <xdr:to>
      <xdr:col>65</xdr:col>
      <xdr:colOff>53975</xdr:colOff>
      <xdr:row>72</xdr:row>
      <xdr:rowOff>101600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70</xdr:row>
      <xdr:rowOff>111777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146952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136775</xdr:rowOff>
    </xdr:from>
    <xdr:to>
      <xdr:col>29</xdr:col>
      <xdr:colOff>127000</xdr:colOff>
      <xdr:row>19</xdr:row>
      <xdr:rowOff>157284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41950"/>
          <a:ext cx="647700" cy="2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122799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0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157284</xdr:rowOff>
    </xdr:from>
    <xdr:to>
      <xdr:col>26</xdr:col>
      <xdr:colOff>50800</xdr:colOff>
      <xdr:row>20</xdr:row>
      <xdr:rowOff>20222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62459"/>
          <a:ext cx="698500" cy="34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4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111548</xdr:rowOff>
    </xdr:from>
    <xdr:to>
      <xdr:col>22</xdr:col>
      <xdr:colOff>114300</xdr:colOff>
      <xdr:row>20</xdr:row>
      <xdr:rowOff>20222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16723"/>
          <a:ext cx="698500" cy="80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169635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111548</xdr:rowOff>
    </xdr:from>
    <xdr:to>
      <xdr:col>18</xdr:col>
      <xdr:colOff>177800</xdr:colOff>
      <xdr:row>19</xdr:row>
      <xdr:rowOff>140302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16723"/>
          <a:ext cx="698500" cy="28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66234</xdr:rowOff>
    </xdr:from>
    <xdr:to>
      <xdr:col>19</xdr:col>
      <xdr:colOff>38100</xdr:colOff>
      <xdr:row>16</xdr:row>
      <xdr:rowOff>167834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74954</xdr:rowOff>
    </xdr:from>
    <xdr:to>
      <xdr:col>15</xdr:col>
      <xdr:colOff>101600</xdr:colOff>
      <xdr:row>17</xdr:row>
      <xdr:rowOff>5104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15281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85975</xdr:rowOff>
    </xdr:from>
    <xdr:to>
      <xdr:col>29</xdr:col>
      <xdr:colOff>177800</xdr:colOff>
      <xdr:row>20</xdr:row>
      <xdr:rowOff>16125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9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166002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9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106484</xdr:rowOff>
    </xdr:from>
    <xdr:to>
      <xdr:col>26</xdr:col>
      <xdr:colOff>101600</xdr:colOff>
      <xdr:row>20</xdr:row>
      <xdr:rowOff>36634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1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21411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98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140872</xdr:rowOff>
    </xdr:from>
    <xdr:to>
      <xdr:col>22</xdr:col>
      <xdr:colOff>165100</xdr:colOff>
      <xdr:row>20</xdr:row>
      <xdr:rowOff>71022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4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55799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3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60748</xdr:rowOff>
    </xdr:from>
    <xdr:to>
      <xdr:col>19</xdr:col>
      <xdr:colOff>38100</xdr:colOff>
      <xdr:row>19</xdr:row>
      <xdr:rowOff>162348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65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147125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5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89502</xdr:rowOff>
    </xdr:from>
    <xdr:to>
      <xdr:col>15</xdr:col>
      <xdr:colOff>101600</xdr:colOff>
      <xdr:row>20</xdr:row>
      <xdr:rowOff>19652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94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4429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8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150249</xdr:rowOff>
    </xdr:from>
    <xdr:to>
      <xdr:col>29</xdr:col>
      <xdr:colOff>127000</xdr:colOff>
      <xdr:row>37</xdr:row>
      <xdr:rowOff>37388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03499"/>
          <a:ext cx="647700" cy="5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82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11785</xdr:rowOff>
    </xdr:from>
    <xdr:to>
      <xdr:col>26</xdr:col>
      <xdr:colOff>50800</xdr:colOff>
      <xdr:row>37</xdr:row>
      <xdr:rowOff>37388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36485"/>
          <a:ext cx="698500" cy="25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146796</xdr:rowOff>
    </xdr:from>
    <xdr:to>
      <xdr:col>22</xdr:col>
      <xdr:colOff>114300</xdr:colOff>
      <xdr:row>37</xdr:row>
      <xdr:rowOff>11785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00046"/>
          <a:ext cx="698500" cy="3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146796</xdr:rowOff>
    </xdr:from>
    <xdr:to>
      <xdr:col>18</xdr:col>
      <xdr:colOff>177800</xdr:colOff>
      <xdr:row>36</xdr:row>
      <xdr:rowOff>155049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00046"/>
          <a:ext cx="698500" cy="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268544</xdr:rowOff>
    </xdr:from>
    <xdr:to>
      <xdr:col>15</xdr:col>
      <xdr:colOff>101600</xdr:colOff>
      <xdr:row>36</xdr:row>
      <xdr:rowOff>27244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37421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99449</xdr:rowOff>
    </xdr:from>
    <xdr:to>
      <xdr:col>29</xdr:col>
      <xdr:colOff>177800</xdr:colOff>
      <xdr:row>37</xdr:row>
      <xdr:rowOff>29599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71526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2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158038</xdr:rowOff>
    </xdr:from>
    <xdr:to>
      <xdr:col>26</xdr:col>
      <xdr:colOff>101600</xdr:colOff>
      <xdr:row>37</xdr:row>
      <xdr:rowOff>88188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11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72965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97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132435</xdr:rowOff>
    </xdr:from>
    <xdr:to>
      <xdr:col>22</xdr:col>
      <xdr:colOff>165100</xdr:colOff>
      <xdr:row>37</xdr:row>
      <xdr:rowOff>62585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8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47362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7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95996</xdr:rowOff>
    </xdr:from>
    <xdr:to>
      <xdr:col>19</xdr:col>
      <xdr:colOff>38100</xdr:colOff>
      <xdr:row>37</xdr:row>
      <xdr:rowOff>26146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49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3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104249</xdr:rowOff>
    </xdr:from>
    <xdr:to>
      <xdr:col>15</xdr:col>
      <xdr:colOff>101600</xdr:colOff>
      <xdr:row>37</xdr:row>
      <xdr:rowOff>34399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4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15,162
15,036
40.91
7,635,992
7,288,845
229,953
4,464,276
5,603,053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34971</xdr:rowOff>
    </xdr:from>
    <xdr:to>
      <xdr:col>24</xdr:col>
      <xdr:colOff>62865</xdr:colOff>
      <xdr:row>38</xdr:row>
      <xdr:rowOff>20843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8471"/>
          <a:ext cx="1270" cy="135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24670</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20843</xdr:rowOff>
    </xdr:from>
    <xdr:to>
      <xdr:col>24</xdr:col>
      <xdr:colOff>152400</xdr:colOff>
      <xdr:row>38</xdr:row>
      <xdr:rowOff>20843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3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153098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34971</xdr:rowOff>
    </xdr:from>
    <xdr:to>
      <xdr:col>24</xdr:col>
      <xdr:colOff>152400</xdr:colOff>
      <xdr:row>30</xdr:row>
      <xdr:rowOff>34971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112299</xdr:rowOff>
    </xdr:from>
    <xdr:to>
      <xdr:col>24</xdr:col>
      <xdr:colOff>63500</xdr:colOff>
      <xdr:row>37</xdr:row>
      <xdr:rowOff>150673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55949"/>
          <a:ext cx="838200" cy="3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31493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60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8616</xdr:rowOff>
    </xdr:from>
    <xdr:to>
      <xdr:col>24</xdr:col>
      <xdr:colOff>114300</xdr:colOff>
      <xdr:row>35</xdr:row>
      <xdr:rowOff>110216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0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150673</xdr:rowOff>
    </xdr:from>
    <xdr:to>
      <xdr:col>19</xdr:col>
      <xdr:colOff>177800</xdr:colOff>
      <xdr:row>38</xdr:row>
      <xdr:rowOff>8103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94323"/>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38760</xdr:rowOff>
    </xdr:from>
    <xdr:to>
      <xdr:col>20</xdr:col>
      <xdr:colOff>38100</xdr:colOff>
      <xdr:row>35</xdr:row>
      <xdr:rowOff>140360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156887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8103</xdr:rowOff>
    </xdr:from>
    <xdr:to>
      <xdr:col>15</xdr:col>
      <xdr:colOff>50800</xdr:colOff>
      <xdr:row>39</xdr:row>
      <xdr:rowOff>20660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23203"/>
          <a:ext cx="889000" cy="18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111166</xdr:rowOff>
    </xdr:from>
    <xdr:to>
      <xdr:col>15</xdr:col>
      <xdr:colOff>101600</xdr:colOff>
      <xdr:row>36</xdr:row>
      <xdr:rowOff>41316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57843</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8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20660</xdr:rowOff>
    </xdr:from>
    <xdr:to>
      <xdr:col>10</xdr:col>
      <xdr:colOff>114300</xdr:colOff>
      <xdr:row>39</xdr:row>
      <xdr:rowOff>35337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07210"/>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81692</xdr:rowOff>
    </xdr:from>
    <xdr:to>
      <xdr:col>10</xdr:col>
      <xdr:colOff>165100</xdr:colOff>
      <xdr:row>37</xdr:row>
      <xdr:rowOff>11842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5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28369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98562</xdr:rowOff>
    </xdr:from>
    <xdr:to>
      <xdr:col>6</xdr:col>
      <xdr:colOff>38100</xdr:colOff>
      <xdr:row>37</xdr:row>
      <xdr:rowOff>28712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45239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61499</xdr:rowOff>
    </xdr:from>
    <xdr:to>
      <xdr:col>24</xdr:col>
      <xdr:colOff>114300</xdr:colOff>
      <xdr:row>37</xdr:row>
      <xdr:rowOff>163099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0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147876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99873</xdr:rowOff>
    </xdr:from>
    <xdr:to>
      <xdr:col>20</xdr:col>
      <xdr:colOff>38100</xdr:colOff>
      <xdr:row>38</xdr:row>
      <xdr:rowOff>30023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21150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3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128753</xdr:rowOff>
    </xdr:from>
    <xdr:to>
      <xdr:col>15</xdr:col>
      <xdr:colOff>101600</xdr:colOff>
      <xdr:row>38</xdr:row>
      <xdr:rowOff>58903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50030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6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141310</xdr:rowOff>
    </xdr:from>
    <xdr:to>
      <xdr:col>10</xdr:col>
      <xdr:colOff>165100</xdr:colOff>
      <xdr:row>39</xdr:row>
      <xdr:rowOff>71460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62587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155987</xdr:rowOff>
    </xdr:from>
    <xdr:to>
      <xdr:col>6</xdr:col>
      <xdr:colOff>38100</xdr:colOff>
      <xdr:row>39</xdr:row>
      <xdr:rowOff>86137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77264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81097</xdr:rowOff>
    </xdr:from>
    <xdr:to>
      <xdr:col>24</xdr:col>
      <xdr:colOff>63500</xdr:colOff>
      <xdr:row>56</xdr:row>
      <xdr:rowOff>125168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82297"/>
          <a:ext cx="838200" cy="4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146638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04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81097</xdr:rowOff>
    </xdr:from>
    <xdr:to>
      <xdr:col>19</xdr:col>
      <xdr:colOff>177800</xdr:colOff>
      <xdr:row>56</xdr:row>
      <xdr:rowOff>105280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2297"/>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105280</xdr:rowOff>
    </xdr:from>
    <xdr:to>
      <xdr:col>15</xdr:col>
      <xdr:colOff>50800</xdr:colOff>
      <xdr:row>57</xdr:row>
      <xdr:rowOff>59184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06480"/>
          <a:ext cx="889000" cy="12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161592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59184</xdr:rowOff>
    </xdr:from>
    <xdr:to>
      <xdr:col>10</xdr:col>
      <xdr:colOff>114300</xdr:colOff>
      <xdr:row>57</xdr:row>
      <xdr:rowOff>170349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1834"/>
          <a:ext cx="889000" cy="1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124578</xdr:rowOff>
    </xdr:from>
    <xdr:to>
      <xdr:col>10</xdr:col>
      <xdr:colOff>165100</xdr:colOff>
      <xdr:row>57</xdr:row>
      <xdr:rowOff>54728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71255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40339</xdr:rowOff>
    </xdr:from>
    <xdr:to>
      <xdr:col>6</xdr:col>
      <xdr:colOff>38100</xdr:colOff>
      <xdr:row>57</xdr:row>
      <xdr:rowOff>141939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158466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74368</xdr:rowOff>
    </xdr:from>
    <xdr:to>
      <xdr:col>24</xdr:col>
      <xdr:colOff>114300</xdr:colOff>
      <xdr:row>57</xdr:row>
      <xdr:rowOff>4518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52795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30297</xdr:rowOff>
    </xdr:from>
    <xdr:to>
      <xdr:col>20</xdr:col>
      <xdr:colOff>38100</xdr:colOff>
      <xdr:row>56</xdr:row>
      <xdr:rowOff>131897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148424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54480</xdr:rowOff>
    </xdr:from>
    <xdr:to>
      <xdr:col>15</xdr:col>
      <xdr:colOff>101600</xdr:colOff>
      <xdr:row>56</xdr:row>
      <xdr:rowOff>156080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8384</xdr:rowOff>
    </xdr:from>
    <xdr:to>
      <xdr:col>10</xdr:col>
      <xdr:colOff>165100</xdr:colOff>
      <xdr:row>57</xdr:row>
      <xdr:rowOff>109984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101111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119549</xdr:rowOff>
    </xdr:from>
    <xdr:to>
      <xdr:col>6</xdr:col>
      <xdr:colOff>38100</xdr:colOff>
      <xdr:row>58</xdr:row>
      <xdr:rowOff>49699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40826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157874</xdr:rowOff>
    </xdr:from>
    <xdr:to>
      <xdr:col>24</xdr:col>
      <xdr:colOff>63500</xdr:colOff>
      <xdr:row>78</xdr:row>
      <xdr:rowOff>35649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88074"/>
          <a:ext cx="838200" cy="2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5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53480</xdr:rowOff>
    </xdr:from>
    <xdr:to>
      <xdr:col>19</xdr:col>
      <xdr:colOff>177800</xdr:colOff>
      <xdr:row>78</xdr:row>
      <xdr:rowOff>35649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83680"/>
          <a:ext cx="889000" cy="3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53480</xdr:rowOff>
    </xdr:from>
    <xdr:to>
      <xdr:col>15</xdr:col>
      <xdr:colOff>50800</xdr:colOff>
      <xdr:row>78</xdr:row>
      <xdr:rowOff>121793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83680"/>
          <a:ext cx="889000" cy="4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69003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113449</xdr:rowOff>
    </xdr:from>
    <xdr:to>
      <xdr:col>10</xdr:col>
      <xdr:colOff>114300</xdr:colOff>
      <xdr:row>78</xdr:row>
      <xdr:rowOff>121793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86549"/>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97320</xdr:rowOff>
    </xdr:from>
    <xdr:to>
      <xdr:col>10</xdr:col>
      <xdr:colOff>165100</xdr:colOff>
      <xdr:row>78</xdr:row>
      <xdr:rowOff>27470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43997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75527</xdr:rowOff>
    </xdr:from>
    <xdr:to>
      <xdr:col>6</xdr:col>
      <xdr:colOff>38100</xdr:colOff>
      <xdr:row>78</xdr:row>
      <xdr:rowOff>5677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22204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107074</xdr:rowOff>
    </xdr:from>
    <xdr:to>
      <xdr:col>24</xdr:col>
      <xdr:colOff>114300</xdr:colOff>
      <xdr:row>77</xdr:row>
      <xdr:rowOff>37224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129951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156299</xdr:rowOff>
    </xdr:from>
    <xdr:to>
      <xdr:col>20</xdr:col>
      <xdr:colOff>38100</xdr:colOff>
      <xdr:row>78</xdr:row>
      <xdr:rowOff>86449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77576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2680</xdr:rowOff>
    </xdr:from>
    <xdr:to>
      <xdr:col>15</xdr:col>
      <xdr:colOff>101600</xdr:colOff>
      <xdr:row>76</xdr:row>
      <xdr:rowOff>104280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120807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70993</xdr:rowOff>
    </xdr:from>
    <xdr:to>
      <xdr:col>10</xdr:col>
      <xdr:colOff>165100</xdr:colOff>
      <xdr:row>79</xdr:row>
      <xdr:rowOff>1143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163720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62649</xdr:rowOff>
    </xdr:from>
    <xdr:to>
      <xdr:col>6</xdr:col>
      <xdr:colOff>38100</xdr:colOff>
      <xdr:row>78</xdr:row>
      <xdr:rowOff>164249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155376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123861</xdr:rowOff>
    </xdr:from>
    <xdr:to>
      <xdr:col>24</xdr:col>
      <xdr:colOff>63500</xdr:colOff>
      <xdr:row>97</xdr:row>
      <xdr:rowOff>96510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411611"/>
          <a:ext cx="838200" cy="3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123861</xdr:rowOff>
    </xdr:from>
    <xdr:to>
      <xdr:col>19</xdr:col>
      <xdr:colOff>177800</xdr:colOff>
      <xdr:row>97</xdr:row>
      <xdr:rowOff>150118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11611"/>
          <a:ext cx="889000" cy="3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150118</xdr:rowOff>
    </xdr:from>
    <xdr:to>
      <xdr:col>15</xdr:col>
      <xdr:colOff>50800</xdr:colOff>
      <xdr:row>98</xdr:row>
      <xdr:rowOff>14607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80768"/>
          <a:ext cx="889000" cy="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147428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14607</xdr:rowOff>
    </xdr:from>
    <xdr:to>
      <xdr:col>10</xdr:col>
      <xdr:colOff>114300</xdr:colOff>
      <xdr:row>98</xdr:row>
      <xdr:rowOff>82158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16707"/>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39294</xdr:rowOff>
    </xdr:from>
    <xdr:to>
      <xdr:col>10</xdr:col>
      <xdr:colOff>165100</xdr:colOff>
      <xdr:row>97</xdr:row>
      <xdr:rowOff>140894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157421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82107</xdr:rowOff>
    </xdr:from>
    <xdr:to>
      <xdr:col>6</xdr:col>
      <xdr:colOff>38100</xdr:colOff>
      <xdr:row>98</xdr:row>
      <xdr:rowOff>12257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28784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45710</xdr:rowOff>
    </xdr:from>
    <xdr:to>
      <xdr:col>24</xdr:col>
      <xdr:colOff>114300</xdr:colOff>
      <xdr:row>97</xdr:row>
      <xdr:rowOff>147310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24137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5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73061</xdr:rowOff>
    </xdr:from>
    <xdr:to>
      <xdr:col>20</xdr:col>
      <xdr:colOff>38100</xdr:colOff>
      <xdr:row>96</xdr:row>
      <xdr:rowOff>3211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165788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99318</xdr:rowOff>
    </xdr:from>
    <xdr:to>
      <xdr:col>15</xdr:col>
      <xdr:colOff>101600</xdr:colOff>
      <xdr:row>98</xdr:row>
      <xdr:rowOff>29468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2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20595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2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135257</xdr:rowOff>
    </xdr:from>
    <xdr:to>
      <xdr:col>10</xdr:col>
      <xdr:colOff>165100</xdr:colOff>
      <xdr:row>98</xdr:row>
      <xdr:rowOff>65407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56534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5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31358</xdr:rowOff>
    </xdr:from>
    <xdr:to>
      <xdr:col>6</xdr:col>
      <xdr:colOff>38100</xdr:colOff>
      <xdr:row>98</xdr:row>
      <xdr:rowOff>132958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124085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45992</xdr:rowOff>
    </xdr:from>
    <xdr:to>
      <xdr:col>55</xdr:col>
      <xdr:colOff>0</xdr:colOff>
      <xdr:row>37</xdr:row>
      <xdr:rowOff>14546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18192"/>
          <a:ext cx="838200" cy="1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14467</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106269</xdr:rowOff>
    </xdr:from>
    <xdr:to>
      <xdr:col>50</xdr:col>
      <xdr:colOff>114300</xdr:colOff>
      <xdr:row>37</xdr:row>
      <xdr:rowOff>14546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21219"/>
          <a:ext cx="889000" cy="93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170030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106269</xdr:rowOff>
    </xdr:from>
    <xdr:to>
      <xdr:col>45</xdr:col>
      <xdr:colOff>177800</xdr:colOff>
      <xdr:row>37</xdr:row>
      <xdr:rowOff>75930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21219"/>
          <a:ext cx="889000" cy="99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66484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1177</xdr:rowOff>
    </xdr:from>
    <xdr:to>
      <xdr:col>41</xdr:col>
      <xdr:colOff>50800</xdr:colOff>
      <xdr:row>37</xdr:row>
      <xdr:rowOff>75930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344827"/>
          <a:ext cx="889000" cy="7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73501</xdr:rowOff>
    </xdr:from>
    <xdr:to>
      <xdr:col>41</xdr:col>
      <xdr:colOff>101600</xdr:colOff>
      <xdr:row>37</xdr:row>
      <xdr:rowOff>3651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20178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170949</xdr:rowOff>
    </xdr:from>
    <xdr:to>
      <xdr:col>36</xdr:col>
      <xdr:colOff>165100</xdr:colOff>
      <xdr:row>36</xdr:row>
      <xdr:rowOff>101099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117626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166642</xdr:rowOff>
    </xdr:from>
    <xdr:to>
      <xdr:col>55</xdr:col>
      <xdr:colOff>50800</xdr:colOff>
      <xdr:row>36</xdr:row>
      <xdr:rowOff>96792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145069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4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135196</xdr:rowOff>
    </xdr:from>
    <xdr:to>
      <xdr:col>50</xdr:col>
      <xdr:colOff>165100</xdr:colOff>
      <xdr:row>37</xdr:row>
      <xdr:rowOff>65346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56473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55469</xdr:rowOff>
    </xdr:from>
    <xdr:to>
      <xdr:col>46</xdr:col>
      <xdr:colOff>38100</xdr:colOff>
      <xdr:row>31</xdr:row>
      <xdr:rowOff>157069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148196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6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25130</xdr:rowOff>
    </xdr:from>
    <xdr:to>
      <xdr:col>41</xdr:col>
      <xdr:colOff>101600</xdr:colOff>
      <xdr:row>37</xdr:row>
      <xdr:rowOff>126730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117857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6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121827</xdr:rowOff>
    </xdr:from>
    <xdr:to>
      <xdr:col>36</xdr:col>
      <xdr:colOff>165100</xdr:colOff>
      <xdr:row>37</xdr:row>
      <xdr:rowOff>51977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9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43104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8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159980</xdr:rowOff>
    </xdr:from>
    <xdr:to>
      <xdr:col>55</xdr:col>
      <xdr:colOff>0</xdr:colOff>
      <xdr:row>58</xdr:row>
      <xdr:rowOff>32160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932630"/>
          <a:ext cx="8382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109676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3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159980</xdr:rowOff>
    </xdr:from>
    <xdr:to>
      <xdr:col>50</xdr:col>
      <xdr:colOff>114300</xdr:colOff>
      <xdr:row>58</xdr:row>
      <xdr:rowOff>142073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932630"/>
          <a:ext cx="8890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23951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142073</xdr:rowOff>
    </xdr:from>
    <xdr:to>
      <xdr:col>45</xdr:col>
      <xdr:colOff>177800</xdr:colOff>
      <xdr:row>59</xdr:row>
      <xdr:rowOff>112333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10086173"/>
          <a:ext cx="889000" cy="14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87730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112333</xdr:rowOff>
    </xdr:from>
    <xdr:to>
      <xdr:col>41</xdr:col>
      <xdr:colOff>50800</xdr:colOff>
      <xdr:row>59</xdr:row>
      <xdr:rowOff>122990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10227883"/>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155815</xdr:rowOff>
    </xdr:from>
    <xdr:to>
      <xdr:col>41</xdr:col>
      <xdr:colOff>101600</xdr:colOff>
      <xdr:row>56</xdr:row>
      <xdr:rowOff>85965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102492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10392</xdr:rowOff>
    </xdr:from>
    <xdr:to>
      <xdr:col>36</xdr:col>
      <xdr:colOff>165100</xdr:colOff>
      <xdr:row>55</xdr:row>
      <xdr:rowOff>111992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4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128519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152810</xdr:rowOff>
    </xdr:from>
    <xdr:to>
      <xdr:col>55</xdr:col>
      <xdr:colOff>50800</xdr:colOff>
      <xdr:row>58</xdr:row>
      <xdr:rowOff>82960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131237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90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109180</xdr:rowOff>
    </xdr:from>
    <xdr:to>
      <xdr:col>50</xdr:col>
      <xdr:colOff>165100</xdr:colOff>
      <xdr:row>58</xdr:row>
      <xdr:rowOff>39330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30457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7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91273</xdr:rowOff>
    </xdr:from>
    <xdr:to>
      <xdr:col>46</xdr:col>
      <xdr:colOff>38100</xdr:colOff>
      <xdr:row>59</xdr:row>
      <xdr:rowOff>21423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03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12550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12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61533</xdr:rowOff>
    </xdr:from>
    <xdr:to>
      <xdr:col>41</xdr:col>
      <xdr:colOff>101600</xdr:colOff>
      <xdr:row>59</xdr:row>
      <xdr:rowOff>163133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17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154260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26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72190</xdr:rowOff>
    </xdr:from>
    <xdr:to>
      <xdr:col>36</xdr:col>
      <xdr:colOff>165100</xdr:colOff>
      <xdr:row>60</xdr:row>
      <xdr:rowOff>2340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1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164917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28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167754</xdr:rowOff>
    </xdr:from>
    <xdr:to>
      <xdr:col>55</xdr:col>
      <xdr:colOff>0</xdr:colOff>
      <xdr:row>78</xdr:row>
      <xdr:rowOff>58776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69404"/>
          <a:ext cx="838200" cy="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162805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93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167754</xdr:rowOff>
    </xdr:from>
    <xdr:to>
      <xdr:col>50</xdr:col>
      <xdr:colOff>114300</xdr:colOff>
      <xdr:row>78</xdr:row>
      <xdr:rowOff>31814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69404"/>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72648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31814</xdr:rowOff>
    </xdr:from>
    <xdr:to>
      <xdr:col>45</xdr:col>
      <xdr:colOff>177800</xdr:colOff>
      <xdr:row>78</xdr:row>
      <xdr:rowOff>62140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04914"/>
          <a:ext cx="8890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77767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62140</xdr:rowOff>
    </xdr:from>
    <xdr:to>
      <xdr:col>41</xdr:col>
      <xdr:colOff>50800</xdr:colOff>
      <xdr:row>78</xdr:row>
      <xdr:rowOff>105359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35240"/>
          <a:ext cx="889000" cy="4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100051</xdr:rowOff>
    </xdr:from>
    <xdr:to>
      <xdr:col>41</xdr:col>
      <xdr:colOff>101600</xdr:colOff>
      <xdr:row>77</xdr:row>
      <xdr:rowOff>30201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46727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99149</xdr:rowOff>
    </xdr:from>
    <xdr:to>
      <xdr:col>36</xdr:col>
      <xdr:colOff>165100</xdr:colOff>
      <xdr:row>76</xdr:row>
      <xdr:rowOff>29299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45826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7976</xdr:rowOff>
    </xdr:from>
    <xdr:to>
      <xdr:col>55</xdr:col>
      <xdr:colOff>50800</xdr:colOff>
      <xdr:row>78</xdr:row>
      <xdr:rowOff>109576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157853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116954</xdr:rowOff>
    </xdr:from>
    <xdr:to>
      <xdr:col>50</xdr:col>
      <xdr:colOff>165100</xdr:colOff>
      <xdr:row>78</xdr:row>
      <xdr:rowOff>47104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63631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9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152464</xdr:rowOff>
    </xdr:from>
    <xdr:to>
      <xdr:col>46</xdr:col>
      <xdr:colOff>38100</xdr:colOff>
      <xdr:row>78</xdr:row>
      <xdr:rowOff>82614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99141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1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11340</xdr:rowOff>
    </xdr:from>
    <xdr:to>
      <xdr:col>41</xdr:col>
      <xdr:colOff>101600</xdr:colOff>
      <xdr:row>78</xdr:row>
      <xdr:rowOff>112940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8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104067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7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54559</xdr:rowOff>
    </xdr:from>
    <xdr:to>
      <xdr:col>36</xdr:col>
      <xdr:colOff>165100</xdr:colOff>
      <xdr:row>78</xdr:row>
      <xdr:rowOff>156159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147286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2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63984</xdr:rowOff>
    </xdr:from>
    <xdr:to>
      <xdr:col>55</xdr:col>
      <xdr:colOff>0</xdr:colOff>
      <xdr:row>96</xdr:row>
      <xdr:rowOff>102619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523184"/>
          <a:ext cx="838200" cy="3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144532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08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63984</xdr:rowOff>
    </xdr:from>
    <xdr:to>
      <xdr:col>50</xdr:col>
      <xdr:colOff>114300</xdr:colOff>
      <xdr:row>97</xdr:row>
      <xdr:rowOff>107370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523184"/>
          <a:ext cx="889000" cy="2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69296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107370</xdr:rowOff>
    </xdr:from>
    <xdr:to>
      <xdr:col>45</xdr:col>
      <xdr:colOff>177800</xdr:colOff>
      <xdr:row>98</xdr:row>
      <xdr:rowOff>61699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738020"/>
          <a:ext cx="889000" cy="1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69671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8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29972</xdr:rowOff>
    </xdr:from>
    <xdr:to>
      <xdr:col>41</xdr:col>
      <xdr:colOff>50800</xdr:colOff>
      <xdr:row>98</xdr:row>
      <xdr:rowOff>61699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832072"/>
          <a:ext cx="889000" cy="3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82386</xdr:rowOff>
    </xdr:from>
    <xdr:to>
      <xdr:col>41</xdr:col>
      <xdr:colOff>101600</xdr:colOff>
      <xdr:row>96</xdr:row>
      <xdr:rowOff>12536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29063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148827</xdr:rowOff>
    </xdr:from>
    <xdr:to>
      <xdr:col>36</xdr:col>
      <xdr:colOff>165100</xdr:colOff>
      <xdr:row>96</xdr:row>
      <xdr:rowOff>78977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95504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51819</xdr:rowOff>
    </xdr:from>
    <xdr:to>
      <xdr:col>55</xdr:col>
      <xdr:colOff>50800</xdr:colOff>
      <xdr:row>96</xdr:row>
      <xdr:rowOff>153419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30246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8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13184</xdr:rowOff>
    </xdr:from>
    <xdr:to>
      <xdr:col>50</xdr:col>
      <xdr:colOff>165100</xdr:colOff>
      <xdr:row>96</xdr:row>
      <xdr:rowOff>114784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7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105911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56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56570</xdr:rowOff>
    </xdr:from>
    <xdr:to>
      <xdr:col>46</xdr:col>
      <xdr:colOff>38100</xdr:colOff>
      <xdr:row>97</xdr:row>
      <xdr:rowOff>158170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149297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7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10899</xdr:rowOff>
    </xdr:from>
    <xdr:to>
      <xdr:col>41</xdr:col>
      <xdr:colOff>101600</xdr:colOff>
      <xdr:row>98</xdr:row>
      <xdr:rowOff>112499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103626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150622</xdr:rowOff>
    </xdr:from>
    <xdr:to>
      <xdr:col>36</xdr:col>
      <xdr:colOff>165100</xdr:colOff>
      <xdr:row>98</xdr:row>
      <xdr:rowOff>80772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71899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7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100381</xdr:rowOff>
    </xdr:from>
    <xdr:to>
      <xdr:col>85</xdr:col>
      <xdr:colOff>127000</xdr:colOff>
      <xdr:row>38</xdr:row>
      <xdr:rowOff>105593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15481"/>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100381</xdr:rowOff>
    </xdr:from>
    <xdr:to>
      <xdr:col>81</xdr:col>
      <xdr:colOff>50800</xdr:colOff>
      <xdr:row>38</xdr:row>
      <xdr:rowOff>108107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15481"/>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89728</xdr:rowOff>
    </xdr:from>
    <xdr:to>
      <xdr:col>76</xdr:col>
      <xdr:colOff>114300</xdr:colOff>
      <xdr:row>38</xdr:row>
      <xdr:rowOff>108107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433378"/>
          <a:ext cx="889000" cy="18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77795</xdr:rowOff>
    </xdr:from>
    <xdr:to>
      <xdr:col>71</xdr:col>
      <xdr:colOff>177800</xdr:colOff>
      <xdr:row>37</xdr:row>
      <xdr:rowOff>89728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735645"/>
          <a:ext cx="889000" cy="69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21875</xdr:rowOff>
    </xdr:from>
    <xdr:to>
      <xdr:col>72</xdr:col>
      <xdr:colOff>38100</xdr:colOff>
      <xdr:row>36</xdr:row>
      <xdr:rowOff>123475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19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140002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59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84877</xdr:rowOff>
    </xdr:from>
    <xdr:to>
      <xdr:col>67</xdr:col>
      <xdr:colOff>101600</xdr:colOff>
      <xdr:row>37</xdr:row>
      <xdr:rowOff>15027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2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6154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4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54793</xdr:rowOff>
    </xdr:from>
    <xdr:to>
      <xdr:col>85</xdr:col>
      <xdr:colOff>177800</xdr:colOff>
      <xdr:row>38</xdr:row>
      <xdr:rowOff>156393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6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141170</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8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49581</xdr:rowOff>
    </xdr:from>
    <xdr:to>
      <xdr:col>81</xdr:col>
      <xdr:colOff>101600</xdr:colOff>
      <xdr:row>38</xdr:row>
      <xdr:rowOff>151181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142308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5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57307</xdr:rowOff>
    </xdr:from>
    <xdr:to>
      <xdr:col>76</xdr:col>
      <xdr:colOff>165100</xdr:colOff>
      <xdr:row>38</xdr:row>
      <xdr:rowOff>158907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7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150034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6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38928</xdr:rowOff>
    </xdr:from>
    <xdr:to>
      <xdr:col>72</xdr:col>
      <xdr:colOff>38100</xdr:colOff>
      <xdr:row>37</xdr:row>
      <xdr:rowOff>140528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38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131655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47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26995</xdr:rowOff>
    </xdr:from>
    <xdr:to>
      <xdr:col>67</xdr:col>
      <xdr:colOff>101600</xdr:colOff>
      <xdr:row>33</xdr:row>
      <xdr:rowOff>128595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68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145122</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46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154812</xdr:rowOff>
    </xdr:from>
    <xdr:to>
      <xdr:col>85</xdr:col>
      <xdr:colOff>127000</xdr:colOff>
      <xdr:row>77</xdr:row>
      <xdr:rowOff>14072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85012"/>
          <a:ext cx="8382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111218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2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14072</xdr:rowOff>
    </xdr:from>
    <xdr:to>
      <xdr:col>81</xdr:col>
      <xdr:colOff>50800</xdr:colOff>
      <xdr:row>77</xdr:row>
      <xdr:rowOff>49848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1572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59008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49848</xdr:rowOff>
    </xdr:from>
    <xdr:to>
      <xdr:col>76</xdr:col>
      <xdr:colOff>114300</xdr:colOff>
      <xdr:row>77</xdr:row>
      <xdr:rowOff>52299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51498"/>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86351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50533</xdr:rowOff>
    </xdr:from>
    <xdr:to>
      <xdr:col>71</xdr:col>
      <xdr:colOff>177800</xdr:colOff>
      <xdr:row>77</xdr:row>
      <xdr:rowOff>52299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252183"/>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148069</xdr:rowOff>
    </xdr:from>
    <xdr:to>
      <xdr:col>72</xdr:col>
      <xdr:colOff>38100</xdr:colOff>
      <xdr:row>75</xdr:row>
      <xdr:rowOff>78219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94746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144538</xdr:rowOff>
    </xdr:from>
    <xdr:to>
      <xdr:col>67</xdr:col>
      <xdr:colOff>101600</xdr:colOff>
      <xdr:row>75</xdr:row>
      <xdr:rowOff>74688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91215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104012</xdr:rowOff>
    </xdr:from>
    <xdr:to>
      <xdr:col>85</xdr:col>
      <xdr:colOff>177800</xdr:colOff>
      <xdr:row>77</xdr:row>
      <xdr:rowOff>34162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82439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134722</xdr:rowOff>
    </xdr:from>
    <xdr:to>
      <xdr:col>81</xdr:col>
      <xdr:colOff>101600</xdr:colOff>
      <xdr:row>77</xdr:row>
      <xdr:rowOff>64872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55999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170498</xdr:rowOff>
    </xdr:from>
    <xdr:to>
      <xdr:col>76</xdr:col>
      <xdr:colOff>165100</xdr:colOff>
      <xdr:row>77</xdr:row>
      <xdr:rowOff>100648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91775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1499</xdr:rowOff>
    </xdr:from>
    <xdr:to>
      <xdr:col>72</xdr:col>
      <xdr:colOff>38100</xdr:colOff>
      <xdr:row>77</xdr:row>
      <xdr:rowOff>103099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0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94226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9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171183</xdr:rowOff>
    </xdr:from>
    <xdr:to>
      <xdr:col>67</xdr:col>
      <xdr:colOff>101600</xdr:colOff>
      <xdr:row>77</xdr:row>
      <xdr:rowOff>101333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92460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18428</xdr:rowOff>
    </xdr:from>
    <xdr:to>
      <xdr:col>85</xdr:col>
      <xdr:colOff>127000</xdr:colOff>
      <xdr:row>97</xdr:row>
      <xdr:rowOff>146084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49078"/>
          <a:ext cx="838200" cy="12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33253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3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146084</xdr:rowOff>
    </xdr:from>
    <xdr:to>
      <xdr:col>81</xdr:col>
      <xdr:colOff>50800</xdr:colOff>
      <xdr:row>98</xdr:row>
      <xdr:rowOff>153253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76734"/>
          <a:ext cx="889000" cy="17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56658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82665</xdr:rowOff>
    </xdr:from>
    <xdr:to>
      <xdr:col>76</xdr:col>
      <xdr:colOff>114300</xdr:colOff>
      <xdr:row>98</xdr:row>
      <xdr:rowOff>153253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884765"/>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26564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82665</xdr:rowOff>
    </xdr:from>
    <xdr:to>
      <xdr:col>71</xdr:col>
      <xdr:colOff>177800</xdr:colOff>
      <xdr:row>98</xdr:row>
      <xdr:rowOff>114602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84765"/>
          <a:ext cx="889000" cy="3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141168</xdr:rowOff>
    </xdr:from>
    <xdr:to>
      <xdr:col>72</xdr:col>
      <xdr:colOff>38100</xdr:colOff>
      <xdr:row>98</xdr:row>
      <xdr:rowOff>71318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87845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66596</xdr:rowOff>
    </xdr:from>
    <xdr:to>
      <xdr:col>67</xdr:col>
      <xdr:colOff>101600</xdr:colOff>
      <xdr:row>97</xdr:row>
      <xdr:rowOff>168196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139078</xdr:rowOff>
    </xdr:from>
    <xdr:to>
      <xdr:col>85</xdr:col>
      <xdr:colOff>177800</xdr:colOff>
      <xdr:row>97</xdr:row>
      <xdr:rowOff>69228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117505</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5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95284</xdr:rowOff>
    </xdr:from>
    <xdr:to>
      <xdr:col>81</xdr:col>
      <xdr:colOff>101600</xdr:colOff>
      <xdr:row>98</xdr:row>
      <xdr:rowOff>25434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16561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1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102453</xdr:rowOff>
    </xdr:from>
    <xdr:to>
      <xdr:col>76</xdr:col>
      <xdr:colOff>165100</xdr:colOff>
      <xdr:row>99</xdr:row>
      <xdr:rowOff>32603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23730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9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31865</xdr:rowOff>
    </xdr:from>
    <xdr:to>
      <xdr:col>72</xdr:col>
      <xdr:colOff>38100</xdr:colOff>
      <xdr:row>98</xdr:row>
      <xdr:rowOff>133465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124592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63802</xdr:rowOff>
    </xdr:from>
    <xdr:to>
      <xdr:col>67</xdr:col>
      <xdr:colOff>101600</xdr:colOff>
      <xdr:row>98</xdr:row>
      <xdr:rowOff>165402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156529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5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136100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0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44630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23004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130139</xdr:rowOff>
    </xdr:from>
    <xdr:to>
      <xdr:col>102</xdr:col>
      <xdr:colOff>165100</xdr:colOff>
      <xdr:row>38</xdr:row>
      <xdr:rowOff>60289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76816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121773</xdr:rowOff>
    </xdr:from>
    <xdr:to>
      <xdr:col>98</xdr:col>
      <xdr:colOff>38100</xdr:colOff>
      <xdr:row>38</xdr:row>
      <xdr:rowOff>51922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68450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62799</xdr:rowOff>
    </xdr:from>
    <xdr:to>
      <xdr:col>116</xdr:col>
      <xdr:colOff>63500</xdr:colOff>
      <xdr:row>58</xdr:row>
      <xdr:rowOff>84333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06899"/>
          <a:ext cx="8382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83190</xdr:rowOff>
    </xdr:from>
    <xdr:to>
      <xdr:col>111</xdr:col>
      <xdr:colOff>177800</xdr:colOff>
      <xdr:row>58</xdr:row>
      <xdr:rowOff>84333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2729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83190</xdr:rowOff>
    </xdr:from>
    <xdr:to>
      <xdr:col>107</xdr:col>
      <xdr:colOff>50800</xdr:colOff>
      <xdr:row>58</xdr:row>
      <xdr:rowOff>83465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2729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82459</xdr:rowOff>
    </xdr:from>
    <xdr:to>
      <xdr:col>102</xdr:col>
      <xdr:colOff>114300</xdr:colOff>
      <xdr:row>58</xdr:row>
      <xdr:rowOff>83465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2655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152908</xdr:rowOff>
    </xdr:from>
    <xdr:to>
      <xdr:col>102</xdr:col>
      <xdr:colOff>165100</xdr:colOff>
      <xdr:row>58</xdr:row>
      <xdr:rowOff>83058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99585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113452</xdr:rowOff>
    </xdr:from>
    <xdr:to>
      <xdr:col>98</xdr:col>
      <xdr:colOff>38100</xdr:colOff>
      <xdr:row>58</xdr:row>
      <xdr:rowOff>43602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60129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11999</xdr:rowOff>
    </xdr:from>
    <xdr:to>
      <xdr:col>116</xdr:col>
      <xdr:colOff>114300</xdr:colOff>
      <xdr:row>58</xdr:row>
      <xdr:rowOff>113599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98376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7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33533</xdr:rowOff>
    </xdr:from>
    <xdr:to>
      <xdr:col>112</xdr:col>
      <xdr:colOff>38100</xdr:colOff>
      <xdr:row>58</xdr:row>
      <xdr:rowOff>135133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7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126260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7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32390</xdr:rowOff>
    </xdr:from>
    <xdr:to>
      <xdr:col>107</xdr:col>
      <xdr:colOff>101600</xdr:colOff>
      <xdr:row>58</xdr:row>
      <xdr:rowOff>133990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125117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6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32665</xdr:rowOff>
    </xdr:from>
    <xdr:to>
      <xdr:col>102</xdr:col>
      <xdr:colOff>165100</xdr:colOff>
      <xdr:row>58</xdr:row>
      <xdr:rowOff>134265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125392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31659</xdr:rowOff>
    </xdr:from>
    <xdr:to>
      <xdr:col>98</xdr:col>
      <xdr:colOff>38100</xdr:colOff>
      <xdr:row>58</xdr:row>
      <xdr:rowOff>133259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124386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6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76206</xdr:rowOff>
    </xdr:from>
    <xdr:to>
      <xdr:col>116</xdr:col>
      <xdr:colOff>63500</xdr:colOff>
      <xdr:row>77</xdr:row>
      <xdr:rowOff>96304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77856"/>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11631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74092</xdr:rowOff>
    </xdr:from>
    <xdr:to>
      <xdr:col>111</xdr:col>
      <xdr:colOff>177800</xdr:colOff>
      <xdr:row>77</xdr:row>
      <xdr:rowOff>96304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275742"/>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91279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74092</xdr:rowOff>
    </xdr:from>
    <xdr:to>
      <xdr:col>107</xdr:col>
      <xdr:colOff>50800</xdr:colOff>
      <xdr:row>77</xdr:row>
      <xdr:rowOff>107314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75742"/>
          <a:ext cx="8890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145743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107314</xdr:rowOff>
    </xdr:from>
    <xdr:to>
      <xdr:col>102</xdr:col>
      <xdr:colOff>114300</xdr:colOff>
      <xdr:row>77</xdr:row>
      <xdr:rowOff>119831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08964"/>
          <a:ext cx="889000" cy="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163843</xdr:rowOff>
    </xdr:from>
    <xdr:to>
      <xdr:col>102</xdr:col>
      <xdr:colOff>165100</xdr:colOff>
      <xdr:row>75</xdr:row>
      <xdr:rowOff>93993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110520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146774</xdr:rowOff>
    </xdr:from>
    <xdr:to>
      <xdr:col>98</xdr:col>
      <xdr:colOff>38100</xdr:colOff>
      <xdr:row>75</xdr:row>
      <xdr:rowOff>76924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93451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25406</xdr:rowOff>
    </xdr:from>
    <xdr:to>
      <xdr:col>116</xdr:col>
      <xdr:colOff>114300</xdr:colOff>
      <xdr:row>77</xdr:row>
      <xdr:rowOff>127006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3833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45504</xdr:rowOff>
    </xdr:from>
    <xdr:to>
      <xdr:col>112</xdr:col>
      <xdr:colOff>38100</xdr:colOff>
      <xdr:row>77</xdr:row>
      <xdr:rowOff>147104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138231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3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23292</xdr:rowOff>
    </xdr:from>
    <xdr:to>
      <xdr:col>107</xdr:col>
      <xdr:colOff>101600</xdr:colOff>
      <xdr:row>77</xdr:row>
      <xdr:rowOff>124892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116019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56514</xdr:rowOff>
    </xdr:from>
    <xdr:to>
      <xdr:col>102</xdr:col>
      <xdr:colOff>165100</xdr:colOff>
      <xdr:row>77</xdr:row>
      <xdr:rowOff>158114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149241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69031</xdr:rowOff>
    </xdr:from>
    <xdr:to>
      <xdr:col>98</xdr:col>
      <xdr:colOff>38100</xdr:colOff>
      <xdr:row>77</xdr:row>
      <xdr:rowOff>170631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161758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・平成３０年度の災害復旧事業の伸びは平成２９年台風第２１号により、町内公共施設のいたるところで被害を受けたことによるもの。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扶助費の伸びは、新型コロナウイルス感染症対策事業に伴うものが主な要因。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令和４年度の維持補修費上昇は公共施設老朽化によるコスト増が要因。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７３，０４８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円となっており類似団体平均と比べて低い水準にある。過去（平成１９年から平成２７年度の間）の採用数が類似団体平均と比較して少ないことが主な要因である。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15,162
15,036
40.91
7,635,992
7,288,845
229,953
4,464,276
5,603,053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123317</xdr:rowOff>
    </xdr:from>
    <xdr:to>
      <xdr:col>24</xdr:col>
      <xdr:colOff>63500</xdr:colOff>
      <xdr:row>37</xdr:row>
      <xdr:rowOff>137033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6696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106443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5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123317</xdr:rowOff>
    </xdr:from>
    <xdr:to>
      <xdr:col>19</xdr:col>
      <xdr:colOff>177800</xdr:colOff>
      <xdr:row>37</xdr:row>
      <xdr:rowOff>127127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696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127127</xdr:rowOff>
    </xdr:from>
    <xdr:to>
      <xdr:col>15</xdr:col>
      <xdr:colOff>50800</xdr:colOff>
      <xdr:row>37</xdr:row>
      <xdr:rowOff>143129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7077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143129</xdr:rowOff>
    </xdr:from>
    <xdr:to>
      <xdr:col>10</xdr:col>
      <xdr:colOff>114300</xdr:colOff>
      <xdr:row>37</xdr:row>
      <xdr:rowOff>160274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8677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xdr:rowOff>
    </xdr:from>
    <xdr:to>
      <xdr:col>10</xdr:col>
      <xdr:colOff>165100</xdr:colOff>
      <xdr:row>35</xdr:row>
      <xdr:rowOff>106680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123207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86233</xdr:rowOff>
    </xdr:from>
    <xdr:to>
      <xdr:col>24</xdr:col>
      <xdr:colOff>114300</xdr:colOff>
      <xdr:row>38</xdr:row>
      <xdr:rowOff>16383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64660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72517</xdr:rowOff>
    </xdr:from>
    <xdr:to>
      <xdr:col>20</xdr:col>
      <xdr:colOff>38100</xdr:colOff>
      <xdr:row>38</xdr:row>
      <xdr:rowOff>2667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165244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76327</xdr:rowOff>
    </xdr:from>
    <xdr:to>
      <xdr:col>15</xdr:col>
      <xdr:colOff>101600</xdr:colOff>
      <xdr:row>38</xdr:row>
      <xdr:rowOff>6477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169054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92329</xdr:rowOff>
    </xdr:from>
    <xdr:to>
      <xdr:col>10</xdr:col>
      <xdr:colOff>165100</xdr:colOff>
      <xdr:row>38</xdr:row>
      <xdr:rowOff>22479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13606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109474</xdr:rowOff>
    </xdr:from>
    <xdr:to>
      <xdr:col>6</xdr:col>
      <xdr:colOff>38100</xdr:colOff>
      <xdr:row>38</xdr:row>
      <xdr:rowOff>39624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30751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114124</xdr:rowOff>
    </xdr:from>
    <xdr:to>
      <xdr:col>24</xdr:col>
      <xdr:colOff>62865</xdr:colOff>
      <xdr:row>58</xdr:row>
      <xdr:rowOff>132559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86624"/>
          <a:ext cx="1270" cy="139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136386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132559</xdr:rowOff>
    </xdr:from>
    <xdr:to>
      <xdr:col>24</xdr:col>
      <xdr:colOff>152400</xdr:colOff>
      <xdr:row>58</xdr:row>
      <xdr:rowOff>132559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7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60801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114124</xdr:rowOff>
    </xdr:from>
    <xdr:to>
      <xdr:col>24</xdr:col>
      <xdr:colOff>152400</xdr:colOff>
      <xdr:row>50</xdr:row>
      <xdr:rowOff>114124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8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35998</xdr:rowOff>
    </xdr:from>
    <xdr:to>
      <xdr:col>24</xdr:col>
      <xdr:colOff>63500</xdr:colOff>
      <xdr:row>57</xdr:row>
      <xdr:rowOff>169290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08648"/>
          <a:ext cx="838200" cy="1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67667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25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44790</xdr:rowOff>
    </xdr:from>
    <xdr:to>
      <xdr:col>24</xdr:col>
      <xdr:colOff>114300</xdr:colOff>
      <xdr:row>55</xdr:row>
      <xdr:rowOff>146390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49623</xdr:rowOff>
    </xdr:from>
    <xdr:to>
      <xdr:col>19</xdr:col>
      <xdr:colOff>177800</xdr:colOff>
      <xdr:row>57</xdr:row>
      <xdr:rowOff>169290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136473"/>
          <a:ext cx="889000" cy="8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14943</xdr:rowOff>
    </xdr:from>
    <xdr:to>
      <xdr:col>20</xdr:col>
      <xdr:colOff>38100</xdr:colOff>
      <xdr:row>55</xdr:row>
      <xdr:rowOff>116543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133070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2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49623</xdr:rowOff>
    </xdr:from>
    <xdr:to>
      <xdr:col>15</xdr:col>
      <xdr:colOff>50800</xdr:colOff>
      <xdr:row>58</xdr:row>
      <xdr:rowOff>125106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136473"/>
          <a:ext cx="889000" cy="93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131758</xdr:rowOff>
    </xdr:from>
    <xdr:to>
      <xdr:col>15</xdr:col>
      <xdr:colOff>101600</xdr:colOff>
      <xdr:row>51</xdr:row>
      <xdr:rowOff>61908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78435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125106</xdr:rowOff>
    </xdr:from>
    <xdr:to>
      <xdr:col>10</xdr:col>
      <xdr:colOff>114300</xdr:colOff>
      <xdr:row>59</xdr:row>
      <xdr:rowOff>36245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69206"/>
          <a:ext cx="889000" cy="8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49874</xdr:rowOff>
    </xdr:from>
    <xdr:to>
      <xdr:col>10</xdr:col>
      <xdr:colOff>165100</xdr:colOff>
      <xdr:row>56</xdr:row>
      <xdr:rowOff>151474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5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168001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124589</xdr:rowOff>
    </xdr:from>
    <xdr:to>
      <xdr:col>6</xdr:col>
      <xdr:colOff>38100</xdr:colOff>
      <xdr:row>56</xdr:row>
      <xdr:rowOff>54739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5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71266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32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156648</xdr:rowOff>
    </xdr:from>
    <xdr:to>
      <xdr:col>24</xdr:col>
      <xdr:colOff>114300</xdr:colOff>
      <xdr:row>57</xdr:row>
      <xdr:rowOff>86798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135075</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118490</xdr:rowOff>
    </xdr:from>
    <xdr:to>
      <xdr:col>20</xdr:col>
      <xdr:colOff>38100</xdr:colOff>
      <xdr:row>58</xdr:row>
      <xdr:rowOff>48640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39767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9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170273</xdr:rowOff>
    </xdr:from>
    <xdr:to>
      <xdr:col>15</xdr:col>
      <xdr:colOff>101600</xdr:colOff>
      <xdr:row>53</xdr:row>
      <xdr:rowOff>100423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0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91550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17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74306</xdr:rowOff>
    </xdr:from>
    <xdr:to>
      <xdr:col>10</xdr:col>
      <xdr:colOff>165100</xdr:colOff>
      <xdr:row>59</xdr:row>
      <xdr:rowOff>4456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167033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11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156895</xdr:rowOff>
    </xdr:from>
    <xdr:to>
      <xdr:col>6</xdr:col>
      <xdr:colOff>38100</xdr:colOff>
      <xdr:row>59</xdr:row>
      <xdr:rowOff>87045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78172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158503</xdr:rowOff>
    </xdr:from>
    <xdr:to>
      <xdr:col>24</xdr:col>
      <xdr:colOff>62865</xdr:colOff>
      <xdr:row>78</xdr:row>
      <xdr:rowOff>87450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0003"/>
          <a:ext cx="1270" cy="1300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91277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6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87450</xdr:rowOff>
    </xdr:from>
    <xdr:to>
      <xdr:col>24</xdr:col>
      <xdr:colOff>152400</xdr:colOff>
      <xdr:row>78</xdr:row>
      <xdr:rowOff>87450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6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105180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3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158503</xdr:rowOff>
    </xdr:from>
    <xdr:to>
      <xdr:col>24</xdr:col>
      <xdr:colOff>152400</xdr:colOff>
      <xdr:row>70</xdr:row>
      <xdr:rowOff>158503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0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65334</xdr:rowOff>
    </xdr:from>
    <xdr:to>
      <xdr:col>24</xdr:col>
      <xdr:colOff>63500</xdr:colOff>
      <xdr:row>77</xdr:row>
      <xdr:rowOff>24443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095534"/>
          <a:ext cx="838200" cy="13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86388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73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63511</xdr:rowOff>
    </xdr:from>
    <xdr:to>
      <xdr:col>24</xdr:col>
      <xdr:colOff>114300</xdr:colOff>
      <xdr:row>75</xdr:row>
      <xdr:rowOff>165111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65334</xdr:rowOff>
    </xdr:from>
    <xdr:to>
      <xdr:col>19</xdr:col>
      <xdr:colOff>177800</xdr:colOff>
      <xdr:row>78</xdr:row>
      <xdr:rowOff>72406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95534"/>
          <a:ext cx="889000" cy="3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122362</xdr:rowOff>
    </xdr:from>
    <xdr:to>
      <xdr:col>20</xdr:col>
      <xdr:colOff>38100</xdr:colOff>
      <xdr:row>75</xdr:row>
      <xdr:rowOff>52512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0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69039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8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51060</xdr:rowOff>
    </xdr:from>
    <xdr:to>
      <xdr:col>15</xdr:col>
      <xdr:colOff>50800</xdr:colOff>
      <xdr:row>78</xdr:row>
      <xdr:rowOff>72406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424160"/>
          <a:ext cx="889000" cy="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45265</xdr:rowOff>
    </xdr:from>
    <xdr:to>
      <xdr:col>15</xdr:col>
      <xdr:colOff>101600</xdr:colOff>
      <xdr:row>77</xdr:row>
      <xdr:rowOff>146865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4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163392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2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51060</xdr:rowOff>
    </xdr:from>
    <xdr:to>
      <xdr:col>10</xdr:col>
      <xdr:colOff>114300</xdr:colOff>
      <xdr:row>78</xdr:row>
      <xdr:rowOff>168461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24160"/>
          <a:ext cx="889000" cy="11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115990</xdr:rowOff>
    </xdr:from>
    <xdr:to>
      <xdr:col>10</xdr:col>
      <xdr:colOff>165100</xdr:colOff>
      <xdr:row>78</xdr:row>
      <xdr:rowOff>46140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62667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9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46651</xdr:rowOff>
    </xdr:from>
    <xdr:to>
      <xdr:col>6</xdr:col>
      <xdr:colOff>38100</xdr:colOff>
      <xdr:row>78</xdr:row>
      <xdr:rowOff>148251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1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164778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9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145093</xdr:rowOff>
    </xdr:from>
    <xdr:to>
      <xdr:col>24</xdr:col>
      <xdr:colOff>114300</xdr:colOff>
      <xdr:row>77</xdr:row>
      <xdr:rowOff>75243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7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123520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5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14534</xdr:rowOff>
    </xdr:from>
    <xdr:to>
      <xdr:col>20</xdr:col>
      <xdr:colOff>38100</xdr:colOff>
      <xdr:row>76</xdr:row>
      <xdr:rowOff>116134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4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107261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3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21606</xdr:rowOff>
    </xdr:from>
    <xdr:to>
      <xdr:col>15</xdr:col>
      <xdr:colOff>101600</xdr:colOff>
      <xdr:row>78</xdr:row>
      <xdr:rowOff>123206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114333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8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260</xdr:rowOff>
    </xdr:from>
    <xdr:to>
      <xdr:col>10</xdr:col>
      <xdr:colOff>165100</xdr:colOff>
      <xdr:row>78</xdr:row>
      <xdr:rowOff>101860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92987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6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117661</xdr:rowOff>
    </xdr:from>
    <xdr:to>
      <xdr:col>6</xdr:col>
      <xdr:colOff>38100</xdr:colOff>
      <xdr:row>79</xdr:row>
      <xdr:rowOff>47811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38938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8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51186</xdr:rowOff>
    </xdr:from>
    <xdr:to>
      <xdr:col>24</xdr:col>
      <xdr:colOff>63500</xdr:colOff>
      <xdr:row>95</xdr:row>
      <xdr:rowOff>69062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38936"/>
          <a:ext cx="8382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74537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1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69062</xdr:rowOff>
    </xdr:from>
    <xdr:to>
      <xdr:col>19</xdr:col>
      <xdr:colOff>177800</xdr:colOff>
      <xdr:row>96</xdr:row>
      <xdr:rowOff>59713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56812"/>
          <a:ext cx="889000" cy="16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59713</xdr:rowOff>
    </xdr:from>
    <xdr:to>
      <xdr:col>15</xdr:col>
      <xdr:colOff>50800</xdr:colOff>
      <xdr:row>97</xdr:row>
      <xdr:rowOff>29400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18913"/>
          <a:ext cx="889000" cy="1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16924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9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140477</xdr:rowOff>
    </xdr:from>
    <xdr:to>
      <xdr:col>10</xdr:col>
      <xdr:colOff>114300</xdr:colOff>
      <xdr:row>97</xdr:row>
      <xdr:rowOff>29400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99677"/>
          <a:ext cx="889000" cy="6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70292</xdr:rowOff>
    </xdr:from>
    <xdr:to>
      <xdr:col>10</xdr:col>
      <xdr:colOff>165100</xdr:colOff>
      <xdr:row>96</xdr:row>
      <xdr:rowOff>442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5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16969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1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109680</xdr:rowOff>
    </xdr:from>
    <xdr:to>
      <xdr:col>6</xdr:col>
      <xdr:colOff>38100</xdr:colOff>
      <xdr:row>96</xdr:row>
      <xdr:rowOff>39830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9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56357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17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386</xdr:rowOff>
    </xdr:from>
    <xdr:to>
      <xdr:col>24</xdr:col>
      <xdr:colOff>114300</xdr:colOff>
      <xdr:row>95</xdr:row>
      <xdr:rowOff>101986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150263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18262</xdr:rowOff>
    </xdr:from>
    <xdr:to>
      <xdr:col>20</xdr:col>
      <xdr:colOff>38100</xdr:colOff>
      <xdr:row>95</xdr:row>
      <xdr:rowOff>119862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110989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9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8913</xdr:rowOff>
    </xdr:from>
    <xdr:to>
      <xdr:col>15</xdr:col>
      <xdr:colOff>101600</xdr:colOff>
      <xdr:row>96</xdr:row>
      <xdr:rowOff>110513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6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101640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6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150050</xdr:rowOff>
    </xdr:from>
    <xdr:to>
      <xdr:col>10</xdr:col>
      <xdr:colOff>165100</xdr:colOff>
      <xdr:row>97</xdr:row>
      <xdr:rowOff>80200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0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71327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89677</xdr:rowOff>
    </xdr:from>
    <xdr:to>
      <xdr:col>6</xdr:col>
      <xdr:colOff>38100</xdr:colOff>
      <xdr:row>97</xdr:row>
      <xdr:rowOff>19827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4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63348</xdr:rowOff>
    </xdr:from>
    <xdr:to>
      <xdr:col>55</xdr:col>
      <xdr:colOff>0</xdr:colOff>
      <xdr:row>35</xdr:row>
      <xdr:rowOff>67463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064098"/>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151909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24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166675</xdr:rowOff>
    </xdr:from>
    <xdr:to>
      <xdr:col>50</xdr:col>
      <xdr:colOff>114300</xdr:colOff>
      <xdr:row>35</xdr:row>
      <xdr:rowOff>67463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995975"/>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169740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166675</xdr:rowOff>
    </xdr:from>
    <xdr:to>
      <xdr:col>45</xdr:col>
      <xdr:colOff>177800</xdr:colOff>
      <xdr:row>35</xdr:row>
      <xdr:rowOff>4369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99597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114876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4369</xdr:rowOff>
    </xdr:from>
    <xdr:to>
      <xdr:col>41</xdr:col>
      <xdr:colOff>50800</xdr:colOff>
      <xdr:row>35</xdr:row>
      <xdr:rowOff>24028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005119"/>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91643</xdr:rowOff>
    </xdr:from>
    <xdr:to>
      <xdr:col>41</xdr:col>
      <xdr:colOff>101600</xdr:colOff>
      <xdr:row>38</xdr:row>
      <xdr:rowOff>21793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12920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12548</xdr:rowOff>
    </xdr:from>
    <xdr:to>
      <xdr:col>55</xdr:col>
      <xdr:colOff>50800</xdr:colOff>
      <xdr:row>35</xdr:row>
      <xdr:rowOff>114148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35425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86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16663</xdr:rowOff>
    </xdr:from>
    <xdr:to>
      <xdr:col>50</xdr:col>
      <xdr:colOff>165100</xdr:colOff>
      <xdr:row>35</xdr:row>
      <xdr:rowOff>118263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134790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79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115875</xdr:rowOff>
    </xdr:from>
    <xdr:to>
      <xdr:col>46</xdr:col>
      <xdr:colOff>38100</xdr:colOff>
      <xdr:row>35</xdr:row>
      <xdr:rowOff>46025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9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62552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7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125019</xdr:rowOff>
    </xdr:from>
    <xdr:to>
      <xdr:col>41</xdr:col>
      <xdr:colOff>101600</xdr:colOff>
      <xdr:row>35</xdr:row>
      <xdr:rowOff>55169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71696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144678</xdr:rowOff>
    </xdr:from>
    <xdr:to>
      <xdr:col>36</xdr:col>
      <xdr:colOff>165100</xdr:colOff>
      <xdr:row>35</xdr:row>
      <xdr:rowOff>74828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91355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7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31597</xdr:rowOff>
    </xdr:from>
    <xdr:to>
      <xdr:col>55</xdr:col>
      <xdr:colOff>0</xdr:colOff>
      <xdr:row>57</xdr:row>
      <xdr:rowOff>121221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04247"/>
          <a:ext cx="838200" cy="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55732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8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54445</xdr:rowOff>
    </xdr:from>
    <xdr:to>
      <xdr:col>50</xdr:col>
      <xdr:colOff>114300</xdr:colOff>
      <xdr:row>57</xdr:row>
      <xdr:rowOff>121221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27095"/>
          <a:ext cx="889000" cy="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3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54445</xdr:rowOff>
    </xdr:from>
    <xdr:to>
      <xdr:col>45</xdr:col>
      <xdr:colOff>177800</xdr:colOff>
      <xdr:row>57</xdr:row>
      <xdr:rowOff>111582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27095"/>
          <a:ext cx="889000" cy="5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1846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64986</xdr:rowOff>
    </xdr:from>
    <xdr:to>
      <xdr:col>41</xdr:col>
      <xdr:colOff>50800</xdr:colOff>
      <xdr:row>57</xdr:row>
      <xdr:rowOff>111582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3763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99454</xdr:rowOff>
    </xdr:from>
    <xdr:to>
      <xdr:col>41</xdr:col>
      <xdr:colOff>101600</xdr:colOff>
      <xdr:row>57</xdr:row>
      <xdr:rowOff>29604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46131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70726</xdr:rowOff>
    </xdr:from>
    <xdr:to>
      <xdr:col>36</xdr:col>
      <xdr:colOff>165100</xdr:colOff>
      <xdr:row>57</xdr:row>
      <xdr:rowOff>876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17403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152247</xdr:rowOff>
    </xdr:from>
    <xdr:to>
      <xdr:col>55</xdr:col>
      <xdr:colOff>50800</xdr:colOff>
      <xdr:row>57</xdr:row>
      <xdr:rowOff>82397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130674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70421</xdr:rowOff>
    </xdr:from>
    <xdr:to>
      <xdr:col>50</xdr:col>
      <xdr:colOff>165100</xdr:colOff>
      <xdr:row>58</xdr:row>
      <xdr:rowOff>571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163148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3645</xdr:rowOff>
    </xdr:from>
    <xdr:to>
      <xdr:col>46</xdr:col>
      <xdr:colOff>38100</xdr:colOff>
      <xdr:row>57</xdr:row>
      <xdr:rowOff>105245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96372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60782</xdr:rowOff>
    </xdr:from>
    <xdr:to>
      <xdr:col>41</xdr:col>
      <xdr:colOff>101600</xdr:colOff>
      <xdr:row>57</xdr:row>
      <xdr:rowOff>162382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153509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14186</xdr:rowOff>
    </xdr:from>
    <xdr:to>
      <xdr:col>36</xdr:col>
      <xdr:colOff>165100</xdr:colOff>
      <xdr:row>57</xdr:row>
      <xdr:rowOff>115786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106913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7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146296</xdr:rowOff>
    </xdr:from>
    <xdr:to>
      <xdr:col>55</xdr:col>
      <xdr:colOff>0</xdr:colOff>
      <xdr:row>77</xdr:row>
      <xdr:rowOff>72165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76496"/>
          <a:ext cx="838200" cy="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90517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64686</xdr:rowOff>
    </xdr:from>
    <xdr:to>
      <xdr:col>50</xdr:col>
      <xdr:colOff>114300</xdr:colOff>
      <xdr:row>77</xdr:row>
      <xdr:rowOff>72165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66336"/>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39659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64686</xdr:rowOff>
    </xdr:from>
    <xdr:to>
      <xdr:col>45</xdr:col>
      <xdr:colOff>177800</xdr:colOff>
      <xdr:row>78</xdr:row>
      <xdr:rowOff>95940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66336"/>
          <a:ext cx="889000" cy="2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150792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73144</xdr:rowOff>
    </xdr:from>
    <xdr:to>
      <xdr:col>41</xdr:col>
      <xdr:colOff>50800</xdr:colOff>
      <xdr:row>78</xdr:row>
      <xdr:rowOff>95940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46244"/>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81029</xdr:rowOff>
    </xdr:from>
    <xdr:to>
      <xdr:col>41</xdr:col>
      <xdr:colOff>101600</xdr:colOff>
      <xdr:row>77</xdr:row>
      <xdr:rowOff>11179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27707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36289</xdr:rowOff>
    </xdr:from>
    <xdr:to>
      <xdr:col>36</xdr:col>
      <xdr:colOff>165100</xdr:colOff>
      <xdr:row>76</xdr:row>
      <xdr:rowOff>137889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154416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95496</xdr:rowOff>
    </xdr:from>
    <xdr:to>
      <xdr:col>55</xdr:col>
      <xdr:colOff>50800</xdr:colOff>
      <xdr:row>77</xdr:row>
      <xdr:rowOff>25646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2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73923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21365</xdr:rowOff>
    </xdr:from>
    <xdr:to>
      <xdr:col>50</xdr:col>
      <xdr:colOff>165100</xdr:colOff>
      <xdr:row>77</xdr:row>
      <xdr:rowOff>122965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2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114092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31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13886</xdr:rowOff>
    </xdr:from>
    <xdr:to>
      <xdr:col>46</xdr:col>
      <xdr:colOff>38100</xdr:colOff>
      <xdr:row>77</xdr:row>
      <xdr:rowOff>115486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106613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45140</xdr:rowOff>
    </xdr:from>
    <xdr:to>
      <xdr:col>41</xdr:col>
      <xdr:colOff>101600</xdr:colOff>
      <xdr:row>78</xdr:row>
      <xdr:rowOff>146740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137867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22344</xdr:rowOff>
    </xdr:from>
    <xdr:to>
      <xdr:col>36</xdr:col>
      <xdr:colOff>165100</xdr:colOff>
      <xdr:row>78</xdr:row>
      <xdr:rowOff>123944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115071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168847</xdr:rowOff>
    </xdr:from>
    <xdr:to>
      <xdr:col>55</xdr:col>
      <xdr:colOff>0</xdr:colOff>
      <xdr:row>96</xdr:row>
      <xdr:rowOff>12712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85147"/>
          <a:ext cx="838200" cy="1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84935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02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168180</xdr:rowOff>
    </xdr:from>
    <xdr:to>
      <xdr:col>50</xdr:col>
      <xdr:colOff>114300</xdr:colOff>
      <xdr:row>96</xdr:row>
      <xdr:rowOff>12712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55930"/>
          <a:ext cx="8890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67639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168180</xdr:rowOff>
    </xdr:from>
    <xdr:to>
      <xdr:col>45</xdr:col>
      <xdr:colOff>177800</xdr:colOff>
      <xdr:row>96</xdr:row>
      <xdr:rowOff>118650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559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37634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25191</xdr:rowOff>
    </xdr:from>
    <xdr:to>
      <xdr:col>41</xdr:col>
      <xdr:colOff>50800</xdr:colOff>
      <xdr:row>96</xdr:row>
      <xdr:rowOff>118650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84391"/>
          <a:ext cx="88900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3651</xdr:rowOff>
    </xdr:from>
    <xdr:to>
      <xdr:col>41</xdr:col>
      <xdr:colOff>101600</xdr:colOff>
      <xdr:row>94</xdr:row>
      <xdr:rowOff>105251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121778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135249</xdr:rowOff>
    </xdr:from>
    <xdr:to>
      <xdr:col>36</xdr:col>
      <xdr:colOff>165100</xdr:colOff>
      <xdr:row>92</xdr:row>
      <xdr:rowOff>65399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57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81926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5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118047</xdr:rowOff>
    </xdr:from>
    <xdr:to>
      <xdr:col>55</xdr:col>
      <xdr:colOff>50800</xdr:colOff>
      <xdr:row>95</xdr:row>
      <xdr:rowOff>48197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3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96474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133362</xdr:rowOff>
    </xdr:from>
    <xdr:to>
      <xdr:col>50</xdr:col>
      <xdr:colOff>165100</xdr:colOff>
      <xdr:row>96</xdr:row>
      <xdr:rowOff>63512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54639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1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117380</xdr:rowOff>
    </xdr:from>
    <xdr:to>
      <xdr:col>46</xdr:col>
      <xdr:colOff>38100</xdr:colOff>
      <xdr:row>96</xdr:row>
      <xdr:rowOff>47530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38657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67850</xdr:rowOff>
    </xdr:from>
    <xdr:to>
      <xdr:col>41</xdr:col>
      <xdr:colOff>101600</xdr:colOff>
      <xdr:row>96</xdr:row>
      <xdr:rowOff>169450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160577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145841</xdr:rowOff>
    </xdr:from>
    <xdr:to>
      <xdr:col>36</xdr:col>
      <xdr:colOff>165100</xdr:colOff>
      <xdr:row>96</xdr:row>
      <xdr:rowOff>75991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67118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49370</xdr:rowOff>
    </xdr:from>
    <xdr:to>
      <xdr:col>85</xdr:col>
      <xdr:colOff>127000</xdr:colOff>
      <xdr:row>37</xdr:row>
      <xdr:rowOff>159654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050120"/>
          <a:ext cx="838200" cy="45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153398</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5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49370</xdr:rowOff>
    </xdr:from>
    <xdr:to>
      <xdr:col>81</xdr:col>
      <xdr:colOff>50800</xdr:colOff>
      <xdr:row>36</xdr:row>
      <xdr:rowOff>82974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050120"/>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56158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82974</xdr:rowOff>
    </xdr:from>
    <xdr:to>
      <xdr:col>76</xdr:col>
      <xdr:colOff>114300</xdr:colOff>
      <xdr:row>38</xdr:row>
      <xdr:rowOff>5022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255174"/>
          <a:ext cx="889000" cy="26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136152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0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xdr:rowOff>
    </xdr:from>
    <xdr:to>
      <xdr:col>71</xdr:col>
      <xdr:colOff>177800</xdr:colOff>
      <xdr:row>38</xdr:row>
      <xdr:rowOff>5022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15191"/>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110894</xdr:rowOff>
    </xdr:from>
    <xdr:to>
      <xdr:col>72</xdr:col>
      <xdr:colOff>38100</xdr:colOff>
      <xdr:row>37</xdr:row>
      <xdr:rowOff>41044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57571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131877</xdr:rowOff>
    </xdr:from>
    <xdr:to>
      <xdr:col>67</xdr:col>
      <xdr:colOff>101600</xdr:colOff>
      <xdr:row>37</xdr:row>
      <xdr:rowOff>62027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78554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108853</xdr:rowOff>
    </xdr:from>
    <xdr:to>
      <xdr:col>85</xdr:col>
      <xdr:colOff>177800</xdr:colOff>
      <xdr:row>38</xdr:row>
      <xdr:rowOff>39004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52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23780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170020</xdr:rowOff>
    </xdr:from>
    <xdr:to>
      <xdr:col>81</xdr:col>
      <xdr:colOff>101600</xdr:colOff>
      <xdr:row>35</xdr:row>
      <xdr:rowOff>100170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116697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7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32174</xdr:rowOff>
    </xdr:from>
    <xdr:to>
      <xdr:col>76</xdr:col>
      <xdr:colOff>165100</xdr:colOff>
      <xdr:row>36</xdr:row>
      <xdr:rowOff>133774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150301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7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125672</xdr:rowOff>
    </xdr:from>
    <xdr:to>
      <xdr:col>72</xdr:col>
      <xdr:colOff>38100</xdr:colOff>
      <xdr:row>38</xdr:row>
      <xdr:rowOff>55821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693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46949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6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120741</xdr:rowOff>
    </xdr:from>
    <xdr:to>
      <xdr:col>67</xdr:col>
      <xdr:colOff>101600</xdr:colOff>
      <xdr:row>38</xdr:row>
      <xdr:rowOff>50891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42018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116297</xdr:rowOff>
    </xdr:from>
    <xdr:to>
      <xdr:col>85</xdr:col>
      <xdr:colOff>127000</xdr:colOff>
      <xdr:row>58</xdr:row>
      <xdr:rowOff>68462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88947"/>
          <a:ext cx="838200" cy="1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121693</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37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86351</xdr:rowOff>
    </xdr:from>
    <xdr:to>
      <xdr:col>81</xdr:col>
      <xdr:colOff>50800</xdr:colOff>
      <xdr:row>58</xdr:row>
      <xdr:rowOff>68462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59001"/>
          <a:ext cx="889000" cy="15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86351</xdr:rowOff>
    </xdr:from>
    <xdr:to>
      <xdr:col>76</xdr:col>
      <xdr:colOff>114300</xdr:colOff>
      <xdr:row>58</xdr:row>
      <xdr:rowOff>90565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59001"/>
          <a:ext cx="889000" cy="17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44635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3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90565</xdr:rowOff>
    </xdr:from>
    <xdr:to>
      <xdr:col>71</xdr:col>
      <xdr:colOff>177800</xdr:colOff>
      <xdr:row>58</xdr:row>
      <xdr:rowOff>118583</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10034665"/>
          <a:ext cx="8890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148907</xdr:rowOff>
    </xdr:from>
    <xdr:to>
      <xdr:col>72</xdr:col>
      <xdr:colOff>38100</xdr:colOff>
      <xdr:row>56</xdr:row>
      <xdr:rowOff>79057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5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95584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3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46609</xdr:rowOff>
    </xdr:from>
    <xdr:to>
      <xdr:col>67</xdr:col>
      <xdr:colOff>101600</xdr:colOff>
      <xdr:row>56</xdr:row>
      <xdr:rowOff>148209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64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164736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65497</xdr:rowOff>
    </xdr:from>
    <xdr:to>
      <xdr:col>85</xdr:col>
      <xdr:colOff>177800</xdr:colOff>
      <xdr:row>57</xdr:row>
      <xdr:rowOff>167097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43924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17662</xdr:rowOff>
    </xdr:from>
    <xdr:to>
      <xdr:col>81</xdr:col>
      <xdr:colOff>101600</xdr:colOff>
      <xdr:row>58</xdr:row>
      <xdr:rowOff>119262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6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110389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5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35551</xdr:rowOff>
    </xdr:from>
    <xdr:to>
      <xdr:col>76</xdr:col>
      <xdr:colOff>165100</xdr:colOff>
      <xdr:row>57</xdr:row>
      <xdr:rowOff>137151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0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128278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0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39765</xdr:rowOff>
    </xdr:from>
    <xdr:to>
      <xdr:col>72</xdr:col>
      <xdr:colOff>38100</xdr:colOff>
      <xdr:row>58</xdr:row>
      <xdr:rowOff>141365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132492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67783</xdr:rowOff>
    </xdr:from>
    <xdr:to>
      <xdr:col>67</xdr:col>
      <xdr:colOff>101600</xdr:colOff>
      <xdr:row>58</xdr:row>
      <xdr:rowOff>169383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160510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0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100381</xdr:rowOff>
    </xdr:from>
    <xdr:to>
      <xdr:col>85</xdr:col>
      <xdr:colOff>127000</xdr:colOff>
      <xdr:row>78</xdr:row>
      <xdr:rowOff>105594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473481"/>
          <a:ext cx="838200" cy="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100381</xdr:rowOff>
    </xdr:from>
    <xdr:to>
      <xdr:col>81</xdr:col>
      <xdr:colOff>50800</xdr:colOff>
      <xdr:row>78</xdr:row>
      <xdr:rowOff>108108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473481"/>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89728</xdr:rowOff>
    </xdr:from>
    <xdr:to>
      <xdr:col>76</xdr:col>
      <xdr:colOff>114300</xdr:colOff>
      <xdr:row>78</xdr:row>
      <xdr:rowOff>108108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291378"/>
          <a:ext cx="889000" cy="18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77795</xdr:rowOff>
    </xdr:from>
    <xdr:to>
      <xdr:col>71</xdr:col>
      <xdr:colOff>177800</xdr:colOff>
      <xdr:row>77</xdr:row>
      <xdr:rowOff>89728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593645"/>
          <a:ext cx="889000" cy="69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18080</xdr:rowOff>
    </xdr:from>
    <xdr:to>
      <xdr:col>72</xdr:col>
      <xdr:colOff>38100</xdr:colOff>
      <xdr:row>76</xdr:row>
      <xdr:rowOff>119680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04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136207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82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84830</xdr:rowOff>
    </xdr:from>
    <xdr:to>
      <xdr:col>67</xdr:col>
      <xdr:colOff>101600</xdr:colOff>
      <xdr:row>77</xdr:row>
      <xdr:rowOff>14980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1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0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54794</xdr:rowOff>
    </xdr:from>
    <xdr:to>
      <xdr:col>85</xdr:col>
      <xdr:colOff>177800</xdr:colOff>
      <xdr:row>78</xdr:row>
      <xdr:rowOff>156394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141171</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4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49581</xdr:rowOff>
    </xdr:from>
    <xdr:to>
      <xdr:col>81</xdr:col>
      <xdr:colOff>101600</xdr:colOff>
      <xdr:row>78</xdr:row>
      <xdr:rowOff>151181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142308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51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57308</xdr:rowOff>
    </xdr:from>
    <xdr:to>
      <xdr:col>76</xdr:col>
      <xdr:colOff>165100</xdr:colOff>
      <xdr:row>78</xdr:row>
      <xdr:rowOff>158908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150035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52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38928</xdr:rowOff>
    </xdr:from>
    <xdr:to>
      <xdr:col>72</xdr:col>
      <xdr:colOff>38100</xdr:colOff>
      <xdr:row>77</xdr:row>
      <xdr:rowOff>140528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2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131655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3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26995</xdr:rowOff>
    </xdr:from>
    <xdr:to>
      <xdr:col>67</xdr:col>
      <xdr:colOff>101600</xdr:colOff>
      <xdr:row>73</xdr:row>
      <xdr:rowOff>128595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5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145122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31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154812</xdr:rowOff>
    </xdr:from>
    <xdr:to>
      <xdr:col>85</xdr:col>
      <xdr:colOff>127000</xdr:colOff>
      <xdr:row>97</xdr:row>
      <xdr:rowOff>14072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14012"/>
          <a:ext cx="8382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111193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05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14072</xdr:rowOff>
    </xdr:from>
    <xdr:to>
      <xdr:col>81</xdr:col>
      <xdr:colOff>50800</xdr:colOff>
      <xdr:row>97</xdr:row>
      <xdr:rowOff>49848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4472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49848</xdr:rowOff>
    </xdr:from>
    <xdr:to>
      <xdr:col>76</xdr:col>
      <xdr:colOff>114300</xdr:colOff>
      <xdr:row>97</xdr:row>
      <xdr:rowOff>52299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80498"/>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86338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50533</xdr:rowOff>
    </xdr:from>
    <xdr:to>
      <xdr:col>71</xdr:col>
      <xdr:colOff>177800</xdr:colOff>
      <xdr:row>97</xdr:row>
      <xdr:rowOff>52299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81183"/>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148019</xdr:rowOff>
    </xdr:from>
    <xdr:to>
      <xdr:col>72</xdr:col>
      <xdr:colOff>38100</xdr:colOff>
      <xdr:row>95</xdr:row>
      <xdr:rowOff>78169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94696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144387</xdr:rowOff>
    </xdr:from>
    <xdr:to>
      <xdr:col>67</xdr:col>
      <xdr:colOff>101600</xdr:colOff>
      <xdr:row>95</xdr:row>
      <xdr:rowOff>74537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91064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104012</xdr:rowOff>
    </xdr:from>
    <xdr:to>
      <xdr:col>85</xdr:col>
      <xdr:colOff>177800</xdr:colOff>
      <xdr:row>97</xdr:row>
      <xdr:rowOff>34162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82439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134722</xdr:rowOff>
    </xdr:from>
    <xdr:to>
      <xdr:col>81</xdr:col>
      <xdr:colOff>101600</xdr:colOff>
      <xdr:row>97</xdr:row>
      <xdr:rowOff>64872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55999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170498</xdr:rowOff>
    </xdr:from>
    <xdr:to>
      <xdr:col>76</xdr:col>
      <xdr:colOff>165100</xdr:colOff>
      <xdr:row>97</xdr:row>
      <xdr:rowOff>100648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91775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1499</xdr:rowOff>
    </xdr:from>
    <xdr:to>
      <xdr:col>72</xdr:col>
      <xdr:colOff>38100</xdr:colOff>
      <xdr:row>97</xdr:row>
      <xdr:rowOff>103099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94226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171183</xdr:rowOff>
    </xdr:from>
    <xdr:to>
      <xdr:col>67</xdr:col>
      <xdr:colOff>101600</xdr:colOff>
      <xdr:row>97</xdr:row>
      <xdr:rowOff>101333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92460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132334</xdr:rowOff>
    </xdr:from>
    <xdr:to>
      <xdr:col>102</xdr:col>
      <xdr:colOff>165100</xdr:colOff>
      <xdr:row>36</xdr:row>
      <xdr:rowOff>62484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79011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11176</xdr:rowOff>
    </xdr:from>
    <xdr:to>
      <xdr:col>98</xdr:col>
      <xdr:colOff>38100</xdr:colOff>
      <xdr:row>34</xdr:row>
      <xdr:rowOff>112776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129303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概ね類似団体よりも下回っているものの、労働費が上回っている。労働費は中小企業従業員の福利厚生を高めるため、一般社団法人伊勢地域勤労者福祉サービスセンター（ジョイワーク）への加入促進支援、自治体協調融資（生活・住宅）を行ってい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年の消防費の伸びは、防災行政無線デジタル化更新工事及び消防出張所新築移転工事によるもの。</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年度は地方交付税の増加に伴う財源調整から、財政調整基金に積み立てを行った。今後も計画的な基金積立を行い、高い水準の維持を目指す。</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実質収支額・実質単年度収支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実質収支額は、継続して概ね標準財政規模の</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％で推移しているが、実質単年度収支は、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は赤字となった。</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今後も適正な財政運営に努める。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一般会計及び各事業会計については、各経費の圧縮、自主財源の確保等にも努め、黒字を維持している状況にあるが、今後も計画的な事業運営を図り、健全な財政運営に努める。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赤字となっていた住宅新築資金等貸付事業特別会計を、令和３年度で廃止としたため、連結実質赤字比率は、その他の会計では黒字となり、比率なしとしている。今後においても、各会計の収支を注視しつつ、これを継続することを目標と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Users/m231027/AppData/Local/Microsoft/Windows/INetCache/Content.Outlook/8D3WV1SK/0319&#20462;&#27491;&#12304;&#36001;&#25919;&#29366;&#27841;&#36039;&#26009;&#38598;&#12305;_244619_&#29577;&#22478;&#30010;_2022.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0.11</v>
          </cell>
          <cell r="D27" t="e">
            <v>#N/A</v>
          </cell>
          <cell r="E27">
            <v>0.09</v>
          </cell>
          <cell r="F27" t="e">
            <v>#N/A</v>
          </cell>
          <cell r="G27">
            <v>0.06</v>
          </cell>
          <cell r="H27" t="e">
            <v>#N/A</v>
          </cell>
          <cell r="I27">
            <v>0.09</v>
          </cell>
          <cell r="J27" t="e">
            <v>#N/A</v>
          </cell>
          <cell r="K27">
            <v>0.11</v>
          </cell>
        </row>
        <row r="28">
          <cell r="A28" t="str">
            <v>その他会計（赤字）</v>
          </cell>
          <cell r="B28">
            <v>0.66</v>
          </cell>
          <cell r="C28" t="e">
            <v>#N/A</v>
          </cell>
          <cell r="D28">
            <v>0.65</v>
          </cell>
          <cell r="E28" t="e">
            <v>#N/A</v>
          </cell>
          <cell r="F28">
            <v>0.6</v>
          </cell>
          <cell r="G28" t="e">
            <v>#N/A</v>
          </cell>
          <cell r="H28" t="e">
            <v>#VALUE!</v>
          </cell>
          <cell r="I28" t="e">
            <v>#VALUE!</v>
          </cell>
          <cell r="J28" t="e">
            <v>#VALUE!</v>
          </cell>
          <cell r="K28" t="e">
            <v>#VALUE!</v>
          </cell>
        </row>
        <row r="29">
          <cell r="A29" t="str">
            <v>農業集落排水事業特別会計</v>
          </cell>
          <cell r="B29" t="e">
            <v>#N/A</v>
          </cell>
          <cell r="C29">
            <v>0</v>
          </cell>
          <cell r="D29" t="e">
            <v>#N/A</v>
          </cell>
          <cell r="E29">
            <v>0.02</v>
          </cell>
          <cell r="F29" t="e">
            <v>#N/A</v>
          </cell>
          <cell r="G29">
            <v>0.01</v>
          </cell>
          <cell r="H29" t="e">
            <v>#N/A</v>
          </cell>
          <cell r="I29">
            <v>0.02</v>
          </cell>
          <cell r="J29" t="e">
            <v>#N/A</v>
          </cell>
          <cell r="K29">
            <v>0.21</v>
          </cell>
        </row>
        <row r="30">
          <cell r="A30" t="str">
            <v>国民健康保険特別会計</v>
          </cell>
          <cell r="B30" t="e">
            <v>#N/A</v>
          </cell>
          <cell r="C30">
            <v>2.0099999999999998</v>
          </cell>
          <cell r="D30" t="e">
            <v>#N/A</v>
          </cell>
          <cell r="E30">
            <v>1</v>
          </cell>
          <cell r="F30" t="e">
            <v>#N/A</v>
          </cell>
          <cell r="G30">
            <v>0.57999999999999996</v>
          </cell>
          <cell r="H30" t="e">
            <v>#N/A</v>
          </cell>
          <cell r="I30">
            <v>0.68</v>
          </cell>
          <cell r="J30" t="e">
            <v>#N/A</v>
          </cell>
          <cell r="K30">
            <v>0.96</v>
          </cell>
        </row>
        <row r="31">
          <cell r="A31" t="str">
            <v>介護保険特別会計</v>
          </cell>
          <cell r="B31" t="e">
            <v>#N/A</v>
          </cell>
          <cell r="C31">
            <v>1.58</v>
          </cell>
          <cell r="D31" t="e">
            <v>#N/A</v>
          </cell>
          <cell r="E31">
            <v>0.87</v>
          </cell>
          <cell r="F31" t="e">
            <v>#N/A</v>
          </cell>
          <cell r="G31">
            <v>0.53</v>
          </cell>
          <cell r="H31" t="e">
            <v>#N/A</v>
          </cell>
          <cell r="I31">
            <v>0.89</v>
          </cell>
          <cell r="J31" t="e">
            <v>#N/A</v>
          </cell>
          <cell r="K31">
            <v>0.98</v>
          </cell>
        </row>
        <row r="32">
          <cell r="A32" t="str">
            <v>介護老人保健施設事業会計</v>
          </cell>
          <cell r="B32" t="e">
            <v>#N/A</v>
          </cell>
          <cell r="C32">
            <v>1.23</v>
          </cell>
          <cell r="D32" t="e">
            <v>#N/A</v>
          </cell>
          <cell r="E32">
            <v>1.33</v>
          </cell>
          <cell r="F32" t="e">
            <v>#N/A</v>
          </cell>
          <cell r="G32">
            <v>1.1200000000000001</v>
          </cell>
          <cell r="H32" t="e">
            <v>#N/A</v>
          </cell>
          <cell r="I32">
            <v>1.03</v>
          </cell>
          <cell r="J32" t="e">
            <v>#N/A</v>
          </cell>
          <cell r="K32">
            <v>1.04</v>
          </cell>
        </row>
        <row r="33">
          <cell r="A33" t="str">
            <v>一般会計</v>
          </cell>
          <cell r="B33" t="e">
            <v>#N/A</v>
          </cell>
          <cell r="C33">
            <v>5.78</v>
          </cell>
          <cell r="D33" t="e">
            <v>#N/A</v>
          </cell>
          <cell r="E33">
            <v>4.8099999999999996</v>
          </cell>
          <cell r="F33" t="e">
            <v>#N/A</v>
          </cell>
          <cell r="G33">
            <v>5.08</v>
          </cell>
          <cell r="H33" t="e">
            <v>#N/A</v>
          </cell>
          <cell r="I33">
            <v>5.82</v>
          </cell>
          <cell r="J33" t="e">
            <v>#N/A</v>
          </cell>
          <cell r="K33">
            <v>5.0999999999999996</v>
          </cell>
        </row>
        <row r="34">
          <cell r="A34" t="str">
            <v>下水道事業会計</v>
          </cell>
          <cell r="B34" t="e">
            <v>#N/A</v>
          </cell>
          <cell r="C34">
            <v>8.24</v>
          </cell>
          <cell r="D34" t="e">
            <v>#N/A</v>
          </cell>
          <cell r="E34">
            <v>8.94</v>
          </cell>
          <cell r="F34" t="e">
            <v>#N/A</v>
          </cell>
          <cell r="G34">
            <v>8.67</v>
          </cell>
          <cell r="H34" t="e">
            <v>#N/A</v>
          </cell>
          <cell r="I34">
            <v>8.4</v>
          </cell>
          <cell r="J34" t="e">
            <v>#N/A</v>
          </cell>
          <cell r="K34">
            <v>9.0500000000000007</v>
          </cell>
        </row>
        <row r="35">
          <cell r="A35" t="str">
            <v>病院事業会計</v>
          </cell>
          <cell r="B35" t="e">
            <v>#N/A</v>
          </cell>
          <cell r="C35">
            <v>11.54</v>
          </cell>
          <cell r="D35" t="e">
            <v>#N/A</v>
          </cell>
          <cell r="E35">
            <v>11.11</v>
          </cell>
          <cell r="F35" t="e">
            <v>#N/A</v>
          </cell>
          <cell r="G35">
            <v>11.11</v>
          </cell>
          <cell r="H35" t="e">
            <v>#N/A</v>
          </cell>
          <cell r="I35">
            <v>14.17</v>
          </cell>
          <cell r="J35" t="e">
            <v>#N/A</v>
          </cell>
          <cell r="K35">
            <v>17.489999999999998</v>
          </cell>
        </row>
        <row r="36">
          <cell r="A36" t="str">
            <v>水道事業会計</v>
          </cell>
          <cell r="B36" t="e">
            <v>#N/A</v>
          </cell>
          <cell r="C36">
            <v>20.74</v>
          </cell>
          <cell r="D36" t="e">
            <v>#N/A</v>
          </cell>
          <cell r="E36">
            <v>20.3</v>
          </cell>
          <cell r="F36" t="e">
            <v>#N/A</v>
          </cell>
          <cell r="G36">
            <v>19.940000000000001</v>
          </cell>
          <cell r="H36" t="e">
            <v>#N/A</v>
          </cell>
          <cell r="I36">
            <v>20.28</v>
          </cell>
          <cell r="J36" t="e">
            <v>#N/A</v>
          </cell>
          <cell r="K36">
            <v>21.74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375" style="180" customWidth="1"/>
    <col min="13" max="17" width="2.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7635992</v>
      </c>
      <c r="BO4" s="407"/>
      <c r="BP4" s="407"/>
      <c r="BQ4" s="407"/>
      <c r="BR4" s="407"/>
      <c r="BS4" s="407"/>
      <c r="BT4" s="407"/>
      <c r="BU4" s="408"/>
      <c r="BV4" s="406">
        <v>7543213</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5.2</v>
      </c>
      <c r="CU4" s="413"/>
      <c r="CV4" s="413"/>
      <c r="CW4" s="413"/>
      <c r="CX4" s="413"/>
      <c r="CY4" s="413"/>
      <c r="CZ4" s="413"/>
      <c r="DA4" s="414"/>
      <c r="DB4" s="412">
        <v>5.8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7288845</v>
      </c>
      <c r="BO5" s="444"/>
      <c r="BP5" s="444"/>
      <c r="BQ5" s="444"/>
      <c r="BR5" s="444"/>
      <c r="BS5" s="444"/>
      <c r="BT5" s="444"/>
      <c r="BU5" s="445"/>
      <c r="BV5" s="443">
        <v>7200202</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78.7</v>
      </c>
      <c r="CU5" s="441"/>
      <c r="CV5" s="441"/>
      <c r="CW5" s="441"/>
      <c r="CX5" s="441"/>
      <c r="CY5" s="441"/>
      <c r="CZ5" s="441"/>
      <c r="DA5" s="442"/>
      <c r="DB5" s="440">
        <v>75.099999999999994</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347147</v>
      </c>
      <c r="BO6" s="444"/>
      <c r="BP6" s="444"/>
      <c r="BQ6" s="444"/>
      <c r="BR6" s="444"/>
      <c r="BS6" s="444"/>
      <c r="BT6" s="444"/>
      <c r="BU6" s="445"/>
      <c r="BV6" s="443">
        <v>343011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80.3</v>
      </c>
      <c r="CU6" s="481"/>
      <c r="CV6" s="481"/>
      <c r="CW6" s="481"/>
      <c r="CX6" s="481"/>
      <c r="CY6" s="481"/>
      <c r="CZ6" s="481"/>
      <c r="DA6" s="482"/>
      <c r="DB6" s="480">
        <v>77.7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103</v>
      </c>
      <c r="AV7" s="476"/>
      <c r="AW7" s="476"/>
      <c r="AX7" s="476"/>
      <c r="AY7" s="477" t="s">
        <v>107</v>
      </c>
      <c r="AZ7" s="478"/>
      <c r="BA7" s="478"/>
      <c r="BB7" s="478"/>
      <c r="BC7" s="478"/>
      <c r="BD7" s="478"/>
      <c r="BE7" s="478"/>
      <c r="BF7" s="478"/>
      <c r="BG7" s="478"/>
      <c r="BH7" s="478"/>
      <c r="BI7" s="478"/>
      <c r="BJ7" s="478"/>
      <c r="BK7" s="478"/>
      <c r="BL7" s="478"/>
      <c r="BM7" s="479"/>
      <c r="BN7" s="443">
        <v>117194</v>
      </c>
      <c r="BO7" s="444"/>
      <c r="BP7" s="444"/>
      <c r="BQ7" s="444"/>
      <c r="BR7" s="444"/>
      <c r="BS7" s="444"/>
      <c r="BT7" s="444"/>
      <c r="BU7" s="445"/>
      <c r="BV7" s="443">
        <v>71799</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4464276</v>
      </c>
      <c r="CU7" s="444"/>
      <c r="CV7" s="444"/>
      <c r="CW7" s="444"/>
      <c r="CX7" s="444"/>
      <c r="CY7" s="444"/>
      <c r="CZ7" s="444"/>
      <c r="DA7" s="445"/>
      <c r="DB7" s="443">
        <v>4638890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103</v>
      </c>
      <c r="AV8" s="476"/>
      <c r="AW8" s="476"/>
      <c r="AX8" s="476"/>
      <c r="AY8" s="477" t="s">
        <v>110</v>
      </c>
      <c r="AZ8" s="478"/>
      <c r="BA8" s="478"/>
      <c r="BB8" s="478"/>
      <c r="BC8" s="478"/>
      <c r="BD8" s="478"/>
      <c r="BE8" s="478"/>
      <c r="BF8" s="478"/>
      <c r="BG8" s="478"/>
      <c r="BH8" s="478"/>
      <c r="BI8" s="478"/>
      <c r="BJ8" s="478"/>
      <c r="BK8" s="478"/>
      <c r="BL8" s="478"/>
      <c r="BM8" s="479"/>
      <c r="BN8" s="443">
        <v>229953</v>
      </c>
      <c r="BO8" s="444"/>
      <c r="BP8" s="444"/>
      <c r="BQ8" s="444"/>
      <c r="BR8" s="444"/>
      <c r="BS8" s="444"/>
      <c r="BT8" s="444"/>
      <c r="BU8" s="445"/>
      <c r="BV8" s="443">
        <v>271212</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0.55000000000000004</v>
      </c>
      <c r="CU8" s="484"/>
      <c r="CV8" s="484"/>
      <c r="CW8" s="484"/>
      <c r="CX8" s="484"/>
      <c r="CY8" s="484"/>
      <c r="CZ8" s="484"/>
      <c r="DA8" s="485"/>
      <c r="DB8" s="483">
        <v>0.59</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15041</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95</v>
      </c>
      <c r="AV9" s="476"/>
      <c r="AW9" s="476"/>
      <c r="AX9" s="476"/>
      <c r="AY9" s="477" t="s">
        <v>116</v>
      </c>
      <c r="AZ9" s="478"/>
      <c r="BA9" s="478"/>
      <c r="BB9" s="478"/>
      <c r="BC9" s="478"/>
      <c r="BD9" s="478"/>
      <c r="BE9" s="478"/>
      <c r="BF9" s="478"/>
      <c r="BG9" s="478"/>
      <c r="BH9" s="478"/>
      <c r="BI9" s="478"/>
      <c r="BJ9" s="478"/>
      <c r="BK9" s="478"/>
      <c r="BL9" s="478"/>
      <c r="BM9" s="479"/>
      <c r="BN9" s="443">
        <v>-41259</v>
      </c>
      <c r="BO9" s="444"/>
      <c r="BP9" s="444"/>
      <c r="BQ9" s="444"/>
      <c r="BR9" s="444"/>
      <c r="BS9" s="444"/>
      <c r="BT9" s="444"/>
      <c r="BU9" s="445"/>
      <c r="BV9" s="443">
        <v>74403</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9.3000000000000007</v>
      </c>
      <c r="CU9" s="441"/>
      <c r="CV9" s="441"/>
      <c r="CW9" s="441"/>
      <c r="CX9" s="441"/>
      <c r="CY9" s="441"/>
      <c r="CZ9" s="441"/>
      <c r="DA9" s="442"/>
      <c r="DB9" s="440">
        <v>9.1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118</v>
      </c>
      <c r="M10" s="473"/>
      <c r="N10" s="473"/>
      <c r="O10" s="473"/>
      <c r="P10" s="473"/>
      <c r="Q10" s="474"/>
      <c r="R10" s="494">
        <v>15431</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95</v>
      </c>
      <c r="AV10" s="476"/>
      <c r="AW10" s="476"/>
      <c r="AX10" s="476"/>
      <c r="AY10" s="477" t="s">
        <v>120</v>
      </c>
      <c r="AZ10" s="478"/>
      <c r="BA10" s="478"/>
      <c r="BB10" s="478"/>
      <c r="BC10" s="478"/>
      <c r="BD10" s="478"/>
      <c r="BE10" s="478"/>
      <c r="BF10" s="478"/>
      <c r="BG10" s="478"/>
      <c r="BH10" s="478"/>
      <c r="BI10" s="478"/>
      <c r="BJ10" s="478"/>
      <c r="BK10" s="478"/>
      <c r="BL10" s="478"/>
      <c r="BM10" s="479"/>
      <c r="BN10" s="443">
        <v>90782</v>
      </c>
      <c r="BO10" s="444"/>
      <c r="BP10" s="444"/>
      <c r="BQ10" s="444"/>
      <c r="BR10" s="444"/>
      <c r="BS10" s="444"/>
      <c r="BT10" s="444"/>
      <c r="BU10" s="445"/>
      <c r="BV10" s="443">
        <v>34174</v>
      </c>
      <c r="BW10" s="444"/>
      <c r="BX10" s="444"/>
      <c r="BY10" s="444"/>
      <c r="BZ10" s="444"/>
      <c r="CA10" s="444"/>
      <c r="CB10" s="444"/>
      <c r="CC10" s="445"/>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122</v>
      </c>
      <c r="M11" s="498"/>
      <c r="N11" s="498"/>
      <c r="O11" s="498"/>
      <c r="P11" s="498"/>
      <c r="Q11" s="499"/>
      <c r="R11" s="500" t="s">
        <v>123</v>
      </c>
      <c r="S11" s="501"/>
      <c r="T11" s="501"/>
      <c r="U11" s="501"/>
      <c r="V11" s="502"/>
      <c r="W11" s="431"/>
      <c r="X11" s="432"/>
      <c r="Y11" s="432"/>
      <c r="Z11" s="432"/>
      <c r="AA11" s="432"/>
      <c r="AB11" s="432"/>
      <c r="AC11" s="432"/>
      <c r="AD11" s="432"/>
      <c r="AE11" s="432"/>
      <c r="AF11" s="432"/>
      <c r="AG11" s="432"/>
      <c r="AH11" s="432"/>
      <c r="AI11" s="432"/>
      <c r="AJ11" s="432"/>
      <c r="AK11" s="432"/>
      <c r="AL11" s="435"/>
      <c r="AM11" s="472" t="s">
        <v>124</v>
      </c>
      <c r="AN11" s="473"/>
      <c r="AO11" s="473"/>
      <c r="AP11" s="473"/>
      <c r="AQ11" s="473"/>
      <c r="AR11" s="473"/>
      <c r="AS11" s="473"/>
      <c r="AT11" s="474"/>
      <c r="AU11" s="475" t="s">
        <v>103</v>
      </c>
      <c r="AV11" s="476"/>
      <c r="AW11" s="476"/>
      <c r="AX11" s="476"/>
      <c r="AY11" s="477" t="s">
        <v>125</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126</v>
      </c>
      <c r="CE11" s="447"/>
      <c r="CF11" s="447"/>
      <c r="CG11" s="447"/>
      <c r="CH11" s="447"/>
      <c r="CI11" s="447"/>
      <c r="CJ11" s="447"/>
      <c r="CK11" s="447"/>
      <c r="CL11" s="447"/>
      <c r="CM11" s="447"/>
      <c r="CN11" s="447"/>
      <c r="CO11" s="447"/>
      <c r="CP11" s="447"/>
      <c r="CQ11" s="447"/>
      <c r="CR11" s="447"/>
      <c r="CS11" s="448"/>
      <c r="CT11" s="483" t="s">
        <v>127</v>
      </c>
      <c r="CU11" s="484"/>
      <c r="CV11" s="484"/>
      <c r="CW11" s="484"/>
      <c r="CX11" s="484"/>
      <c r="CY11" s="484"/>
      <c r="CZ11" s="484"/>
      <c r="DA11" s="485"/>
      <c r="DB11" s="483" t="s">
        <v>128</v>
      </c>
      <c r="DC11" s="484"/>
      <c r="DD11" s="484"/>
      <c r="DE11" s="484"/>
      <c r="DF11" s="484"/>
      <c r="DG11" s="484"/>
      <c r="DH11" s="484"/>
      <c r="DI11" s="485"/>
    </row>
    <row r="12" spans="1:119" ht="18.75" customHeight="1" x14ac:dyDescent="0.15">
      <c r="A12" s="181"/>
      <c r="B12" s="503" t="s">
        <v>129</v>
      </c>
      <c r="C12" s="504"/>
      <c r="D12" s="504"/>
      <c r="E12" s="504"/>
      <c r="F12" s="504"/>
      <c r="G12" s="504"/>
      <c r="H12" s="504"/>
      <c r="I12" s="504"/>
      <c r="J12" s="504"/>
      <c r="K12" s="505"/>
      <c r="L12" s="512" t="s">
        <v>130</v>
      </c>
      <c r="M12" s="513"/>
      <c r="N12" s="513"/>
      <c r="O12" s="513"/>
      <c r="P12" s="513"/>
      <c r="Q12" s="514"/>
      <c r="R12" s="515">
        <v>15162</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134</v>
      </c>
      <c r="AV12" s="476"/>
      <c r="AW12" s="476"/>
      <c r="AX12" s="476"/>
      <c r="AY12" s="477" t="s">
        <v>135</v>
      </c>
      <c r="AZ12" s="478"/>
      <c r="BA12" s="478"/>
      <c r="BB12" s="478"/>
      <c r="BC12" s="478"/>
      <c r="BD12" s="478"/>
      <c r="BE12" s="478"/>
      <c r="BF12" s="478"/>
      <c r="BG12" s="478"/>
      <c r="BH12" s="478"/>
      <c r="BI12" s="478"/>
      <c r="BJ12" s="478"/>
      <c r="BK12" s="478"/>
      <c r="BL12" s="478"/>
      <c r="BM12" s="479"/>
      <c r="BN12" s="443">
        <v>150000</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128</v>
      </c>
      <c r="CU12" s="484"/>
      <c r="CV12" s="484"/>
      <c r="CW12" s="484"/>
      <c r="CX12" s="484"/>
      <c r="CY12" s="484"/>
      <c r="CZ12" s="484"/>
      <c r="DA12" s="485"/>
      <c r="DB12" s="483" t="s">
        <v>137</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138</v>
      </c>
      <c r="N13" s="535"/>
      <c r="O13" s="535"/>
      <c r="P13" s="535"/>
      <c r="Q13" s="536"/>
      <c r="R13" s="527">
        <v>15036</v>
      </c>
      <c r="S13" s="528"/>
      <c r="T13" s="528"/>
      <c r="U13" s="528"/>
      <c r="V13" s="529"/>
      <c r="W13" s="459" t="s">
        <v>139</v>
      </c>
      <c r="X13" s="460"/>
      <c r="Y13" s="460"/>
      <c r="Z13" s="460"/>
      <c r="AA13" s="460"/>
      <c r="AB13" s="450"/>
      <c r="AC13" s="494">
        <v>462</v>
      </c>
      <c r="AD13" s="495"/>
      <c r="AE13" s="495"/>
      <c r="AF13" s="495"/>
      <c r="AG13" s="537"/>
      <c r="AH13" s="494">
        <v>554</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-100477</v>
      </c>
      <c r="BO13" s="444"/>
      <c r="BP13" s="444"/>
      <c r="BQ13" s="444"/>
      <c r="BR13" s="444"/>
      <c r="BS13" s="444"/>
      <c r="BT13" s="444"/>
      <c r="BU13" s="445"/>
      <c r="BV13" s="443">
        <v>108577</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5.9</v>
      </c>
      <c r="CU13" s="441"/>
      <c r="CV13" s="441"/>
      <c r="CW13" s="441"/>
      <c r="CX13" s="441"/>
      <c r="CY13" s="441"/>
      <c r="CZ13" s="441"/>
      <c r="DA13" s="442"/>
      <c r="DB13" s="440">
        <v>6.1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15271</v>
      </c>
      <c r="S14" s="528"/>
      <c r="T14" s="528"/>
      <c r="U14" s="528"/>
      <c r="V14" s="529"/>
      <c r="W14" s="433"/>
      <c r="X14" s="434"/>
      <c r="Y14" s="434"/>
      <c r="Z14" s="434"/>
      <c r="AA14" s="434"/>
      <c r="AB14" s="423"/>
      <c r="AC14" s="530">
        <v>6.2</v>
      </c>
      <c r="AD14" s="531"/>
      <c r="AE14" s="531"/>
      <c r="AF14" s="531"/>
      <c r="AG14" s="532"/>
      <c r="AH14" s="530">
        <v>7.2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28.4</v>
      </c>
      <c r="CU14" s="542"/>
      <c r="CV14" s="542"/>
      <c r="CW14" s="542"/>
      <c r="CX14" s="542"/>
      <c r="CY14" s="542"/>
      <c r="CZ14" s="542"/>
      <c r="DA14" s="543"/>
      <c r="DB14" s="541">
        <v>28.5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146</v>
      </c>
      <c r="N15" s="535"/>
      <c r="O15" s="535"/>
      <c r="P15" s="535"/>
      <c r="Q15" s="536"/>
      <c r="R15" s="527">
        <v>15142</v>
      </c>
      <c r="S15" s="528"/>
      <c r="T15" s="528"/>
      <c r="U15" s="528"/>
      <c r="V15" s="529"/>
      <c r="W15" s="459" t="s">
        <v>147</v>
      </c>
      <c r="X15" s="460"/>
      <c r="Y15" s="460"/>
      <c r="Z15" s="460"/>
      <c r="AA15" s="460"/>
      <c r="AB15" s="450"/>
      <c r="AC15" s="494">
        <v>2455</v>
      </c>
      <c r="AD15" s="495"/>
      <c r="AE15" s="495"/>
      <c r="AF15" s="495"/>
      <c r="AG15" s="537"/>
      <c r="AH15" s="494">
        <v>2588</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2023598</v>
      </c>
      <c r="BO15" s="407"/>
      <c r="BP15" s="407"/>
      <c r="BQ15" s="407"/>
      <c r="BR15" s="407"/>
      <c r="BS15" s="407"/>
      <c r="BT15" s="407"/>
      <c r="BU15" s="408"/>
      <c r="BV15" s="406">
        <v>2059609</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33.200000000000003</v>
      </c>
      <c r="AD16" s="531"/>
      <c r="AE16" s="531"/>
      <c r="AF16" s="531"/>
      <c r="AG16" s="532"/>
      <c r="AH16" s="530">
        <v>33.799999999999997</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3849301</v>
      </c>
      <c r="BO16" s="444"/>
      <c r="BP16" s="444"/>
      <c r="BQ16" s="444"/>
      <c r="BR16" s="444"/>
      <c r="BS16" s="444"/>
      <c r="BT16" s="444"/>
      <c r="BU16" s="445"/>
      <c r="BV16" s="443">
        <v>3777082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4481</v>
      </c>
      <c r="AD17" s="495"/>
      <c r="AE17" s="495"/>
      <c r="AF17" s="495"/>
      <c r="AG17" s="537"/>
      <c r="AH17" s="494">
        <v>4518</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2545849</v>
      </c>
      <c r="BO17" s="444"/>
      <c r="BP17" s="444"/>
      <c r="BQ17" s="444"/>
      <c r="BR17" s="444"/>
      <c r="BS17" s="444"/>
      <c r="BT17" s="444"/>
      <c r="BU17" s="445"/>
      <c r="BV17" s="443">
        <v>2597927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40.909999999999997</v>
      </c>
      <c r="M18" s="567"/>
      <c r="N18" s="567"/>
      <c r="O18" s="567"/>
      <c r="P18" s="567"/>
      <c r="Q18" s="567"/>
      <c r="R18" s="568"/>
      <c r="S18" s="568"/>
      <c r="T18" s="568"/>
      <c r="U18" s="568"/>
      <c r="V18" s="569"/>
      <c r="W18" s="461"/>
      <c r="X18" s="462"/>
      <c r="Y18" s="462"/>
      <c r="Z18" s="462"/>
      <c r="AA18" s="462"/>
      <c r="AB18" s="453"/>
      <c r="AC18" s="570">
        <v>60.6</v>
      </c>
      <c r="AD18" s="571"/>
      <c r="AE18" s="571"/>
      <c r="AF18" s="571"/>
      <c r="AG18" s="572"/>
      <c r="AH18" s="570">
        <v>59</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3617433</v>
      </c>
      <c r="BO18" s="444"/>
      <c r="BP18" s="444"/>
      <c r="BQ18" s="444"/>
      <c r="BR18" s="444"/>
      <c r="BS18" s="444"/>
      <c r="BT18" s="444"/>
      <c r="BU18" s="445"/>
      <c r="BV18" s="443">
        <v>3414444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368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5098657</v>
      </c>
      <c r="BO19" s="444"/>
      <c r="BP19" s="444"/>
      <c r="BQ19" s="444"/>
      <c r="BR19" s="444"/>
      <c r="BS19" s="444"/>
      <c r="BT19" s="444"/>
      <c r="BU19" s="445"/>
      <c r="BV19" s="443">
        <v>4853425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5404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5603053</v>
      </c>
      <c r="BO22" s="407"/>
      <c r="BP22" s="407"/>
      <c r="BQ22" s="407"/>
      <c r="BR22" s="407"/>
      <c r="BS22" s="407"/>
      <c r="BT22" s="407"/>
      <c r="BU22" s="408"/>
      <c r="BV22" s="406">
        <v>5500118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5127058</v>
      </c>
      <c r="BO23" s="444"/>
      <c r="BP23" s="444"/>
      <c r="BQ23" s="444"/>
      <c r="BR23" s="444"/>
      <c r="BS23" s="444"/>
      <c r="BT23" s="444"/>
      <c r="BU23" s="445"/>
      <c r="BV23" s="443">
        <v>5053072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7410</v>
      </c>
      <c r="R24" s="495"/>
      <c r="S24" s="495"/>
      <c r="T24" s="495"/>
      <c r="U24" s="495"/>
      <c r="V24" s="537"/>
      <c r="W24" s="589"/>
      <c r="X24" s="590"/>
      <c r="Y24" s="591"/>
      <c r="Z24" s="493" t="s">
        <v>172</v>
      </c>
      <c r="AA24" s="473"/>
      <c r="AB24" s="473"/>
      <c r="AC24" s="473"/>
      <c r="AD24" s="473"/>
      <c r="AE24" s="473"/>
      <c r="AF24" s="473"/>
      <c r="AG24" s="474"/>
      <c r="AH24" s="494">
        <v>111</v>
      </c>
      <c r="AI24" s="495"/>
      <c r="AJ24" s="495"/>
      <c r="AK24" s="495"/>
      <c r="AL24" s="537"/>
      <c r="AM24" s="494">
        <v>308358</v>
      </c>
      <c r="AN24" s="495"/>
      <c r="AO24" s="495"/>
      <c r="AP24" s="495"/>
      <c r="AQ24" s="495"/>
      <c r="AR24" s="537"/>
      <c r="AS24" s="494">
        <v>2778</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2816143</v>
      </c>
      <c r="BO24" s="444"/>
      <c r="BP24" s="444"/>
      <c r="BQ24" s="444"/>
      <c r="BR24" s="444"/>
      <c r="BS24" s="444"/>
      <c r="BT24" s="444"/>
      <c r="BU24" s="445"/>
      <c r="BV24" s="443">
        <v>2561052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5605</v>
      </c>
      <c r="R25" s="495"/>
      <c r="S25" s="495"/>
      <c r="T25" s="495"/>
      <c r="U25" s="495"/>
      <c r="V25" s="537"/>
      <c r="W25" s="589"/>
      <c r="X25" s="590"/>
      <c r="Y25" s="591"/>
      <c r="Z25" s="493" t="s">
        <v>175</v>
      </c>
      <c r="AA25" s="473"/>
      <c r="AB25" s="473"/>
      <c r="AC25" s="473"/>
      <c r="AD25" s="473"/>
      <c r="AE25" s="473"/>
      <c r="AF25" s="473"/>
      <c r="AG25" s="474"/>
      <c r="AH25" s="494" t="s">
        <v>137</v>
      </c>
      <c r="AI25" s="495"/>
      <c r="AJ25" s="495"/>
      <c r="AK25" s="495"/>
      <c r="AL25" s="537"/>
      <c r="AM25" s="494" t="s">
        <v>137</v>
      </c>
      <c r="AN25" s="495"/>
      <c r="AO25" s="495"/>
      <c r="AP25" s="495"/>
      <c r="AQ25" s="495"/>
      <c r="AR25" s="537"/>
      <c r="AS25" s="494" t="s">
        <v>137</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354433</v>
      </c>
      <c r="BO25" s="407"/>
      <c r="BP25" s="407"/>
      <c r="BQ25" s="407"/>
      <c r="BR25" s="407"/>
      <c r="BS25" s="407"/>
      <c r="BT25" s="407"/>
      <c r="BU25" s="408"/>
      <c r="BV25" s="406">
        <v>527592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4987</v>
      </c>
      <c r="R26" s="495"/>
      <c r="S26" s="495"/>
      <c r="T26" s="495"/>
      <c r="U26" s="495"/>
      <c r="V26" s="537"/>
      <c r="W26" s="589"/>
      <c r="X26" s="590"/>
      <c r="Y26" s="591"/>
      <c r="Z26" s="493" t="s">
        <v>178</v>
      </c>
      <c r="AA26" s="595"/>
      <c r="AB26" s="595"/>
      <c r="AC26" s="595"/>
      <c r="AD26" s="595"/>
      <c r="AE26" s="595"/>
      <c r="AF26" s="595"/>
      <c r="AG26" s="596"/>
      <c r="AH26" s="494">
        <v>3</v>
      </c>
      <c r="AI26" s="495"/>
      <c r="AJ26" s="495"/>
      <c r="AK26" s="495"/>
      <c r="AL26" s="537"/>
      <c r="AM26" s="494">
        <v>7974</v>
      </c>
      <c r="AN26" s="495"/>
      <c r="AO26" s="495"/>
      <c r="AP26" s="495"/>
      <c r="AQ26" s="495"/>
      <c r="AR26" s="537"/>
      <c r="AS26" s="494">
        <v>2658</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137</v>
      </c>
      <c r="BO26" s="444"/>
      <c r="BP26" s="444"/>
      <c r="BQ26" s="444"/>
      <c r="BR26" s="444"/>
      <c r="BS26" s="444"/>
      <c r="BT26" s="444"/>
      <c r="BU26" s="445"/>
      <c r="BV26" s="443" t="s">
        <v>137</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180</v>
      </c>
      <c r="F27" s="473"/>
      <c r="G27" s="473"/>
      <c r="H27" s="473"/>
      <c r="I27" s="473"/>
      <c r="J27" s="473"/>
      <c r="K27" s="474"/>
      <c r="L27" s="494">
        <v>1</v>
      </c>
      <c r="M27" s="495"/>
      <c r="N27" s="495"/>
      <c r="O27" s="495"/>
      <c r="P27" s="537"/>
      <c r="Q27" s="494">
        <v>2870</v>
      </c>
      <c r="R27" s="495"/>
      <c r="S27" s="495"/>
      <c r="T27" s="495"/>
      <c r="U27" s="495"/>
      <c r="V27" s="537"/>
      <c r="W27" s="589"/>
      <c r="X27" s="590"/>
      <c r="Y27" s="591"/>
      <c r="Z27" s="493" t="s">
        <v>181</v>
      </c>
      <c r="AA27" s="473"/>
      <c r="AB27" s="473"/>
      <c r="AC27" s="473"/>
      <c r="AD27" s="473"/>
      <c r="AE27" s="473"/>
      <c r="AF27" s="473"/>
      <c r="AG27" s="474"/>
      <c r="AH27" s="494" t="s">
        <v>127</v>
      </c>
      <c r="AI27" s="495"/>
      <c r="AJ27" s="495"/>
      <c r="AK27" s="495"/>
      <c r="AL27" s="537"/>
      <c r="AM27" s="494" t="s">
        <v>137</v>
      </c>
      <c r="AN27" s="495"/>
      <c r="AO27" s="495"/>
      <c r="AP27" s="495"/>
      <c r="AQ27" s="495"/>
      <c r="AR27" s="537"/>
      <c r="AS27" s="494" t="s">
        <v>182</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114109</v>
      </c>
      <c r="BO27" s="563"/>
      <c r="BP27" s="563"/>
      <c r="BQ27" s="563"/>
      <c r="BR27" s="563"/>
      <c r="BS27" s="563"/>
      <c r="BT27" s="563"/>
      <c r="BU27" s="564"/>
      <c r="BV27" s="562">
        <v>114100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2210</v>
      </c>
      <c r="R28" s="495"/>
      <c r="S28" s="495"/>
      <c r="T28" s="495"/>
      <c r="U28" s="495"/>
      <c r="V28" s="537"/>
      <c r="W28" s="589"/>
      <c r="X28" s="590"/>
      <c r="Y28" s="591"/>
      <c r="Z28" s="493" t="s">
        <v>185</v>
      </c>
      <c r="AA28" s="473"/>
      <c r="AB28" s="473"/>
      <c r="AC28" s="473"/>
      <c r="AD28" s="473"/>
      <c r="AE28" s="473"/>
      <c r="AF28" s="473"/>
      <c r="AG28" s="474"/>
      <c r="AH28" s="494" t="s">
        <v>137</v>
      </c>
      <c r="AI28" s="495"/>
      <c r="AJ28" s="495"/>
      <c r="AK28" s="495"/>
      <c r="AL28" s="537"/>
      <c r="AM28" s="494" t="s">
        <v>127</v>
      </c>
      <c r="AN28" s="495"/>
      <c r="AO28" s="495"/>
      <c r="AP28" s="495"/>
      <c r="AQ28" s="495"/>
      <c r="AR28" s="537"/>
      <c r="AS28" s="494" t="s">
        <v>137</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1949180</v>
      </c>
      <c r="BO28" s="407"/>
      <c r="BP28" s="407"/>
      <c r="BQ28" s="407"/>
      <c r="BR28" s="407"/>
      <c r="BS28" s="407"/>
      <c r="BT28" s="407"/>
      <c r="BU28" s="408"/>
      <c r="BV28" s="406">
        <v>1868398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11</v>
      </c>
      <c r="M29" s="495"/>
      <c r="N29" s="495"/>
      <c r="O29" s="495"/>
      <c r="P29" s="537"/>
      <c r="Q29" s="494">
        <v>2100</v>
      </c>
      <c r="R29" s="495"/>
      <c r="S29" s="495"/>
      <c r="T29" s="495"/>
      <c r="U29" s="495"/>
      <c r="V29" s="537"/>
      <c r="W29" s="592"/>
      <c r="X29" s="593"/>
      <c r="Y29" s="594"/>
      <c r="Z29" s="493" t="s">
        <v>188</v>
      </c>
      <c r="AA29" s="473"/>
      <c r="AB29" s="473"/>
      <c r="AC29" s="473"/>
      <c r="AD29" s="473"/>
      <c r="AE29" s="473"/>
      <c r="AF29" s="473"/>
      <c r="AG29" s="474"/>
      <c r="AH29" s="494">
        <v>111</v>
      </c>
      <c r="AI29" s="495"/>
      <c r="AJ29" s="495"/>
      <c r="AK29" s="495"/>
      <c r="AL29" s="537"/>
      <c r="AM29" s="494">
        <v>308358</v>
      </c>
      <c r="AN29" s="495"/>
      <c r="AO29" s="495"/>
      <c r="AP29" s="495"/>
      <c r="AQ29" s="495"/>
      <c r="AR29" s="537"/>
      <c r="AS29" s="494">
        <v>2778</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260181</v>
      </c>
      <c r="BO29" s="444"/>
      <c r="BP29" s="444"/>
      <c r="BQ29" s="444"/>
      <c r="BR29" s="444"/>
      <c r="BS29" s="444"/>
      <c r="BT29" s="444"/>
      <c r="BU29" s="445"/>
      <c r="BV29" s="443">
        <v>260046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95.2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682095</v>
      </c>
      <c r="BO30" s="563"/>
      <c r="BP30" s="563"/>
      <c r="BQ30" s="563"/>
      <c r="BR30" s="563"/>
      <c r="BS30" s="563"/>
      <c r="BT30" s="563"/>
      <c r="BU30" s="564"/>
      <c r="BV30" s="562">
        <v>582132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199</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204</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IF('各会計、関係団体の財政状況及び健全化判断比率'!B35="","",'各会計、関係団体の財政状況及び健全化判断比率'!B35)</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わたらい老人福祉施設組合（一般会計）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度会土地開発公社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山村振興事業特別会計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〃（特別養護老人ホーム高砂寮特別会計）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〃（指定通所事業所高砂寮特別会計）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9</v>
      </c>
      <c r="AN37" s="633"/>
      <c r="AO37" s="634" t="str">
        <f>IF('各会計、関係団体の財政状況及び健全化判断比率'!B34="","",'各会計、関係団体の財政状況及び健全化判断比率'!B34)</f>
        <v>介護老人保健施設事業会計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〃（特別養護老人ホーム真砂寮特別会計）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〃（特別養護老人ホームわたらい緑清苑特別会計）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三重県市町総合事務組合（一般会計）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〃（共同研修特別会計）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〃（デジタル地図特別会計）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〃（物品特別会計）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〃（退職手当特別会計）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i2rqNAtvPwj12ytxnpdEnWlZzZw4jKjwU2iVgbXwc1/IzNtzkQfKB1umJnvTSPyxi4JDNlbI9P0Gd80Bw/SExA==" saltValue="1CCMwIbvNHCmmkifVNWx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97" t="s">
        <v>573</v>
      </c>
      <c r="D34" s="1197"/>
      <c r="E34" s="1198"/>
      <c r="F34" s="32">
        <v>20.74</v>
      </c>
      <c r="G34" s="33">
        <v>20.3</v>
      </c>
      <c r="H34" s="33">
        <v>19.940000000000001</v>
      </c>
      <c r="I34" s="33">
        <v>20.28</v>
      </c>
      <c r="J34" s="34">
        <v>21.74</v>
      </c>
      <c r="K34" s="22"/>
      <c r="L34" s="22"/>
      <c r="M34" s="22"/>
      <c r="N34" s="22"/>
      <c r="O34" s="22"/>
      <c r="P34" s="22"/>
    </row>
    <row r="35" spans="1:16" ht="39" customHeight="1" x14ac:dyDescent="0.15">
      <c r="A35" s="22"/>
      <c r="B35" s="35"/>
      <c r="C35" s="1191" t="s">
        <v>574</v>
      </c>
      <c r="D35" s="1192"/>
      <c r="E35" s="1193"/>
      <c r="F35" s="36">
        <v>11.54</v>
      </c>
      <c r="G35" s="37">
        <v>11.11</v>
      </c>
      <c r="H35" s="37">
        <v>11.11</v>
      </c>
      <c r="I35" s="37">
        <v>14.17</v>
      </c>
      <c r="J35" s="38">
        <v>17.489999999999998</v>
      </c>
      <c r="K35" s="22"/>
      <c r="L35" s="22"/>
      <c r="M35" s="22"/>
      <c r="N35" s="22"/>
      <c r="O35" s="22"/>
      <c r="P35" s="22"/>
    </row>
    <row r="36" spans="1:16" ht="39" customHeight="1" x14ac:dyDescent="0.15">
      <c r="A36" s="22"/>
      <c r="B36" s="35"/>
      <c r="C36" s="1191" t="s">
        <v>575</v>
      </c>
      <c r="D36" s="1192"/>
      <c r="E36" s="1193"/>
      <c r="F36" s="36">
        <v>8.24</v>
      </c>
      <c r="G36" s="37">
        <v>8.94</v>
      </c>
      <c r="H36" s="37">
        <v>8.67</v>
      </c>
      <c r="I36" s="37">
        <v>8.4</v>
      </c>
      <c r="J36" s="38">
        <v>9.0500000000000007</v>
      </c>
      <c r="K36" s="22"/>
      <c r="L36" s="22"/>
      <c r="M36" s="22"/>
      <c r="N36" s="22"/>
      <c r="O36" s="22"/>
      <c r="P36" s="22"/>
    </row>
    <row r="37" spans="1:16" ht="39" customHeight="1" x14ac:dyDescent="0.15">
      <c r="A37" s="22"/>
      <c r="B37" s="35"/>
      <c r="C37" s="1191" t="s">
        <v>576</v>
      </c>
      <c r="D37" s="1192"/>
      <c r="E37" s="1193"/>
      <c r="F37" s="36">
        <v>5.78</v>
      </c>
      <c r="G37" s="37">
        <v>4.8099999999999996</v>
      </c>
      <c r="H37" s="37">
        <v>5.08</v>
      </c>
      <c r="I37" s="37">
        <v>5.82</v>
      </c>
      <c r="J37" s="38">
        <v>5.0999999999999996</v>
      </c>
      <c r="K37" s="22"/>
      <c r="L37" s="22"/>
      <c r="M37" s="22"/>
      <c r="N37" s="22"/>
      <c r="O37" s="22"/>
      <c r="P37" s="22"/>
    </row>
    <row r="38" spans="1:16" ht="39" customHeight="1" x14ac:dyDescent="0.15">
      <c r="A38" s="22"/>
      <c r="B38" s="35"/>
      <c r="C38" s="1191" t="s">
        <v>577</v>
      </c>
      <c r="D38" s="1192"/>
      <c r="E38" s="1193"/>
      <c r="F38" s="36">
        <v>1.23</v>
      </c>
      <c r="G38" s="37">
        <v>1.33</v>
      </c>
      <c r="H38" s="37">
        <v>1.1200000000000001</v>
      </c>
      <c r="I38" s="37">
        <v>1.03</v>
      </c>
      <c r="J38" s="38">
        <v>1.04</v>
      </c>
      <c r="K38" s="22"/>
      <c r="L38" s="22"/>
      <c r="M38" s="22"/>
      <c r="N38" s="22"/>
      <c r="O38" s="22"/>
      <c r="P38" s="22"/>
    </row>
    <row r="39" spans="1:16" ht="39" customHeight="1" x14ac:dyDescent="0.15">
      <c r="A39" s="22"/>
      <c r="B39" s="35"/>
      <c r="C39" s="1191" t="s">
        <v>578</v>
      </c>
      <c r="D39" s="1192"/>
      <c r="E39" s="1193"/>
      <c r="F39" s="36">
        <v>1.58</v>
      </c>
      <c r="G39" s="37">
        <v>0.87</v>
      </c>
      <c r="H39" s="37">
        <v>0.53</v>
      </c>
      <c r="I39" s="37">
        <v>0.89</v>
      </c>
      <c r="J39" s="38">
        <v>0.98</v>
      </c>
      <c r="K39" s="22"/>
      <c r="L39" s="22"/>
      <c r="M39" s="22"/>
      <c r="N39" s="22"/>
      <c r="O39" s="22"/>
      <c r="P39" s="22"/>
    </row>
    <row r="40" spans="1:16" ht="39" customHeight="1" x14ac:dyDescent="0.15">
      <c r="A40" s="22"/>
      <c r="B40" s="35"/>
      <c r="C40" s="1191" t="s">
        <v>579</v>
      </c>
      <c r="D40" s="1192"/>
      <c r="E40" s="1193"/>
      <c r="F40" s="36">
        <v>2.0099999999999998</v>
      </c>
      <c r="G40" s="37">
        <v>1</v>
      </c>
      <c r="H40" s="37">
        <v>0.57999999999999996</v>
      </c>
      <c r="I40" s="37">
        <v>0.68</v>
      </c>
      <c r="J40" s="38">
        <v>0.96</v>
      </c>
      <c r="K40" s="22"/>
      <c r="L40" s="22"/>
      <c r="M40" s="22"/>
      <c r="N40" s="22"/>
      <c r="O40" s="22"/>
      <c r="P40" s="22"/>
    </row>
    <row r="41" spans="1:16" ht="39" customHeight="1" x14ac:dyDescent="0.15">
      <c r="A41" s="22"/>
      <c r="B41" s="35"/>
      <c r="C41" s="1191" t="s">
        <v>580</v>
      </c>
      <c r="D41" s="1192"/>
      <c r="E41" s="1193"/>
      <c r="F41" s="36">
        <v>0</v>
      </c>
      <c r="G41" s="37">
        <v>0.02</v>
      </c>
      <c r="H41" s="37">
        <v>0.01</v>
      </c>
      <c r="I41" s="37">
        <v>0.02</v>
      </c>
      <c r="J41" s="38">
        <v>0.21</v>
      </c>
      <c r="K41" s="22"/>
      <c r="L41" s="22"/>
      <c r="M41" s="22"/>
      <c r="N41" s="22"/>
      <c r="O41" s="22"/>
      <c r="P41" s="22"/>
    </row>
    <row r="42" spans="1:16" ht="39" customHeight="1" x14ac:dyDescent="0.15">
      <c r="A42" s="22"/>
      <c r="B42" s="39"/>
      <c r="C42" s="1191" t="s">
        <v>581</v>
      </c>
      <c r="D42" s="1192"/>
      <c r="E42" s="1193"/>
      <c r="F42" s="36" t="s">
        <v>582</v>
      </c>
      <c r="G42" s="37" t="s">
        <v>583</v>
      </c>
      <c r="H42" s="37" t="s">
        <v>584</v>
      </c>
      <c r="I42" s="37" t="s">
        <v>524</v>
      </c>
      <c r="J42" s="38" t="s">
        <v>524</v>
      </c>
      <c r="K42" s="22"/>
      <c r="L42" s="22"/>
      <c r="M42" s="22"/>
      <c r="N42" s="22"/>
      <c r="O42" s="22"/>
      <c r="P42" s="22"/>
    </row>
    <row r="43" spans="1:16" ht="39" customHeight="1" thickBot="1" x14ac:dyDescent="0.2">
      <c r="A43" s="22"/>
      <c r="B43" s="40"/>
      <c r="C43" s="1194" t="s">
        <v>585</v>
      </c>
      <c r="D43" s="1195"/>
      <c r="E43" s="1196"/>
      <c r="F43" s="41">
        <v>0.11</v>
      </c>
      <c r="G43" s="42">
        <v>0.09</v>
      </c>
      <c r="H43" s="42">
        <v>0.06</v>
      </c>
      <c r="I43" s="42">
        <v>0.09</v>
      </c>
      <c r="J43" s="43">
        <v>0.11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ZciO6GY5Ljp15jgnD/u+rZAL1hon63whetyUdBgANDvdPye4DsfzKc/jxQPe7EVRAFk7ctKTlY6suPLr3CwoA==" saltValue="RKwdiC11XlShllZ/b9zl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99" t="s">
        <v>10</v>
      </c>
      <c r="C45" s="1200"/>
      <c r="D45" s="58"/>
      <c r="E45" s="1205" t="s">
        <v>11</v>
      </c>
      <c r="F45" s="1205"/>
      <c r="G45" s="1205"/>
      <c r="H45" s="1205"/>
      <c r="I45" s="1205"/>
      <c r="J45" s="1206"/>
      <c r="K45" s="59">
        <v>413</v>
      </c>
      <c r="L45" s="60">
        <v>408</v>
      </c>
      <c r="M45" s="60">
        <v>409</v>
      </c>
      <c r="N45" s="60">
        <v>449</v>
      </c>
      <c r="O45" s="61">
        <v>482</v>
      </c>
      <c r="P45" s="48"/>
      <c r="Q45" s="48"/>
      <c r="R45" s="48"/>
      <c r="S45" s="48"/>
      <c r="T45" s="48"/>
      <c r="U45" s="48"/>
    </row>
    <row r="46" spans="1:21" ht="30.75" customHeight="1" x14ac:dyDescent="0.15">
      <c r="A46" s="48"/>
      <c r="B46" s="1201"/>
      <c r="C46" s="1202"/>
      <c r="D46" s="62"/>
      <c r="E46" s="1207" t="s">
        <v>12</v>
      </c>
      <c r="F46" s="1207"/>
      <c r="G46" s="1207"/>
      <c r="H46" s="1207"/>
      <c r="I46" s="1207"/>
      <c r="J46" s="1208"/>
      <c r="K46" s="63" t="s">
        <v>524</v>
      </c>
      <c r="L46" s="64" t="s">
        <v>524</v>
      </c>
      <c r="M46" s="64" t="s">
        <v>524</v>
      </c>
      <c r="N46" s="64" t="s">
        <v>524</v>
      </c>
      <c r="O46" s="65" t="s">
        <v>524</v>
      </c>
      <c r="P46" s="48"/>
      <c r="Q46" s="48"/>
      <c r="R46" s="48"/>
      <c r="S46" s="48"/>
      <c r="T46" s="48"/>
      <c r="U46" s="48"/>
    </row>
    <row r="47" spans="1:21" ht="30.75" customHeight="1" x14ac:dyDescent="0.15">
      <c r="A47" s="48"/>
      <c r="B47" s="1201"/>
      <c r="C47" s="1202"/>
      <c r="D47" s="62"/>
      <c r="E47" s="1207" t="s">
        <v>13</v>
      </c>
      <c r="F47" s="1207"/>
      <c r="G47" s="1207"/>
      <c r="H47" s="1207"/>
      <c r="I47" s="1207"/>
      <c r="J47" s="1208"/>
      <c r="K47" s="63" t="s">
        <v>524</v>
      </c>
      <c r="L47" s="64" t="s">
        <v>524</v>
      </c>
      <c r="M47" s="64" t="s">
        <v>524</v>
      </c>
      <c r="N47" s="64" t="s">
        <v>524</v>
      </c>
      <c r="O47" s="65" t="s">
        <v>524</v>
      </c>
      <c r="P47" s="48"/>
      <c r="Q47" s="48"/>
      <c r="R47" s="48"/>
      <c r="S47" s="48"/>
      <c r="T47" s="48"/>
      <c r="U47" s="48"/>
    </row>
    <row r="48" spans="1:21" ht="30.75" customHeight="1" x14ac:dyDescent="0.15">
      <c r="A48" s="48"/>
      <c r="B48" s="1201"/>
      <c r="C48" s="1202"/>
      <c r="D48" s="62"/>
      <c r="E48" s="1207" t="s">
        <v>14</v>
      </c>
      <c r="F48" s="1207"/>
      <c r="G48" s="1207"/>
      <c r="H48" s="1207"/>
      <c r="I48" s="1207"/>
      <c r="J48" s="1208"/>
      <c r="K48" s="63">
        <v>362</v>
      </c>
      <c r="L48" s="64">
        <v>373</v>
      </c>
      <c r="M48" s="64">
        <v>371</v>
      </c>
      <c r="N48" s="64">
        <v>334</v>
      </c>
      <c r="O48" s="65">
        <v>339</v>
      </c>
      <c r="P48" s="48"/>
      <c r="Q48" s="48"/>
      <c r="R48" s="48"/>
      <c r="S48" s="48"/>
      <c r="T48" s="48"/>
      <c r="U48" s="48"/>
    </row>
    <row r="49" spans="1:21" ht="30.75" customHeight="1" x14ac:dyDescent="0.15">
      <c r="A49" s="48"/>
      <c r="B49" s="1201"/>
      <c r="C49" s="1202"/>
      <c r="D49" s="62"/>
      <c r="E49" s="1207" t="s">
        <v>15</v>
      </c>
      <c r="F49" s="1207"/>
      <c r="G49" s="1207"/>
      <c r="H49" s="1207"/>
      <c r="I49" s="1207"/>
      <c r="J49" s="1208"/>
      <c r="K49" s="63">
        <v>56</v>
      </c>
      <c r="L49" s="64">
        <v>40</v>
      </c>
      <c r="M49" s="64">
        <v>19</v>
      </c>
      <c r="N49" s="64">
        <v>19</v>
      </c>
      <c r="O49" s="65">
        <v>19</v>
      </c>
      <c r="P49" s="48"/>
      <c r="Q49" s="48"/>
      <c r="R49" s="48"/>
      <c r="S49" s="48"/>
      <c r="T49" s="48"/>
      <c r="U49" s="48"/>
    </row>
    <row r="50" spans="1:21" ht="30.75" customHeight="1" x14ac:dyDescent="0.15">
      <c r="A50" s="48"/>
      <c r="B50" s="1201"/>
      <c r="C50" s="1202"/>
      <c r="D50" s="62"/>
      <c r="E50" s="1207" t="s">
        <v>16</v>
      </c>
      <c r="F50" s="1207"/>
      <c r="G50" s="1207"/>
      <c r="H50" s="1207"/>
      <c r="I50" s="1207"/>
      <c r="J50" s="1208"/>
      <c r="K50" s="63" t="s">
        <v>524</v>
      </c>
      <c r="L50" s="64" t="s">
        <v>524</v>
      </c>
      <c r="M50" s="64" t="s">
        <v>524</v>
      </c>
      <c r="N50" s="64" t="s">
        <v>524</v>
      </c>
      <c r="O50" s="65" t="s">
        <v>524</v>
      </c>
      <c r="P50" s="48"/>
      <c r="Q50" s="48"/>
      <c r="R50" s="48"/>
      <c r="S50" s="48"/>
      <c r="T50" s="48"/>
      <c r="U50" s="48"/>
    </row>
    <row r="51" spans="1:21" ht="30.75" customHeight="1" x14ac:dyDescent="0.15">
      <c r="A51" s="48"/>
      <c r="B51" s="1203"/>
      <c r="C51" s="1204"/>
      <c r="D51" s="66"/>
      <c r="E51" s="1207" t="s">
        <v>17</v>
      </c>
      <c r="F51" s="1207"/>
      <c r="G51" s="1207"/>
      <c r="H51" s="1207"/>
      <c r="I51" s="1207"/>
      <c r="J51" s="1208"/>
      <c r="K51" s="63">
        <v>0</v>
      </c>
      <c r="L51" s="64">
        <v>0</v>
      </c>
      <c r="M51" s="64">
        <v>0</v>
      </c>
      <c r="N51" s="64">
        <v>0</v>
      </c>
      <c r="O51" s="65">
        <v>0</v>
      </c>
      <c r="P51" s="48"/>
      <c r="Q51" s="48"/>
      <c r="R51" s="48"/>
      <c r="S51" s="48"/>
      <c r="T51" s="48"/>
      <c r="U51" s="48"/>
    </row>
    <row r="52" spans="1:21" ht="30.75" customHeight="1" x14ac:dyDescent="0.15">
      <c r="A52" s="48"/>
      <c r="B52" s="1209" t="s">
        <v>18</v>
      </c>
      <c r="C52" s="1210"/>
      <c r="D52" s="66"/>
      <c r="E52" s="1207" t="s">
        <v>19</v>
      </c>
      <c r="F52" s="1207"/>
      <c r="G52" s="1207"/>
      <c r="H52" s="1207"/>
      <c r="I52" s="1207"/>
      <c r="J52" s="1208"/>
      <c r="K52" s="63">
        <v>577</v>
      </c>
      <c r="L52" s="64">
        <v>562</v>
      </c>
      <c r="M52" s="64">
        <v>567</v>
      </c>
      <c r="N52" s="64">
        <v>589</v>
      </c>
      <c r="O52" s="65">
        <v>590</v>
      </c>
      <c r="P52" s="48"/>
      <c r="Q52" s="48"/>
      <c r="R52" s="48"/>
      <c r="S52" s="48"/>
      <c r="T52" s="48"/>
      <c r="U52" s="48"/>
    </row>
    <row r="53" spans="1:21" ht="30.75" customHeight="1" thickBot="1" x14ac:dyDescent="0.2">
      <c r="A53" s="48"/>
      <c r="B53" s="1211" t="s">
        <v>20</v>
      </c>
      <c r="C53" s="1212"/>
      <c r="D53" s="67"/>
      <c r="E53" s="1213" t="s">
        <v>21</v>
      </c>
      <c r="F53" s="1213"/>
      <c r="G53" s="1213"/>
      <c r="H53" s="1213"/>
      <c r="I53" s="1213"/>
      <c r="J53" s="1214"/>
      <c r="K53" s="68">
        <v>254</v>
      </c>
      <c r="L53" s="69">
        <v>259</v>
      </c>
      <c r="M53" s="69">
        <v>232</v>
      </c>
      <c r="N53" s="69">
        <v>213</v>
      </c>
      <c r="O53" s="70">
        <v>250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15">
      <c r="B58" s="1215" t="s">
        <v>25</v>
      </c>
      <c r="C58" s="1216"/>
      <c r="D58" s="1221" t="s">
        <v>26</v>
      </c>
      <c r="E58" s="1222"/>
      <c r="F58" s="1222"/>
      <c r="G58" s="1222"/>
      <c r="H58" s="1222"/>
      <c r="I58" s="1222"/>
      <c r="J58" s="1223"/>
      <c r="K58" s="83"/>
      <c r="L58" s="84"/>
      <c r="M58" s="84"/>
      <c r="N58" s="84"/>
      <c r="O58" s="85"/>
    </row>
    <row r="59" spans="1:21" ht="31.5" customHeight="1" x14ac:dyDescent="0.15">
      <c r="B59" s="1217"/>
      <c r="C59" s="1218"/>
      <c r="D59" s="1224" t="s">
        <v>27</v>
      </c>
      <c r="E59" s="1225"/>
      <c r="F59" s="1225"/>
      <c r="G59" s="1225"/>
      <c r="H59" s="1225"/>
      <c r="I59" s="1225"/>
      <c r="J59" s="1226"/>
      <c r="K59" s="86"/>
      <c r="L59" s="87"/>
      <c r="M59" s="87"/>
      <c r="N59" s="87"/>
      <c r="O59" s="88"/>
    </row>
    <row r="60" spans="1:21" ht="31.5" customHeight="1" thickBot="1" x14ac:dyDescent="0.2">
      <c r="B60" s="1219"/>
      <c r="C60" s="1220"/>
      <c r="D60" s="1227" t="s">
        <v>28</v>
      </c>
      <c r="E60" s="1228"/>
      <c r="F60" s="1228"/>
      <c r="G60" s="1228"/>
      <c r="H60" s="1228"/>
      <c r="I60" s="1228"/>
      <c r="J60" s="122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H9HXojMrnm/IDGI3htxeksxboCes2haOyKpdSsvos6nl3B/iVVBPRqxZnmT/qs1pbMBjLcdf3Mk/Wh4uRe89w==" saltValue="1xiEdHQVx67pH3kDkPd0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5" style="96" customWidth="1"/>
    <col min="2" max="3" width="12.5" style="96" customWidth="1"/>
    <col min="4" max="4" width="11.5" style="96" customWidth="1"/>
    <col min="5" max="8" width="10.5" style="96" customWidth="1"/>
    <col min="9" max="13" width="16.5" style="96" customWidth="1"/>
    <col min="14" max="19" width="1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565</v>
      </c>
      <c r="J40" s="103" t="s">
        <v>566</v>
      </c>
      <c r="K40" s="103" t="s">
        <v>567</v>
      </c>
      <c r="L40" s="103" t="s">
        <v>568</v>
      </c>
      <c r="M40" s="104" t="s">
        <v>569</v>
      </c>
    </row>
    <row r="41" spans="2:13" ht="27.75" customHeight="1" x14ac:dyDescent="0.15">
      <c r="B41" s="1230" t="s">
        <v>31</v>
      </c>
      <c r="C41" s="1231"/>
      <c r="D41" s="105"/>
      <c r="E41" s="1236" t="s">
        <v>32</v>
      </c>
      <c r="F41" s="1236"/>
      <c r="G41" s="1236"/>
      <c r="H41" s="1237"/>
      <c r="I41" s="355">
        <v>5133</v>
      </c>
      <c r="J41" s="356">
        <v>5145</v>
      </c>
      <c r="K41" s="356">
        <v>5335</v>
      </c>
      <c r="L41" s="356">
        <v>5500</v>
      </c>
      <c r="M41" s="357">
        <v>5603</v>
      </c>
    </row>
    <row r="42" spans="2:13" ht="27.75" customHeight="1" x14ac:dyDescent="0.15">
      <c r="B42" s="1232"/>
      <c r="C42" s="1233"/>
      <c r="D42" s="106"/>
      <c r="E42" s="1238" t="s">
        <v>33</v>
      </c>
      <c r="F42" s="1238"/>
      <c r="G42" s="1238"/>
      <c r="H42" s="1239"/>
      <c r="I42" s="358">
        <v>3</v>
      </c>
      <c r="J42" s="359">
        <v>3</v>
      </c>
      <c r="K42" s="359">
        <v>8</v>
      </c>
      <c r="L42" s="359">
        <v>6</v>
      </c>
      <c r="M42" s="360">
        <v>21</v>
      </c>
    </row>
    <row r="43" spans="2:13" ht="27.75" customHeight="1" x14ac:dyDescent="0.15">
      <c r="B43" s="1232"/>
      <c r="C43" s="1233"/>
      <c r="D43" s="106"/>
      <c r="E43" s="1238" t="s">
        <v>34</v>
      </c>
      <c r="F43" s="1238"/>
      <c r="G43" s="1238"/>
      <c r="H43" s="1239"/>
      <c r="I43" s="358">
        <v>5783</v>
      </c>
      <c r="J43" s="359">
        <v>5681</v>
      </c>
      <c r="K43" s="359">
        <v>5370</v>
      </c>
      <c r="L43" s="359">
        <v>4948</v>
      </c>
      <c r="M43" s="360">
        <v>4887</v>
      </c>
    </row>
    <row r="44" spans="2:13" ht="27.75" customHeight="1" x14ac:dyDescent="0.15">
      <c r="B44" s="1232"/>
      <c r="C44" s="1233"/>
      <c r="D44" s="106"/>
      <c r="E44" s="1238" t="s">
        <v>35</v>
      </c>
      <c r="F44" s="1238"/>
      <c r="G44" s="1238"/>
      <c r="H44" s="1239"/>
      <c r="I44" s="358">
        <v>147</v>
      </c>
      <c r="J44" s="359">
        <v>121</v>
      </c>
      <c r="K44" s="359">
        <v>106</v>
      </c>
      <c r="L44" s="359">
        <v>90</v>
      </c>
      <c r="M44" s="360">
        <v>73</v>
      </c>
    </row>
    <row r="45" spans="2:13" ht="27.75" customHeight="1" x14ac:dyDescent="0.15">
      <c r="B45" s="1232"/>
      <c r="C45" s="1233"/>
      <c r="D45" s="106"/>
      <c r="E45" s="1238" t="s">
        <v>36</v>
      </c>
      <c r="F45" s="1238"/>
      <c r="G45" s="1238"/>
      <c r="H45" s="1239"/>
      <c r="I45" s="358">
        <v>172</v>
      </c>
      <c r="J45" s="359">
        <v>177</v>
      </c>
      <c r="K45" s="359">
        <v>172</v>
      </c>
      <c r="L45" s="359">
        <v>114</v>
      </c>
      <c r="M45" s="360">
        <v>2</v>
      </c>
    </row>
    <row r="46" spans="2:13" ht="27.75" customHeight="1" x14ac:dyDescent="0.15">
      <c r="B46" s="1232"/>
      <c r="C46" s="1233"/>
      <c r="D46" s="107"/>
      <c r="E46" s="1238" t="s">
        <v>37</v>
      </c>
      <c r="F46" s="1238"/>
      <c r="G46" s="1238"/>
      <c r="H46" s="1239"/>
      <c r="I46" s="358" t="s">
        <v>524</v>
      </c>
      <c r="J46" s="359" t="s">
        <v>524</v>
      </c>
      <c r="K46" s="359" t="s">
        <v>524</v>
      </c>
      <c r="L46" s="359">
        <v>11</v>
      </c>
      <c r="M46" s="360" t="s">
        <v>524</v>
      </c>
    </row>
    <row r="47" spans="2:13" ht="27.75" customHeight="1" x14ac:dyDescent="0.15">
      <c r="B47" s="1232"/>
      <c r="C47" s="1233"/>
      <c r="D47" s="108"/>
      <c r="E47" s="1240" t="s">
        <v>38</v>
      </c>
      <c r="F47" s="1241"/>
      <c r="G47" s="1241"/>
      <c r="H47" s="1242"/>
      <c r="I47" s="358" t="s">
        <v>524</v>
      </c>
      <c r="J47" s="359" t="s">
        <v>524</v>
      </c>
      <c r="K47" s="359" t="s">
        <v>524</v>
      </c>
      <c r="L47" s="359" t="s">
        <v>524</v>
      </c>
      <c r="M47" s="360" t="s">
        <v>524</v>
      </c>
    </row>
    <row r="48" spans="2:13" ht="27.75" customHeight="1" x14ac:dyDescent="0.15">
      <c r="B48" s="1232"/>
      <c r="C48" s="1233"/>
      <c r="D48" s="106"/>
      <c r="E48" s="1238" t="s">
        <v>39</v>
      </c>
      <c r="F48" s="1238"/>
      <c r="G48" s="1238"/>
      <c r="H48" s="1239"/>
      <c r="I48" s="358" t="s">
        <v>524</v>
      </c>
      <c r="J48" s="359" t="s">
        <v>524</v>
      </c>
      <c r="K48" s="359" t="s">
        <v>524</v>
      </c>
      <c r="L48" s="359" t="s">
        <v>524</v>
      </c>
      <c r="M48" s="360" t="s">
        <v>524</v>
      </c>
    </row>
    <row r="49" spans="2:13" ht="27.75" customHeight="1" x14ac:dyDescent="0.15">
      <c r="B49" s="1234"/>
      <c r="C49" s="1235"/>
      <c r="D49" s="106"/>
      <c r="E49" s="1238" t="s">
        <v>40</v>
      </c>
      <c r="F49" s="1238"/>
      <c r="G49" s="1238"/>
      <c r="H49" s="1239"/>
      <c r="I49" s="358" t="s">
        <v>524</v>
      </c>
      <c r="J49" s="359" t="s">
        <v>524</v>
      </c>
      <c r="K49" s="359" t="s">
        <v>524</v>
      </c>
      <c r="L49" s="359" t="s">
        <v>524</v>
      </c>
      <c r="M49" s="360" t="s">
        <v>524</v>
      </c>
    </row>
    <row r="50" spans="2:13" ht="27.75" customHeight="1" x14ac:dyDescent="0.15">
      <c r="B50" s="1243" t="s">
        <v>41</v>
      </c>
      <c r="C50" s="1244"/>
      <c r="D50" s="109"/>
      <c r="E50" s="1238" t="s">
        <v>42</v>
      </c>
      <c r="F50" s="1238"/>
      <c r="G50" s="1238"/>
      <c r="H50" s="1239"/>
      <c r="I50" s="358">
        <v>2318</v>
      </c>
      <c r="J50" s="359">
        <v>2356</v>
      </c>
      <c r="K50" s="359">
        <v>2440</v>
      </c>
      <c r="L50" s="359">
        <v>2706</v>
      </c>
      <c r="M50" s="360">
        <v>2857</v>
      </c>
    </row>
    <row r="51" spans="2:13" ht="27.75" customHeight="1" x14ac:dyDescent="0.15">
      <c r="B51" s="1232"/>
      <c r="C51" s="1233"/>
      <c r="D51" s="106"/>
      <c r="E51" s="1238" t="s">
        <v>43</v>
      </c>
      <c r="F51" s="1238"/>
      <c r="G51" s="1238"/>
      <c r="H51" s="1239"/>
      <c r="I51" s="358">
        <v>33</v>
      </c>
      <c r="J51" s="359">
        <v>24</v>
      </c>
      <c r="K51" s="359">
        <v>17</v>
      </c>
      <c r="L51" s="359">
        <v>10</v>
      </c>
      <c r="M51" s="360">
        <v>5</v>
      </c>
    </row>
    <row r="52" spans="2:13" ht="27.75" customHeight="1" x14ac:dyDescent="0.15">
      <c r="B52" s="1234"/>
      <c r="C52" s="1235"/>
      <c r="D52" s="106"/>
      <c r="E52" s="1238" t="s">
        <v>44</v>
      </c>
      <c r="F52" s="1238"/>
      <c r="G52" s="1238"/>
      <c r="H52" s="1239"/>
      <c r="I52" s="358">
        <v>6960</v>
      </c>
      <c r="J52" s="359">
        <v>6797</v>
      </c>
      <c r="K52" s="359">
        <v>6821</v>
      </c>
      <c r="L52" s="359">
        <v>6794</v>
      </c>
      <c r="M52" s="360">
        <v>6618</v>
      </c>
    </row>
    <row r="53" spans="2:13" ht="27.75" customHeight="1" thickBot="1" x14ac:dyDescent="0.2">
      <c r="B53" s="1245" t="s">
        <v>45</v>
      </c>
      <c r="C53" s="1246"/>
      <c r="D53" s="110"/>
      <c r="E53" s="1247" t="s">
        <v>46</v>
      </c>
      <c r="F53" s="1247"/>
      <c r="G53" s="1247"/>
      <c r="H53" s="1248"/>
      <c r="I53" s="361">
        <v>1927</v>
      </c>
      <c r="J53" s="362">
        <v>1949</v>
      </c>
      <c r="K53" s="362">
        <v>1713</v>
      </c>
      <c r="L53" s="362">
        <v>1159</v>
      </c>
      <c r="M53" s="363">
        <v>1105</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pDkj3caASmyUUdVERRROsYKBZ1PrrzZ196f8axuuwLVqODpMFev8WMum+/t8tPy19oo+UvGwwQ48BuXOHnyfjA==" saltValue="qLszWPu4J2zn204gLk9d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375" style="1" customWidth="1"/>
    <col min="2" max="2" width="16.5" style="1" customWidth="1"/>
    <col min="3" max="5" width="26.375" style="1" customWidth="1"/>
    <col min="6" max="8" width="24.37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57" t="s">
        <v>49</v>
      </c>
      <c r="D55" s="1257"/>
      <c r="E55" s="1258"/>
      <c r="F55" s="122">
        <v>1714</v>
      </c>
      <c r="G55" s="122">
        <v>1868</v>
      </c>
      <c r="H55" s="123">
        <v>1949</v>
      </c>
    </row>
    <row r="56" spans="2:8" ht="52.5" customHeight="1" x14ac:dyDescent="0.15">
      <c r="B56" s="124"/>
      <c r="C56" s="1259" t="s">
        <v>50</v>
      </c>
      <c r="D56" s="1259"/>
      <c r="E56" s="1260"/>
      <c r="F56" s="125">
        <v>240</v>
      </c>
      <c r="G56" s="125">
        <v>260</v>
      </c>
      <c r="H56" s="126">
        <v>260</v>
      </c>
    </row>
    <row r="57" spans="2:8" ht="53.25" customHeight="1" x14ac:dyDescent="0.15">
      <c r="B57" s="124"/>
      <c r="C57" s="1261" t="s">
        <v>51</v>
      </c>
      <c r="D57" s="1261"/>
      <c r="E57" s="1262"/>
      <c r="F57" s="127">
        <v>488</v>
      </c>
      <c r="G57" s="127">
        <v>582</v>
      </c>
      <c r="H57" s="128">
        <v>682</v>
      </c>
    </row>
    <row r="58" spans="2:8" ht="45.75" customHeight="1" x14ac:dyDescent="0.15">
      <c r="B58" s="129"/>
      <c r="C58" s="1249" t="s">
        <v>617</v>
      </c>
      <c r="D58" s="1250"/>
      <c r="E58" s="1251"/>
      <c r="F58" s="130">
        <v>216</v>
      </c>
      <c r="G58" s="130">
        <v>216</v>
      </c>
      <c r="H58" s="131">
        <v>217</v>
      </c>
    </row>
    <row r="59" spans="2:8" ht="45.75" customHeight="1" x14ac:dyDescent="0.15">
      <c r="B59" s="129"/>
      <c r="C59" s="1249" t="s">
        <v>613</v>
      </c>
      <c r="D59" s="1250"/>
      <c r="E59" s="1251"/>
      <c r="F59" s="130" t="s">
        <v>618</v>
      </c>
      <c r="G59" s="130">
        <v>50</v>
      </c>
      <c r="H59" s="131">
        <v>120</v>
      </c>
    </row>
    <row r="60" spans="2:8" ht="45.75" customHeight="1" x14ac:dyDescent="0.15">
      <c r="B60" s="129"/>
      <c r="C60" s="1249" t="s">
        <v>614</v>
      </c>
      <c r="D60" s="1250"/>
      <c r="E60" s="1251"/>
      <c r="F60" s="130">
        <v>126</v>
      </c>
      <c r="G60" s="130">
        <v>160</v>
      </c>
      <c r="H60" s="131">
        <v>100</v>
      </c>
    </row>
    <row r="61" spans="2:8" ht="45.75" customHeight="1" x14ac:dyDescent="0.15">
      <c r="B61" s="129"/>
      <c r="C61" s="1249" t="s">
        <v>615</v>
      </c>
      <c r="D61" s="1250"/>
      <c r="E61" s="1251"/>
      <c r="F61" s="130">
        <v>101</v>
      </c>
      <c r="G61" s="130">
        <v>98</v>
      </c>
      <c r="H61" s="131">
        <v>87</v>
      </c>
    </row>
    <row r="62" spans="2:8" ht="45.75" customHeight="1" thickBot="1" x14ac:dyDescent="0.2">
      <c r="B62" s="132"/>
      <c r="C62" s="1252" t="s">
        <v>616</v>
      </c>
      <c r="D62" s="1253"/>
      <c r="E62" s="1254"/>
      <c r="F62" s="133" t="s">
        <v>618</v>
      </c>
      <c r="G62" s="133" t="s">
        <v>618</v>
      </c>
      <c r="H62" s="134">
        <v>60</v>
      </c>
    </row>
    <row r="63" spans="2:8" ht="52.5" customHeight="1" thickBot="1" x14ac:dyDescent="0.2">
      <c r="B63" s="135"/>
      <c r="C63" s="1255" t="s">
        <v>52</v>
      </c>
      <c r="D63" s="1255"/>
      <c r="E63" s="1256"/>
      <c r="F63" s="136">
        <v>2442</v>
      </c>
      <c r="G63" s="136">
        <v>2711</v>
      </c>
      <c r="H63" s="137">
        <v>2891</v>
      </c>
    </row>
    <row r="64" spans="2:8" x14ac:dyDescent="0.15"/>
  </sheetData>
  <sheetProtection algorithmName="SHA-512" hashValue="fw/ubLGVvYszu4HJvqMIyho+4mmvtZgQLLLD4knXe1aN5MFwZ1H27/8Qpxz9CUL/VtQWaRDvP9PH3FJqpx/L9w==" saltValue="O8UQB+aZzaP5g9liXahg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620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621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1" t="s">
        <v>630</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3"/>
    </row>
    <row r="44" spans="2:109" x14ac:dyDescent="0.15">
      <c r="B44" s="372"/>
      <c r="AN44" s="1274"/>
      <c r="AO44" s="1275"/>
      <c r="AP44" s="1275"/>
      <c r="AQ44" s="1275"/>
      <c r="AR44" s="1275"/>
      <c r="AS44" s="1275"/>
      <c r="AT44" s="1275"/>
      <c r="AU44" s="1275"/>
      <c r="AV44" s="1275"/>
      <c r="AW44" s="1275"/>
      <c r="AX44" s="1275"/>
      <c r="AY44" s="1275"/>
      <c r="AZ44" s="1275"/>
      <c r="BA44" s="1275"/>
      <c r="BB44" s="1275"/>
      <c r="BC44" s="1275"/>
      <c r="BD44" s="1275"/>
      <c r="BE44" s="1275"/>
      <c r="BF44" s="1275"/>
      <c r="BG44" s="1275"/>
      <c r="BH44" s="1275"/>
      <c r="BI44" s="1275"/>
      <c r="BJ44" s="1275"/>
      <c r="BK44" s="1275"/>
      <c r="BL44" s="1275"/>
      <c r="BM44" s="1275"/>
      <c r="BN44" s="1275"/>
      <c r="BO44" s="1275"/>
      <c r="BP44" s="1275"/>
      <c r="BQ44" s="1275"/>
      <c r="BR44" s="1275"/>
      <c r="BS44" s="1275"/>
      <c r="BT44" s="1275"/>
      <c r="BU44" s="1275"/>
      <c r="BV44" s="1275"/>
      <c r="BW44" s="1275"/>
      <c r="BX44" s="1275"/>
      <c r="BY44" s="1275"/>
      <c r="BZ44" s="1275"/>
      <c r="CA44" s="1275"/>
      <c r="CB44" s="1275"/>
      <c r="CC44" s="1275"/>
      <c r="CD44" s="1275"/>
      <c r="CE44" s="1275"/>
      <c r="CF44" s="1275"/>
      <c r="CG44" s="1275"/>
      <c r="CH44" s="1275"/>
      <c r="CI44" s="1275"/>
      <c r="CJ44" s="1275"/>
      <c r="CK44" s="1275"/>
      <c r="CL44" s="1275"/>
      <c r="CM44" s="1275"/>
      <c r="CN44" s="1275"/>
      <c r="CO44" s="1275"/>
      <c r="CP44" s="1275"/>
      <c r="CQ44" s="1275"/>
      <c r="CR44" s="1275"/>
      <c r="CS44" s="1275"/>
      <c r="CT44" s="1275"/>
      <c r="CU44" s="1275"/>
      <c r="CV44" s="1275"/>
      <c r="CW44" s="1275"/>
      <c r="CX44" s="1275"/>
      <c r="CY44" s="1275"/>
      <c r="CZ44" s="1275"/>
      <c r="DA44" s="1275"/>
      <c r="DB44" s="1275"/>
      <c r="DC44" s="1276"/>
    </row>
    <row r="45" spans="2:109" x14ac:dyDescent="0.15">
      <c r="B45" s="372"/>
      <c r="AN45" s="1274"/>
      <c r="AO45" s="1275"/>
      <c r="AP45" s="1275"/>
      <c r="AQ45" s="1275"/>
      <c r="AR45" s="1275"/>
      <c r="AS45" s="1275"/>
      <c r="AT45" s="1275"/>
      <c r="AU45" s="1275"/>
      <c r="AV45" s="1275"/>
      <c r="AW45" s="1275"/>
      <c r="AX45" s="1275"/>
      <c r="AY45" s="1275"/>
      <c r="AZ45" s="1275"/>
      <c r="BA45" s="1275"/>
      <c r="BB45" s="1275"/>
      <c r="BC45" s="1275"/>
      <c r="BD45" s="1275"/>
      <c r="BE45" s="1275"/>
      <c r="BF45" s="1275"/>
      <c r="BG45" s="1275"/>
      <c r="BH45" s="1275"/>
      <c r="BI45" s="1275"/>
      <c r="BJ45" s="1275"/>
      <c r="BK45" s="1275"/>
      <c r="BL45" s="1275"/>
      <c r="BM45" s="1275"/>
      <c r="BN45" s="1275"/>
      <c r="BO45" s="1275"/>
      <c r="BP45" s="1275"/>
      <c r="BQ45" s="1275"/>
      <c r="BR45" s="1275"/>
      <c r="BS45" s="1275"/>
      <c r="BT45" s="1275"/>
      <c r="BU45" s="1275"/>
      <c r="BV45" s="1275"/>
      <c r="BW45" s="1275"/>
      <c r="BX45" s="1275"/>
      <c r="BY45" s="1275"/>
      <c r="BZ45" s="1275"/>
      <c r="CA45" s="1275"/>
      <c r="CB45" s="1275"/>
      <c r="CC45" s="1275"/>
      <c r="CD45" s="1275"/>
      <c r="CE45" s="1275"/>
      <c r="CF45" s="1275"/>
      <c r="CG45" s="1275"/>
      <c r="CH45" s="1275"/>
      <c r="CI45" s="1275"/>
      <c r="CJ45" s="1275"/>
      <c r="CK45" s="1275"/>
      <c r="CL45" s="1275"/>
      <c r="CM45" s="1275"/>
      <c r="CN45" s="1275"/>
      <c r="CO45" s="1275"/>
      <c r="CP45" s="1275"/>
      <c r="CQ45" s="1275"/>
      <c r="CR45" s="1275"/>
      <c r="CS45" s="1275"/>
      <c r="CT45" s="1275"/>
      <c r="CU45" s="1275"/>
      <c r="CV45" s="1275"/>
      <c r="CW45" s="1275"/>
      <c r="CX45" s="1275"/>
      <c r="CY45" s="1275"/>
      <c r="CZ45" s="1275"/>
      <c r="DA45" s="1275"/>
      <c r="DB45" s="1275"/>
      <c r="DC45" s="1276"/>
    </row>
    <row r="46" spans="2:109" x14ac:dyDescent="0.15">
      <c r="B46" s="372"/>
      <c r="AN46" s="1274"/>
      <c r="AO46" s="1275"/>
      <c r="AP46" s="1275"/>
      <c r="AQ46" s="1275"/>
      <c r="AR46" s="1275"/>
      <c r="AS46" s="1275"/>
      <c r="AT46" s="1275"/>
      <c r="AU46" s="1275"/>
      <c r="AV46" s="1275"/>
      <c r="AW46" s="1275"/>
      <c r="AX46" s="1275"/>
      <c r="AY46" s="1275"/>
      <c r="AZ46" s="1275"/>
      <c r="BA46" s="1275"/>
      <c r="BB46" s="1275"/>
      <c r="BC46" s="1275"/>
      <c r="BD46" s="1275"/>
      <c r="BE46" s="1275"/>
      <c r="BF46" s="1275"/>
      <c r="BG46" s="1275"/>
      <c r="BH46" s="1275"/>
      <c r="BI46" s="1275"/>
      <c r="BJ46" s="1275"/>
      <c r="BK46" s="1275"/>
      <c r="BL46" s="1275"/>
      <c r="BM46" s="1275"/>
      <c r="BN46" s="1275"/>
      <c r="BO46" s="1275"/>
      <c r="BP46" s="1275"/>
      <c r="BQ46" s="1275"/>
      <c r="BR46" s="1275"/>
      <c r="BS46" s="1275"/>
      <c r="BT46" s="1275"/>
      <c r="BU46" s="1275"/>
      <c r="BV46" s="1275"/>
      <c r="BW46" s="1275"/>
      <c r="BX46" s="1275"/>
      <c r="BY46" s="1275"/>
      <c r="BZ46" s="1275"/>
      <c r="CA46" s="1275"/>
      <c r="CB46" s="1275"/>
      <c r="CC46" s="1275"/>
      <c r="CD46" s="1275"/>
      <c r="CE46" s="1275"/>
      <c r="CF46" s="1275"/>
      <c r="CG46" s="1275"/>
      <c r="CH46" s="1275"/>
      <c r="CI46" s="1275"/>
      <c r="CJ46" s="1275"/>
      <c r="CK46" s="1275"/>
      <c r="CL46" s="1275"/>
      <c r="CM46" s="1275"/>
      <c r="CN46" s="1275"/>
      <c r="CO46" s="1275"/>
      <c r="CP46" s="1275"/>
      <c r="CQ46" s="1275"/>
      <c r="CR46" s="1275"/>
      <c r="CS46" s="1275"/>
      <c r="CT46" s="1275"/>
      <c r="CU46" s="1275"/>
      <c r="CV46" s="1275"/>
      <c r="CW46" s="1275"/>
      <c r="CX46" s="1275"/>
      <c r="CY46" s="1275"/>
      <c r="CZ46" s="1275"/>
      <c r="DA46" s="1275"/>
      <c r="DB46" s="1275"/>
      <c r="DC46" s="1276"/>
    </row>
    <row r="47" spans="2:109" x14ac:dyDescent="0.15">
      <c r="B47" s="372"/>
      <c r="AN47" s="1277"/>
      <c r="AO47" s="1278"/>
      <c r="AP47" s="1278"/>
      <c r="AQ47" s="1278"/>
      <c r="AR47" s="1278"/>
      <c r="AS47" s="1278"/>
      <c r="AT47" s="1278"/>
      <c r="AU47" s="1278"/>
      <c r="AV47" s="1278"/>
      <c r="AW47" s="1278"/>
      <c r="AX47" s="1278"/>
      <c r="AY47" s="1278"/>
      <c r="AZ47" s="1278"/>
      <c r="BA47" s="1278"/>
      <c r="BB47" s="1278"/>
      <c r="BC47" s="1278"/>
      <c r="BD47" s="1278"/>
      <c r="BE47" s="1278"/>
      <c r="BF47" s="1278"/>
      <c r="BG47" s="1278"/>
      <c r="BH47" s="1278"/>
      <c r="BI47" s="1278"/>
      <c r="BJ47" s="1278"/>
      <c r="BK47" s="1278"/>
      <c r="BL47" s="1278"/>
      <c r="BM47" s="1278"/>
      <c r="BN47" s="1278"/>
      <c r="BO47" s="1278"/>
      <c r="BP47" s="1278"/>
      <c r="BQ47" s="1278"/>
      <c r="BR47" s="1278"/>
      <c r="BS47" s="1278"/>
      <c r="BT47" s="1278"/>
      <c r="BU47" s="1278"/>
      <c r="BV47" s="1278"/>
      <c r="BW47" s="1278"/>
      <c r="BX47" s="1278"/>
      <c r="BY47" s="1278"/>
      <c r="BZ47" s="1278"/>
      <c r="CA47" s="1278"/>
      <c r="CB47" s="1278"/>
      <c r="CC47" s="1278"/>
      <c r="CD47" s="1278"/>
      <c r="CE47" s="1278"/>
      <c r="CF47" s="1278"/>
      <c r="CG47" s="1278"/>
      <c r="CH47" s="1278"/>
      <c r="CI47" s="1278"/>
      <c r="CJ47" s="1278"/>
      <c r="CK47" s="1278"/>
      <c r="CL47" s="1278"/>
      <c r="CM47" s="1278"/>
      <c r="CN47" s="1278"/>
      <c r="CO47" s="1278"/>
      <c r="CP47" s="1278"/>
      <c r="CQ47" s="1278"/>
      <c r="CR47" s="1278"/>
      <c r="CS47" s="1278"/>
      <c r="CT47" s="1278"/>
      <c r="CU47" s="1278"/>
      <c r="CV47" s="1278"/>
      <c r="CW47" s="1278"/>
      <c r="CX47" s="1278"/>
      <c r="CY47" s="1278"/>
      <c r="CZ47" s="1278"/>
      <c r="DA47" s="1278"/>
      <c r="DB47" s="1278"/>
      <c r="DC47" s="127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622</v>
      </c>
    </row>
    <row r="50" spans="1:109" x14ac:dyDescent="0.15">
      <c r="B50" s="372"/>
      <c r="G50" s="1263"/>
      <c r="H50" s="1263"/>
      <c r="I50" s="1263"/>
      <c r="J50" s="1263"/>
      <c r="K50" s="382"/>
      <c r="L50" s="382"/>
      <c r="M50" s="383"/>
      <c r="N50" s="383"/>
      <c r="AN50" s="1281"/>
      <c r="AO50" s="1282"/>
      <c r="AP50" s="1282"/>
      <c r="AQ50" s="1282"/>
      <c r="AR50" s="1282"/>
      <c r="AS50" s="1282"/>
      <c r="AT50" s="1282"/>
      <c r="AU50" s="1282"/>
      <c r="AV50" s="1282"/>
      <c r="AW50" s="1282"/>
      <c r="AX50" s="1282"/>
      <c r="AY50" s="1282"/>
      <c r="AZ50" s="1282"/>
      <c r="BA50" s="1282"/>
      <c r="BB50" s="1282"/>
      <c r="BC50" s="1282"/>
      <c r="BD50" s="1282"/>
      <c r="BE50" s="1282"/>
      <c r="BF50" s="1282"/>
      <c r="BG50" s="1282"/>
      <c r="BH50" s="1282"/>
      <c r="BI50" s="1282"/>
      <c r="BJ50" s="1282"/>
      <c r="BK50" s="1282"/>
      <c r="BL50" s="1282"/>
      <c r="BM50" s="1282"/>
      <c r="BN50" s="1282"/>
      <c r="BO50" s="1283"/>
      <c r="BP50" s="1269" t="s">
        <v>565</v>
      </c>
      <c r="BQ50" s="1269"/>
      <c r="BR50" s="1269"/>
      <c r="BS50" s="1269"/>
      <c r="BT50" s="1269"/>
      <c r="BU50" s="1269"/>
      <c r="BV50" s="1269"/>
      <c r="BW50" s="1269"/>
      <c r="BX50" s="1269" t="s">
        <v>566</v>
      </c>
      <c r="BY50" s="1269"/>
      <c r="BZ50" s="1269"/>
      <c r="CA50" s="1269"/>
      <c r="CB50" s="1269"/>
      <c r="CC50" s="1269"/>
      <c r="CD50" s="1269"/>
      <c r="CE50" s="1269"/>
      <c r="CF50" s="1269" t="s">
        <v>567</v>
      </c>
      <c r="CG50" s="1269"/>
      <c r="CH50" s="1269"/>
      <c r="CI50" s="1269"/>
      <c r="CJ50" s="1269"/>
      <c r="CK50" s="1269"/>
      <c r="CL50" s="1269"/>
      <c r="CM50" s="1269"/>
      <c r="CN50" s="1269" t="s">
        <v>568</v>
      </c>
      <c r="CO50" s="1269"/>
      <c r="CP50" s="1269"/>
      <c r="CQ50" s="1269"/>
      <c r="CR50" s="1269"/>
      <c r="CS50" s="1269"/>
      <c r="CT50" s="1269"/>
      <c r="CU50" s="1269"/>
      <c r="CV50" s="1269" t="s">
        <v>569</v>
      </c>
      <c r="CW50" s="1269"/>
      <c r="CX50" s="1269"/>
      <c r="CY50" s="1269"/>
      <c r="CZ50" s="1269"/>
      <c r="DA50" s="1269"/>
      <c r="DB50" s="1269"/>
      <c r="DC50" s="1269"/>
    </row>
    <row r="51" spans="1:109" ht="13.5" customHeight="1" x14ac:dyDescent="0.15">
      <c r="B51" s="372"/>
      <c r="G51" s="1280"/>
      <c r="H51" s="1280"/>
      <c r="I51" s="1284"/>
      <c r="J51" s="1284"/>
      <c r="K51" s="1270"/>
      <c r="L51" s="1270"/>
      <c r="M51" s="1270"/>
      <c r="N51" s="1270"/>
      <c r="AM51" s="381"/>
      <c r="AN51" s="1268" t="s">
        <v>623</v>
      </c>
      <c r="AO51" s="1268"/>
      <c r="AP51" s="1268"/>
      <c r="AQ51" s="1268"/>
      <c r="AR51" s="1268"/>
      <c r="AS51" s="1268"/>
      <c r="AT51" s="1268"/>
      <c r="AU51" s="1268"/>
      <c r="AV51" s="1268"/>
      <c r="AW51" s="1268"/>
      <c r="AX51" s="1268"/>
      <c r="AY51" s="1268"/>
      <c r="AZ51" s="1268"/>
      <c r="BA51" s="1268"/>
      <c r="BB51" s="1268" t="s">
        <v>624</v>
      </c>
      <c r="BC51" s="1268"/>
      <c r="BD51" s="1268"/>
      <c r="BE51" s="1268"/>
      <c r="BF51" s="1268"/>
      <c r="BG51" s="1268"/>
      <c r="BH51" s="1268"/>
      <c r="BI51" s="1268"/>
      <c r="BJ51" s="1268"/>
      <c r="BK51" s="1268"/>
      <c r="BL51" s="1268"/>
      <c r="BM51" s="1268"/>
      <c r="BN51" s="1268"/>
      <c r="BO51" s="1268"/>
      <c r="BP51" s="1265">
        <v>56.2</v>
      </c>
      <c r="BQ51" s="1265"/>
      <c r="BR51" s="1265"/>
      <c r="BS51" s="1265"/>
      <c r="BT51" s="1265"/>
      <c r="BU51" s="1265"/>
      <c r="BV51" s="1265"/>
      <c r="BW51" s="1265"/>
      <c r="BX51" s="1265">
        <v>55.3</v>
      </c>
      <c r="BY51" s="1265"/>
      <c r="BZ51" s="1265"/>
      <c r="CA51" s="1265"/>
      <c r="CB51" s="1265"/>
      <c r="CC51" s="1265"/>
      <c r="CD51" s="1265"/>
      <c r="CE51" s="1265"/>
      <c r="CF51" s="1265">
        <v>44.7</v>
      </c>
      <c r="CG51" s="1265"/>
      <c r="CH51" s="1265"/>
      <c r="CI51" s="1265"/>
      <c r="CJ51" s="1265"/>
      <c r="CK51" s="1265"/>
      <c r="CL51" s="1265"/>
      <c r="CM51" s="1265"/>
      <c r="CN51" s="1265">
        <v>28.5</v>
      </c>
      <c r="CO51" s="1265"/>
      <c r="CP51" s="1265"/>
      <c r="CQ51" s="1265"/>
      <c r="CR51" s="1265"/>
      <c r="CS51" s="1265"/>
      <c r="CT51" s="1265"/>
      <c r="CU51" s="1265"/>
      <c r="CV51" s="1265">
        <v>28.4</v>
      </c>
      <c r="CW51" s="1265"/>
      <c r="CX51" s="1265"/>
      <c r="CY51" s="1265"/>
      <c r="CZ51" s="1265"/>
      <c r="DA51" s="1265"/>
      <c r="DB51" s="1265"/>
      <c r="DC51" s="1265"/>
    </row>
    <row r="52" spans="1:109" x14ac:dyDescent="0.15">
      <c r="B52" s="372"/>
      <c r="G52" s="1280"/>
      <c r="H52" s="1280"/>
      <c r="I52" s="1284"/>
      <c r="J52" s="1284"/>
      <c r="K52" s="1270"/>
      <c r="L52" s="1270"/>
      <c r="M52" s="1270"/>
      <c r="N52" s="1270"/>
      <c r="AM52" s="38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x14ac:dyDescent="0.15">
      <c r="A53" s="380"/>
      <c r="B53" s="372"/>
      <c r="G53" s="1280"/>
      <c r="H53" s="1280"/>
      <c r="I53" s="1263"/>
      <c r="J53" s="1263"/>
      <c r="K53" s="1270"/>
      <c r="L53" s="1270"/>
      <c r="M53" s="1270"/>
      <c r="N53" s="1270"/>
      <c r="AM53" s="381"/>
      <c r="AN53" s="1268"/>
      <c r="AO53" s="1268"/>
      <c r="AP53" s="1268"/>
      <c r="AQ53" s="1268"/>
      <c r="AR53" s="1268"/>
      <c r="AS53" s="1268"/>
      <c r="AT53" s="1268"/>
      <c r="AU53" s="1268"/>
      <c r="AV53" s="1268"/>
      <c r="AW53" s="1268"/>
      <c r="AX53" s="1268"/>
      <c r="AY53" s="1268"/>
      <c r="AZ53" s="1268"/>
      <c r="BA53" s="1268"/>
      <c r="BB53" s="1268" t="s">
        <v>625</v>
      </c>
      <c r="BC53" s="1268"/>
      <c r="BD53" s="1268"/>
      <c r="BE53" s="1268"/>
      <c r="BF53" s="1268"/>
      <c r="BG53" s="1268"/>
      <c r="BH53" s="1268"/>
      <c r="BI53" s="1268"/>
      <c r="BJ53" s="1268"/>
      <c r="BK53" s="1268"/>
      <c r="BL53" s="1268"/>
      <c r="BM53" s="1268"/>
      <c r="BN53" s="1268"/>
      <c r="BO53" s="1268"/>
      <c r="BP53" s="1265">
        <v>66.099999999999994</v>
      </c>
      <c r="BQ53" s="1265"/>
      <c r="BR53" s="1265"/>
      <c r="BS53" s="1265"/>
      <c r="BT53" s="1265"/>
      <c r="BU53" s="1265"/>
      <c r="BV53" s="1265"/>
      <c r="BW53" s="1265"/>
      <c r="BX53" s="1265">
        <v>69.400000000000006</v>
      </c>
      <c r="BY53" s="1265"/>
      <c r="BZ53" s="1265"/>
      <c r="CA53" s="1265"/>
      <c r="CB53" s="1265"/>
      <c r="CC53" s="1265"/>
      <c r="CD53" s="1265"/>
      <c r="CE53" s="1265"/>
      <c r="CF53" s="1265">
        <v>70.599999999999994</v>
      </c>
      <c r="CG53" s="1265"/>
      <c r="CH53" s="1265"/>
      <c r="CI53" s="1265"/>
      <c r="CJ53" s="1265"/>
      <c r="CK53" s="1265"/>
      <c r="CL53" s="1265"/>
      <c r="CM53" s="1265"/>
      <c r="CN53" s="1265">
        <v>70.900000000000006</v>
      </c>
      <c r="CO53" s="1265"/>
      <c r="CP53" s="1265"/>
      <c r="CQ53" s="1265"/>
      <c r="CR53" s="1265"/>
      <c r="CS53" s="1265"/>
      <c r="CT53" s="1265"/>
      <c r="CU53" s="1265"/>
      <c r="CV53" s="1265">
        <v>70.8</v>
      </c>
      <c r="CW53" s="1265"/>
      <c r="CX53" s="1265"/>
      <c r="CY53" s="1265"/>
      <c r="CZ53" s="1265"/>
      <c r="DA53" s="1265"/>
      <c r="DB53" s="1265"/>
      <c r="DC53" s="1265"/>
    </row>
    <row r="54" spans="1:109" x14ac:dyDescent="0.15">
      <c r="A54" s="380"/>
      <c r="B54" s="372"/>
      <c r="G54" s="1280"/>
      <c r="H54" s="1280"/>
      <c r="I54" s="1263"/>
      <c r="J54" s="1263"/>
      <c r="K54" s="1270"/>
      <c r="L54" s="1270"/>
      <c r="M54" s="1270"/>
      <c r="N54" s="1270"/>
      <c r="AM54" s="38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x14ac:dyDescent="0.15">
      <c r="A55" s="380"/>
      <c r="B55" s="372"/>
      <c r="G55" s="1263"/>
      <c r="H55" s="1263"/>
      <c r="I55" s="1263"/>
      <c r="J55" s="1263"/>
      <c r="K55" s="1270"/>
      <c r="L55" s="1270"/>
      <c r="M55" s="1270"/>
      <c r="N55" s="1270"/>
      <c r="AN55" s="1269" t="s">
        <v>626</v>
      </c>
      <c r="AO55" s="1269"/>
      <c r="AP55" s="1269"/>
      <c r="AQ55" s="1269"/>
      <c r="AR55" s="1269"/>
      <c r="AS55" s="1269"/>
      <c r="AT55" s="1269"/>
      <c r="AU55" s="1269"/>
      <c r="AV55" s="1269"/>
      <c r="AW55" s="1269"/>
      <c r="AX55" s="1269"/>
      <c r="AY55" s="1269"/>
      <c r="AZ55" s="1269"/>
      <c r="BA55" s="1269"/>
      <c r="BB55" s="1268" t="s">
        <v>624</v>
      </c>
      <c r="BC55" s="1268"/>
      <c r="BD55" s="1268"/>
      <c r="BE55" s="1268"/>
      <c r="BF55" s="1268"/>
      <c r="BG55" s="1268"/>
      <c r="BH55" s="1268"/>
      <c r="BI55" s="1268"/>
      <c r="BJ55" s="1268"/>
      <c r="BK55" s="1268"/>
      <c r="BL55" s="1268"/>
      <c r="BM55" s="1268"/>
      <c r="BN55" s="1268"/>
      <c r="BO55" s="1268"/>
      <c r="BP55" s="1265">
        <v>38.5</v>
      </c>
      <c r="BQ55" s="1265"/>
      <c r="BR55" s="1265"/>
      <c r="BS55" s="1265"/>
      <c r="BT55" s="1265"/>
      <c r="BU55" s="1265"/>
      <c r="BV55" s="1265"/>
      <c r="BW55" s="1265"/>
      <c r="BX55" s="1265">
        <v>35.5</v>
      </c>
      <c r="BY55" s="1265"/>
      <c r="BZ55" s="1265"/>
      <c r="CA55" s="1265"/>
      <c r="CB55" s="1265"/>
      <c r="CC55" s="1265"/>
      <c r="CD55" s="1265"/>
      <c r="CE55" s="1265"/>
      <c r="CF55" s="1265">
        <v>13.5</v>
      </c>
      <c r="CG55" s="1265"/>
      <c r="CH55" s="1265"/>
      <c r="CI55" s="1265"/>
      <c r="CJ55" s="1265"/>
      <c r="CK55" s="1265"/>
      <c r="CL55" s="1265"/>
      <c r="CM55" s="1265"/>
      <c r="CN55" s="1265">
        <v>0</v>
      </c>
      <c r="CO55" s="1265"/>
      <c r="CP55" s="1265"/>
      <c r="CQ55" s="1265"/>
      <c r="CR55" s="1265"/>
      <c r="CS55" s="1265"/>
      <c r="CT55" s="1265"/>
      <c r="CU55" s="1265"/>
      <c r="CV55" s="1265">
        <v>0</v>
      </c>
      <c r="CW55" s="1265"/>
      <c r="CX55" s="1265"/>
      <c r="CY55" s="1265"/>
      <c r="CZ55" s="1265"/>
      <c r="DA55" s="1265"/>
      <c r="DB55" s="1265"/>
      <c r="DC55" s="1265"/>
    </row>
    <row r="56" spans="1:109" x14ac:dyDescent="0.15">
      <c r="A56" s="380"/>
      <c r="B56" s="372"/>
      <c r="G56" s="1263"/>
      <c r="H56" s="1263"/>
      <c r="I56" s="1263"/>
      <c r="J56" s="1263"/>
      <c r="K56" s="1270"/>
      <c r="L56" s="1270"/>
      <c r="M56" s="1270"/>
      <c r="N56" s="1270"/>
      <c r="AN56" s="1269"/>
      <c r="AO56" s="1269"/>
      <c r="AP56" s="1269"/>
      <c r="AQ56" s="1269"/>
      <c r="AR56" s="1269"/>
      <c r="AS56" s="1269"/>
      <c r="AT56" s="1269"/>
      <c r="AU56" s="1269"/>
      <c r="AV56" s="1269"/>
      <c r="AW56" s="1269"/>
      <c r="AX56" s="1269"/>
      <c r="AY56" s="1269"/>
      <c r="AZ56" s="1269"/>
      <c r="BA56" s="1269"/>
      <c r="BB56" s="1268"/>
      <c r="BC56" s="1268"/>
      <c r="BD56" s="1268"/>
      <c r="BE56" s="1268"/>
      <c r="BF56" s="1268"/>
      <c r="BG56" s="1268"/>
      <c r="BH56" s="1268"/>
      <c r="BI56" s="1268"/>
      <c r="BJ56" s="1268"/>
      <c r="BK56" s="1268"/>
      <c r="BL56" s="1268"/>
      <c r="BM56" s="1268"/>
      <c r="BN56" s="1268"/>
      <c r="BO56" s="1268"/>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380" customFormat="1" x14ac:dyDescent="0.15">
      <c r="B57" s="384"/>
      <c r="G57" s="1263"/>
      <c r="H57" s="1263"/>
      <c r="I57" s="1266"/>
      <c r="J57" s="1266"/>
      <c r="K57" s="1270"/>
      <c r="L57" s="1270"/>
      <c r="M57" s="1270"/>
      <c r="N57" s="1270"/>
      <c r="AM57" s="366"/>
      <c r="AN57" s="1269"/>
      <c r="AO57" s="1269"/>
      <c r="AP57" s="1269"/>
      <c r="AQ57" s="1269"/>
      <c r="AR57" s="1269"/>
      <c r="AS57" s="1269"/>
      <c r="AT57" s="1269"/>
      <c r="AU57" s="1269"/>
      <c r="AV57" s="1269"/>
      <c r="AW57" s="1269"/>
      <c r="AX57" s="1269"/>
      <c r="AY57" s="1269"/>
      <c r="AZ57" s="1269"/>
      <c r="BA57" s="1269"/>
      <c r="BB57" s="1268" t="s">
        <v>625</v>
      </c>
      <c r="BC57" s="1268"/>
      <c r="BD57" s="1268"/>
      <c r="BE57" s="1268"/>
      <c r="BF57" s="1268"/>
      <c r="BG57" s="1268"/>
      <c r="BH57" s="1268"/>
      <c r="BI57" s="1268"/>
      <c r="BJ57" s="1268"/>
      <c r="BK57" s="1268"/>
      <c r="BL57" s="1268"/>
      <c r="BM57" s="1268"/>
      <c r="BN57" s="1268"/>
      <c r="BO57" s="1268"/>
      <c r="BP57" s="1265">
        <v>65.3</v>
      </c>
      <c r="BQ57" s="1265"/>
      <c r="BR57" s="1265"/>
      <c r="BS57" s="1265"/>
      <c r="BT57" s="1265"/>
      <c r="BU57" s="1265"/>
      <c r="BV57" s="1265"/>
      <c r="BW57" s="1265"/>
      <c r="BX57" s="1265">
        <v>66</v>
      </c>
      <c r="BY57" s="1265"/>
      <c r="BZ57" s="1265"/>
      <c r="CA57" s="1265"/>
      <c r="CB57" s="1265"/>
      <c r="CC57" s="1265"/>
      <c r="CD57" s="1265"/>
      <c r="CE57" s="1265"/>
      <c r="CF57" s="1265">
        <v>65.099999999999994</v>
      </c>
      <c r="CG57" s="1265"/>
      <c r="CH57" s="1265"/>
      <c r="CI57" s="1265"/>
      <c r="CJ57" s="1265"/>
      <c r="CK57" s="1265"/>
      <c r="CL57" s="1265"/>
      <c r="CM57" s="1265"/>
      <c r="CN57" s="1265">
        <v>64.3</v>
      </c>
      <c r="CO57" s="1265"/>
      <c r="CP57" s="1265"/>
      <c r="CQ57" s="1265"/>
      <c r="CR57" s="1265"/>
      <c r="CS57" s="1265"/>
      <c r="CT57" s="1265"/>
      <c r="CU57" s="1265"/>
      <c r="CV57" s="1265">
        <v>65.7</v>
      </c>
      <c r="CW57" s="1265"/>
      <c r="CX57" s="1265"/>
      <c r="CY57" s="1265"/>
      <c r="CZ57" s="1265"/>
      <c r="DA57" s="1265"/>
      <c r="DB57" s="1265"/>
      <c r="DC57" s="1265"/>
      <c r="DD57" s="385"/>
      <c r="DE57" s="384"/>
    </row>
    <row r="58" spans="1:109" s="380" customFormat="1" x14ac:dyDescent="0.15">
      <c r="A58" s="366"/>
      <c r="B58" s="384"/>
      <c r="G58" s="1263"/>
      <c r="H58" s="1263"/>
      <c r="I58" s="1266"/>
      <c r="J58" s="1266"/>
      <c r="K58" s="1270"/>
      <c r="L58" s="1270"/>
      <c r="M58" s="1270"/>
      <c r="N58" s="1270"/>
      <c r="AM58" s="366"/>
      <c r="AN58" s="1269"/>
      <c r="AO58" s="1269"/>
      <c r="AP58" s="1269"/>
      <c r="AQ58" s="1269"/>
      <c r="AR58" s="1269"/>
      <c r="AS58" s="1269"/>
      <c r="AT58" s="1269"/>
      <c r="AU58" s="1269"/>
      <c r="AV58" s="1269"/>
      <c r="AW58" s="1269"/>
      <c r="AX58" s="1269"/>
      <c r="AY58" s="1269"/>
      <c r="AZ58" s="1269"/>
      <c r="BA58" s="1269"/>
      <c r="BB58" s="1268"/>
      <c r="BC58" s="1268"/>
      <c r="BD58" s="1268"/>
      <c r="BE58" s="1268"/>
      <c r="BF58" s="1268"/>
      <c r="BG58" s="1268"/>
      <c r="BH58" s="1268"/>
      <c r="BI58" s="1268"/>
      <c r="BJ58" s="1268"/>
      <c r="BK58" s="1268"/>
      <c r="BL58" s="1268"/>
      <c r="BM58" s="1268"/>
      <c r="BN58" s="1268"/>
      <c r="BO58" s="1268"/>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627</v>
      </c>
    </row>
    <row r="64" spans="1:109" x14ac:dyDescent="0.15">
      <c r="B64" s="372"/>
      <c r="G64" s="379"/>
      <c r="I64" s="392"/>
      <c r="J64" s="392"/>
      <c r="K64" s="392"/>
      <c r="L64" s="392"/>
      <c r="M64" s="392"/>
      <c r="N64" s="393"/>
      <c r="AM64" s="379"/>
      <c r="AN64" s="379" t="s">
        <v>621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1" t="s">
        <v>629</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3"/>
    </row>
    <row r="66" spans="2:107" x14ac:dyDescent="0.15">
      <c r="B66" s="372"/>
      <c r="AN66" s="1274"/>
      <c r="AO66" s="1275"/>
      <c r="AP66" s="1275"/>
      <c r="AQ66" s="1275"/>
      <c r="AR66" s="1275"/>
      <c r="AS66" s="1275"/>
      <c r="AT66" s="1275"/>
      <c r="AU66" s="1275"/>
      <c r="AV66" s="1275"/>
      <c r="AW66" s="1275"/>
      <c r="AX66" s="1275"/>
      <c r="AY66" s="1275"/>
      <c r="AZ66" s="1275"/>
      <c r="BA66" s="1275"/>
      <c r="BB66" s="1275"/>
      <c r="BC66" s="1275"/>
      <c r="BD66" s="1275"/>
      <c r="BE66" s="1275"/>
      <c r="BF66" s="1275"/>
      <c r="BG66" s="1275"/>
      <c r="BH66" s="1275"/>
      <c r="BI66" s="1275"/>
      <c r="BJ66" s="1275"/>
      <c r="BK66" s="1275"/>
      <c r="BL66" s="1275"/>
      <c r="BM66" s="1275"/>
      <c r="BN66" s="1275"/>
      <c r="BO66" s="1275"/>
      <c r="BP66" s="1275"/>
      <c r="BQ66" s="1275"/>
      <c r="BR66" s="1275"/>
      <c r="BS66" s="1275"/>
      <c r="BT66" s="1275"/>
      <c r="BU66" s="1275"/>
      <c r="BV66" s="1275"/>
      <c r="BW66" s="1275"/>
      <c r="BX66" s="1275"/>
      <c r="BY66" s="1275"/>
      <c r="BZ66" s="1275"/>
      <c r="CA66" s="1275"/>
      <c r="CB66" s="1275"/>
      <c r="CC66" s="1275"/>
      <c r="CD66" s="1275"/>
      <c r="CE66" s="1275"/>
      <c r="CF66" s="1275"/>
      <c r="CG66" s="1275"/>
      <c r="CH66" s="1275"/>
      <c r="CI66" s="1275"/>
      <c r="CJ66" s="1275"/>
      <c r="CK66" s="1275"/>
      <c r="CL66" s="1275"/>
      <c r="CM66" s="1275"/>
      <c r="CN66" s="1275"/>
      <c r="CO66" s="1275"/>
      <c r="CP66" s="1275"/>
      <c r="CQ66" s="1275"/>
      <c r="CR66" s="1275"/>
      <c r="CS66" s="1275"/>
      <c r="CT66" s="1275"/>
      <c r="CU66" s="1275"/>
      <c r="CV66" s="1275"/>
      <c r="CW66" s="1275"/>
      <c r="CX66" s="1275"/>
      <c r="CY66" s="1275"/>
      <c r="CZ66" s="1275"/>
      <c r="DA66" s="1275"/>
      <c r="DB66" s="1275"/>
      <c r="DC66" s="1276"/>
    </row>
    <row r="67" spans="2:107" x14ac:dyDescent="0.15">
      <c r="B67" s="372"/>
      <c r="AN67" s="1274"/>
      <c r="AO67" s="1275"/>
      <c r="AP67" s="1275"/>
      <c r="AQ67" s="1275"/>
      <c r="AR67" s="1275"/>
      <c r="AS67" s="1275"/>
      <c r="AT67" s="1275"/>
      <c r="AU67" s="1275"/>
      <c r="AV67" s="1275"/>
      <c r="AW67" s="1275"/>
      <c r="AX67" s="1275"/>
      <c r="AY67" s="1275"/>
      <c r="AZ67" s="1275"/>
      <c r="BA67" s="1275"/>
      <c r="BB67" s="1275"/>
      <c r="BC67" s="1275"/>
      <c r="BD67" s="1275"/>
      <c r="BE67" s="1275"/>
      <c r="BF67" s="1275"/>
      <c r="BG67" s="1275"/>
      <c r="BH67" s="1275"/>
      <c r="BI67" s="1275"/>
      <c r="BJ67" s="1275"/>
      <c r="BK67" s="1275"/>
      <c r="BL67" s="1275"/>
      <c r="BM67" s="1275"/>
      <c r="BN67" s="1275"/>
      <c r="BO67" s="1275"/>
      <c r="BP67" s="1275"/>
      <c r="BQ67" s="1275"/>
      <c r="BR67" s="1275"/>
      <c r="BS67" s="1275"/>
      <c r="BT67" s="1275"/>
      <c r="BU67" s="1275"/>
      <c r="BV67" s="1275"/>
      <c r="BW67" s="1275"/>
      <c r="BX67" s="1275"/>
      <c r="BY67" s="1275"/>
      <c r="BZ67" s="1275"/>
      <c r="CA67" s="1275"/>
      <c r="CB67" s="1275"/>
      <c r="CC67" s="1275"/>
      <c r="CD67" s="1275"/>
      <c r="CE67" s="1275"/>
      <c r="CF67" s="1275"/>
      <c r="CG67" s="1275"/>
      <c r="CH67" s="1275"/>
      <c r="CI67" s="1275"/>
      <c r="CJ67" s="1275"/>
      <c r="CK67" s="1275"/>
      <c r="CL67" s="1275"/>
      <c r="CM67" s="1275"/>
      <c r="CN67" s="1275"/>
      <c r="CO67" s="1275"/>
      <c r="CP67" s="1275"/>
      <c r="CQ67" s="1275"/>
      <c r="CR67" s="1275"/>
      <c r="CS67" s="1275"/>
      <c r="CT67" s="1275"/>
      <c r="CU67" s="1275"/>
      <c r="CV67" s="1275"/>
      <c r="CW67" s="1275"/>
      <c r="CX67" s="1275"/>
      <c r="CY67" s="1275"/>
      <c r="CZ67" s="1275"/>
      <c r="DA67" s="1275"/>
      <c r="DB67" s="1275"/>
      <c r="DC67" s="1276"/>
    </row>
    <row r="68" spans="2:107" x14ac:dyDescent="0.15">
      <c r="B68" s="372"/>
      <c r="AN68" s="1274"/>
      <c r="AO68" s="1275"/>
      <c r="AP68" s="1275"/>
      <c r="AQ68" s="1275"/>
      <c r="AR68" s="1275"/>
      <c r="AS68" s="1275"/>
      <c r="AT68" s="1275"/>
      <c r="AU68" s="1275"/>
      <c r="AV68" s="1275"/>
      <c r="AW68" s="1275"/>
      <c r="AX68" s="1275"/>
      <c r="AY68" s="1275"/>
      <c r="AZ68" s="1275"/>
      <c r="BA68" s="1275"/>
      <c r="BB68" s="1275"/>
      <c r="BC68" s="1275"/>
      <c r="BD68" s="1275"/>
      <c r="BE68" s="1275"/>
      <c r="BF68" s="1275"/>
      <c r="BG68" s="1275"/>
      <c r="BH68" s="1275"/>
      <c r="BI68" s="1275"/>
      <c r="BJ68" s="1275"/>
      <c r="BK68" s="1275"/>
      <c r="BL68" s="1275"/>
      <c r="BM68" s="1275"/>
      <c r="BN68" s="1275"/>
      <c r="BO68" s="1275"/>
      <c r="BP68" s="1275"/>
      <c r="BQ68" s="1275"/>
      <c r="BR68" s="1275"/>
      <c r="BS68" s="1275"/>
      <c r="BT68" s="1275"/>
      <c r="BU68" s="1275"/>
      <c r="BV68" s="1275"/>
      <c r="BW68" s="1275"/>
      <c r="BX68" s="1275"/>
      <c r="BY68" s="1275"/>
      <c r="BZ68" s="1275"/>
      <c r="CA68" s="1275"/>
      <c r="CB68" s="1275"/>
      <c r="CC68" s="1275"/>
      <c r="CD68" s="1275"/>
      <c r="CE68" s="1275"/>
      <c r="CF68" s="1275"/>
      <c r="CG68" s="1275"/>
      <c r="CH68" s="1275"/>
      <c r="CI68" s="1275"/>
      <c r="CJ68" s="1275"/>
      <c r="CK68" s="1275"/>
      <c r="CL68" s="1275"/>
      <c r="CM68" s="1275"/>
      <c r="CN68" s="1275"/>
      <c r="CO68" s="1275"/>
      <c r="CP68" s="1275"/>
      <c r="CQ68" s="1275"/>
      <c r="CR68" s="1275"/>
      <c r="CS68" s="1275"/>
      <c r="CT68" s="1275"/>
      <c r="CU68" s="1275"/>
      <c r="CV68" s="1275"/>
      <c r="CW68" s="1275"/>
      <c r="CX68" s="1275"/>
      <c r="CY68" s="1275"/>
      <c r="CZ68" s="1275"/>
      <c r="DA68" s="1275"/>
      <c r="DB68" s="1275"/>
      <c r="DC68" s="1276"/>
    </row>
    <row r="69" spans="2:107" x14ac:dyDescent="0.15">
      <c r="B69" s="372"/>
      <c r="AN69" s="1277"/>
      <c r="AO69" s="1278"/>
      <c r="AP69" s="1278"/>
      <c r="AQ69" s="1278"/>
      <c r="AR69" s="1278"/>
      <c r="AS69" s="1278"/>
      <c r="AT69" s="1278"/>
      <c r="AU69" s="1278"/>
      <c r="AV69" s="1278"/>
      <c r="AW69" s="1278"/>
      <c r="AX69" s="1278"/>
      <c r="AY69" s="1278"/>
      <c r="AZ69" s="1278"/>
      <c r="BA69" s="1278"/>
      <c r="BB69" s="1278"/>
      <c r="BC69" s="1278"/>
      <c r="BD69" s="1278"/>
      <c r="BE69" s="1278"/>
      <c r="BF69" s="1278"/>
      <c r="BG69" s="1278"/>
      <c r="BH69" s="1278"/>
      <c r="BI69" s="1278"/>
      <c r="BJ69" s="1278"/>
      <c r="BK69" s="1278"/>
      <c r="BL69" s="1278"/>
      <c r="BM69" s="1278"/>
      <c r="BN69" s="1278"/>
      <c r="BO69" s="1278"/>
      <c r="BP69" s="1278"/>
      <c r="BQ69" s="1278"/>
      <c r="BR69" s="1278"/>
      <c r="BS69" s="1278"/>
      <c r="BT69" s="1278"/>
      <c r="BU69" s="1278"/>
      <c r="BV69" s="1278"/>
      <c r="BW69" s="1278"/>
      <c r="BX69" s="1278"/>
      <c r="BY69" s="1278"/>
      <c r="BZ69" s="1278"/>
      <c r="CA69" s="1278"/>
      <c r="CB69" s="1278"/>
      <c r="CC69" s="1278"/>
      <c r="CD69" s="1278"/>
      <c r="CE69" s="1278"/>
      <c r="CF69" s="1278"/>
      <c r="CG69" s="1278"/>
      <c r="CH69" s="1278"/>
      <c r="CI69" s="1278"/>
      <c r="CJ69" s="1278"/>
      <c r="CK69" s="1278"/>
      <c r="CL69" s="1278"/>
      <c r="CM69" s="1278"/>
      <c r="CN69" s="1278"/>
      <c r="CO69" s="1278"/>
      <c r="CP69" s="1278"/>
      <c r="CQ69" s="1278"/>
      <c r="CR69" s="1278"/>
      <c r="CS69" s="1278"/>
      <c r="CT69" s="1278"/>
      <c r="CU69" s="1278"/>
      <c r="CV69" s="1278"/>
      <c r="CW69" s="1278"/>
      <c r="CX69" s="1278"/>
      <c r="CY69" s="1278"/>
      <c r="CZ69" s="1278"/>
      <c r="DA69" s="1278"/>
      <c r="DB69" s="1278"/>
      <c r="DC69" s="127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622</v>
      </c>
    </row>
    <row r="72" spans="2:107" x14ac:dyDescent="0.15">
      <c r="B72" s="372"/>
      <c r="G72" s="1263"/>
      <c r="H72" s="1263"/>
      <c r="I72" s="1263"/>
      <c r="J72" s="1263"/>
      <c r="K72" s="382"/>
      <c r="L72" s="382"/>
      <c r="M72" s="383"/>
      <c r="N72" s="383"/>
      <c r="AN72" s="1281"/>
      <c r="AO72" s="1282"/>
      <c r="AP72" s="1282"/>
      <c r="AQ72" s="1282"/>
      <c r="AR72" s="1282"/>
      <c r="AS72" s="1282"/>
      <c r="AT72" s="1282"/>
      <c r="AU72" s="1282"/>
      <c r="AV72" s="1282"/>
      <c r="AW72" s="1282"/>
      <c r="AX72" s="1282"/>
      <c r="AY72" s="1282"/>
      <c r="AZ72" s="1282"/>
      <c r="BA72" s="1282"/>
      <c r="BB72" s="1282"/>
      <c r="BC72" s="1282"/>
      <c r="BD72" s="1282"/>
      <c r="BE72" s="1282"/>
      <c r="BF72" s="1282"/>
      <c r="BG72" s="1282"/>
      <c r="BH72" s="1282"/>
      <c r="BI72" s="1282"/>
      <c r="BJ72" s="1282"/>
      <c r="BK72" s="1282"/>
      <c r="BL72" s="1282"/>
      <c r="BM72" s="1282"/>
      <c r="BN72" s="1282"/>
      <c r="BO72" s="1283"/>
      <c r="BP72" s="1269" t="s">
        <v>565</v>
      </c>
      <c r="BQ72" s="1269"/>
      <c r="BR72" s="1269"/>
      <c r="BS72" s="1269"/>
      <c r="BT72" s="1269"/>
      <c r="BU72" s="1269"/>
      <c r="BV72" s="1269"/>
      <c r="BW72" s="1269"/>
      <c r="BX72" s="1269" t="s">
        <v>566</v>
      </c>
      <c r="BY72" s="1269"/>
      <c r="BZ72" s="1269"/>
      <c r="CA72" s="1269"/>
      <c r="CB72" s="1269"/>
      <c r="CC72" s="1269"/>
      <c r="CD72" s="1269"/>
      <c r="CE72" s="1269"/>
      <c r="CF72" s="1269" t="s">
        <v>567</v>
      </c>
      <c r="CG72" s="1269"/>
      <c r="CH72" s="1269"/>
      <c r="CI72" s="1269"/>
      <c r="CJ72" s="1269"/>
      <c r="CK72" s="1269"/>
      <c r="CL72" s="1269"/>
      <c r="CM72" s="1269"/>
      <c r="CN72" s="1269" t="s">
        <v>568</v>
      </c>
      <c r="CO72" s="1269"/>
      <c r="CP72" s="1269"/>
      <c r="CQ72" s="1269"/>
      <c r="CR72" s="1269"/>
      <c r="CS72" s="1269"/>
      <c r="CT72" s="1269"/>
      <c r="CU72" s="1269"/>
      <c r="CV72" s="1269" t="s">
        <v>569</v>
      </c>
      <c r="CW72" s="1269"/>
      <c r="CX72" s="1269"/>
      <c r="CY72" s="1269"/>
      <c r="CZ72" s="1269"/>
      <c r="DA72" s="1269"/>
      <c r="DB72" s="1269"/>
      <c r="DC72" s="1269"/>
    </row>
    <row r="73" spans="2:107" x14ac:dyDescent="0.15">
      <c r="B73" s="372"/>
      <c r="G73" s="1280"/>
      <c r="H73" s="1280"/>
      <c r="I73" s="1280"/>
      <c r="J73" s="1280"/>
      <c r="K73" s="1264"/>
      <c r="L73" s="1264"/>
      <c r="M73" s="1264"/>
      <c r="N73" s="1264"/>
      <c r="AM73" s="381"/>
      <c r="AN73" s="1268" t="s">
        <v>623</v>
      </c>
      <c r="AO73" s="1268"/>
      <c r="AP73" s="1268"/>
      <c r="AQ73" s="1268"/>
      <c r="AR73" s="1268"/>
      <c r="AS73" s="1268"/>
      <c r="AT73" s="1268"/>
      <c r="AU73" s="1268"/>
      <c r="AV73" s="1268"/>
      <c r="AW73" s="1268"/>
      <c r="AX73" s="1268"/>
      <c r="AY73" s="1268"/>
      <c r="AZ73" s="1268"/>
      <c r="BA73" s="1268"/>
      <c r="BB73" s="1268" t="s">
        <v>624</v>
      </c>
      <c r="BC73" s="1268"/>
      <c r="BD73" s="1268"/>
      <c r="BE73" s="1268"/>
      <c r="BF73" s="1268"/>
      <c r="BG73" s="1268"/>
      <c r="BH73" s="1268"/>
      <c r="BI73" s="1268"/>
      <c r="BJ73" s="1268"/>
      <c r="BK73" s="1268"/>
      <c r="BL73" s="1268"/>
      <c r="BM73" s="1268"/>
      <c r="BN73" s="1268"/>
      <c r="BO73" s="1268"/>
      <c r="BP73" s="1265">
        <v>56.2</v>
      </c>
      <c r="BQ73" s="1265"/>
      <c r="BR73" s="1265"/>
      <c r="BS73" s="1265"/>
      <c r="BT73" s="1265"/>
      <c r="BU73" s="1265"/>
      <c r="BV73" s="1265"/>
      <c r="BW73" s="1265"/>
      <c r="BX73" s="1265">
        <v>55.3</v>
      </c>
      <c r="BY73" s="1265"/>
      <c r="BZ73" s="1265"/>
      <c r="CA73" s="1265"/>
      <c r="CB73" s="1265"/>
      <c r="CC73" s="1265"/>
      <c r="CD73" s="1265"/>
      <c r="CE73" s="1265"/>
      <c r="CF73" s="1265">
        <v>44.7</v>
      </c>
      <c r="CG73" s="1265"/>
      <c r="CH73" s="1265"/>
      <c r="CI73" s="1265"/>
      <c r="CJ73" s="1265"/>
      <c r="CK73" s="1265"/>
      <c r="CL73" s="1265"/>
      <c r="CM73" s="1265"/>
      <c r="CN73" s="1265">
        <v>28.5</v>
      </c>
      <c r="CO73" s="1265"/>
      <c r="CP73" s="1265"/>
      <c r="CQ73" s="1265"/>
      <c r="CR73" s="1265"/>
      <c r="CS73" s="1265"/>
      <c r="CT73" s="1265"/>
      <c r="CU73" s="1265"/>
      <c r="CV73" s="1265">
        <v>28.4</v>
      </c>
      <c r="CW73" s="1265"/>
      <c r="CX73" s="1265"/>
      <c r="CY73" s="1265"/>
      <c r="CZ73" s="1265"/>
      <c r="DA73" s="1265"/>
      <c r="DB73" s="1265"/>
      <c r="DC73" s="1265"/>
    </row>
    <row r="74" spans="2:107" x14ac:dyDescent="0.15">
      <c r="B74" s="372"/>
      <c r="G74" s="1280"/>
      <c r="H74" s="1280"/>
      <c r="I74" s="1280"/>
      <c r="J74" s="1280"/>
      <c r="K74" s="1264"/>
      <c r="L74" s="1264"/>
      <c r="M74" s="1264"/>
      <c r="N74" s="1264"/>
      <c r="AM74" s="38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x14ac:dyDescent="0.15">
      <c r="B75" s="372"/>
      <c r="G75" s="1280"/>
      <c r="H75" s="1280"/>
      <c r="I75" s="1263"/>
      <c r="J75" s="1263"/>
      <c r="K75" s="1270"/>
      <c r="L75" s="1270"/>
      <c r="M75" s="1270"/>
      <c r="N75" s="1270"/>
      <c r="AM75" s="381"/>
      <c r="AN75" s="1268"/>
      <c r="AO75" s="1268"/>
      <c r="AP75" s="1268"/>
      <c r="AQ75" s="1268"/>
      <c r="AR75" s="1268"/>
      <c r="AS75" s="1268"/>
      <c r="AT75" s="1268"/>
      <c r="AU75" s="1268"/>
      <c r="AV75" s="1268"/>
      <c r="AW75" s="1268"/>
      <c r="AX75" s="1268"/>
      <c r="AY75" s="1268"/>
      <c r="AZ75" s="1268"/>
      <c r="BA75" s="1268"/>
      <c r="BB75" s="1268" t="s">
        <v>628</v>
      </c>
      <c r="BC75" s="1268"/>
      <c r="BD75" s="1268"/>
      <c r="BE75" s="1268"/>
      <c r="BF75" s="1268"/>
      <c r="BG75" s="1268"/>
      <c r="BH75" s="1268"/>
      <c r="BI75" s="1268"/>
      <c r="BJ75" s="1268"/>
      <c r="BK75" s="1268"/>
      <c r="BL75" s="1268"/>
      <c r="BM75" s="1268"/>
      <c r="BN75" s="1268"/>
      <c r="BO75" s="1268"/>
      <c r="BP75" s="1265">
        <v>7.7</v>
      </c>
      <c r="BQ75" s="1265"/>
      <c r="BR75" s="1265"/>
      <c r="BS75" s="1265"/>
      <c r="BT75" s="1265"/>
      <c r="BU75" s="1265"/>
      <c r="BV75" s="1265"/>
      <c r="BW75" s="1265"/>
      <c r="BX75" s="1265">
        <v>7.5</v>
      </c>
      <c r="BY75" s="1265"/>
      <c r="BZ75" s="1265"/>
      <c r="CA75" s="1265"/>
      <c r="CB75" s="1265"/>
      <c r="CC75" s="1265"/>
      <c r="CD75" s="1265"/>
      <c r="CE75" s="1265"/>
      <c r="CF75" s="1265">
        <v>6.9</v>
      </c>
      <c r="CG75" s="1265"/>
      <c r="CH75" s="1265"/>
      <c r="CI75" s="1265"/>
      <c r="CJ75" s="1265"/>
      <c r="CK75" s="1265"/>
      <c r="CL75" s="1265"/>
      <c r="CM75" s="1265"/>
      <c r="CN75" s="1265">
        <v>6.1</v>
      </c>
      <c r="CO75" s="1265"/>
      <c r="CP75" s="1265"/>
      <c r="CQ75" s="1265"/>
      <c r="CR75" s="1265"/>
      <c r="CS75" s="1265"/>
      <c r="CT75" s="1265"/>
      <c r="CU75" s="1265"/>
      <c r="CV75" s="1265">
        <v>5.9</v>
      </c>
      <c r="CW75" s="1265"/>
      <c r="CX75" s="1265"/>
      <c r="CY75" s="1265"/>
      <c r="CZ75" s="1265"/>
      <c r="DA75" s="1265"/>
      <c r="DB75" s="1265"/>
      <c r="DC75" s="1265"/>
    </row>
    <row r="76" spans="2:107" x14ac:dyDescent="0.15">
      <c r="B76" s="372"/>
      <c r="G76" s="1280"/>
      <c r="H76" s="1280"/>
      <c r="I76" s="1263"/>
      <c r="J76" s="1263"/>
      <c r="K76" s="1270"/>
      <c r="L76" s="1270"/>
      <c r="M76" s="1270"/>
      <c r="N76" s="1270"/>
      <c r="AM76" s="38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x14ac:dyDescent="0.15">
      <c r="B77" s="372"/>
      <c r="G77" s="1263"/>
      <c r="H77" s="1263"/>
      <c r="I77" s="1263"/>
      <c r="J77" s="1263"/>
      <c r="K77" s="1264"/>
      <c r="L77" s="1264"/>
      <c r="M77" s="1264"/>
      <c r="N77" s="1264"/>
      <c r="AN77" s="1269" t="s">
        <v>626</v>
      </c>
      <c r="AO77" s="1269"/>
      <c r="AP77" s="1269"/>
      <c r="AQ77" s="1269"/>
      <c r="AR77" s="1269"/>
      <c r="AS77" s="1269"/>
      <c r="AT77" s="1269"/>
      <c r="AU77" s="1269"/>
      <c r="AV77" s="1269"/>
      <c r="AW77" s="1269"/>
      <c r="AX77" s="1269"/>
      <c r="AY77" s="1269"/>
      <c r="AZ77" s="1269"/>
      <c r="BA77" s="1269"/>
      <c r="BB77" s="1268" t="s">
        <v>624</v>
      </c>
      <c r="BC77" s="1268"/>
      <c r="BD77" s="1268"/>
      <c r="BE77" s="1268"/>
      <c r="BF77" s="1268"/>
      <c r="BG77" s="1268"/>
      <c r="BH77" s="1268"/>
      <c r="BI77" s="1268"/>
      <c r="BJ77" s="1268"/>
      <c r="BK77" s="1268"/>
      <c r="BL77" s="1268"/>
      <c r="BM77" s="1268"/>
      <c r="BN77" s="1268"/>
      <c r="BO77" s="1268"/>
      <c r="BP77" s="1265">
        <v>38.5</v>
      </c>
      <c r="BQ77" s="1265"/>
      <c r="BR77" s="1265"/>
      <c r="BS77" s="1265"/>
      <c r="BT77" s="1265"/>
      <c r="BU77" s="1265"/>
      <c r="BV77" s="1265"/>
      <c r="BW77" s="1265"/>
      <c r="BX77" s="1265">
        <v>35.5</v>
      </c>
      <c r="BY77" s="1265"/>
      <c r="BZ77" s="1265"/>
      <c r="CA77" s="1265"/>
      <c r="CB77" s="1265"/>
      <c r="CC77" s="1265"/>
      <c r="CD77" s="1265"/>
      <c r="CE77" s="1265"/>
      <c r="CF77" s="1265">
        <v>13.5</v>
      </c>
      <c r="CG77" s="1265"/>
      <c r="CH77" s="1265"/>
      <c r="CI77" s="1265"/>
      <c r="CJ77" s="1265"/>
      <c r="CK77" s="1265"/>
      <c r="CL77" s="1265"/>
      <c r="CM77" s="1265"/>
      <c r="CN77" s="1265">
        <v>0</v>
      </c>
      <c r="CO77" s="1265"/>
      <c r="CP77" s="1265"/>
      <c r="CQ77" s="1265"/>
      <c r="CR77" s="1265"/>
      <c r="CS77" s="1265"/>
      <c r="CT77" s="1265"/>
      <c r="CU77" s="1265"/>
      <c r="CV77" s="1265">
        <v>0</v>
      </c>
      <c r="CW77" s="1265"/>
      <c r="CX77" s="1265"/>
      <c r="CY77" s="1265"/>
      <c r="CZ77" s="1265"/>
      <c r="DA77" s="1265"/>
      <c r="DB77" s="1265"/>
      <c r="DC77" s="1265"/>
    </row>
    <row r="78" spans="2:107" x14ac:dyDescent="0.15">
      <c r="B78" s="372"/>
      <c r="G78" s="1263"/>
      <c r="H78" s="1263"/>
      <c r="I78" s="1263"/>
      <c r="J78" s="1263"/>
      <c r="K78" s="1264"/>
      <c r="L78" s="1264"/>
      <c r="M78" s="1264"/>
      <c r="N78" s="1264"/>
      <c r="AN78" s="1269"/>
      <c r="AO78" s="1269"/>
      <c r="AP78" s="1269"/>
      <c r="AQ78" s="1269"/>
      <c r="AR78" s="1269"/>
      <c r="AS78" s="1269"/>
      <c r="AT78" s="1269"/>
      <c r="AU78" s="1269"/>
      <c r="AV78" s="1269"/>
      <c r="AW78" s="1269"/>
      <c r="AX78" s="1269"/>
      <c r="AY78" s="1269"/>
      <c r="AZ78" s="1269"/>
      <c r="BA78" s="1269"/>
      <c r="BB78" s="1268"/>
      <c r="BC78" s="1268"/>
      <c r="BD78" s="1268"/>
      <c r="BE78" s="1268"/>
      <c r="BF78" s="1268"/>
      <c r="BG78" s="1268"/>
      <c r="BH78" s="1268"/>
      <c r="BI78" s="1268"/>
      <c r="BJ78" s="1268"/>
      <c r="BK78" s="1268"/>
      <c r="BL78" s="1268"/>
      <c r="BM78" s="1268"/>
      <c r="BN78" s="1268"/>
      <c r="BO78" s="1268"/>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x14ac:dyDescent="0.15">
      <c r="B79" s="372"/>
      <c r="G79" s="1263"/>
      <c r="H79" s="1263"/>
      <c r="I79" s="1266"/>
      <c r="J79" s="1266"/>
      <c r="K79" s="1267"/>
      <c r="L79" s="1267"/>
      <c r="M79" s="1267"/>
      <c r="N79" s="1267"/>
      <c r="AN79" s="1269"/>
      <c r="AO79" s="1269"/>
      <c r="AP79" s="1269"/>
      <c r="AQ79" s="1269"/>
      <c r="AR79" s="1269"/>
      <c r="AS79" s="1269"/>
      <c r="AT79" s="1269"/>
      <c r="AU79" s="1269"/>
      <c r="AV79" s="1269"/>
      <c r="AW79" s="1269"/>
      <c r="AX79" s="1269"/>
      <c r="AY79" s="1269"/>
      <c r="AZ79" s="1269"/>
      <c r="BA79" s="1269"/>
      <c r="BB79" s="1268" t="s">
        <v>628</v>
      </c>
      <c r="BC79" s="1268"/>
      <c r="BD79" s="1268"/>
      <c r="BE79" s="1268"/>
      <c r="BF79" s="1268"/>
      <c r="BG79" s="1268"/>
      <c r="BH79" s="1268"/>
      <c r="BI79" s="1268"/>
      <c r="BJ79" s="1268"/>
      <c r="BK79" s="1268"/>
      <c r="BL79" s="1268"/>
      <c r="BM79" s="1268"/>
      <c r="BN79" s="1268"/>
      <c r="BO79" s="1268"/>
      <c r="BP79" s="1265">
        <v>8.9</v>
      </c>
      <c r="BQ79" s="1265"/>
      <c r="BR79" s="1265"/>
      <c r="BS79" s="1265"/>
      <c r="BT79" s="1265"/>
      <c r="BU79" s="1265"/>
      <c r="BV79" s="1265"/>
      <c r="BW79" s="1265"/>
      <c r="BX79" s="1265">
        <v>8.8000000000000007</v>
      </c>
      <c r="BY79" s="1265"/>
      <c r="BZ79" s="1265"/>
      <c r="CA79" s="1265"/>
      <c r="CB79" s="1265"/>
      <c r="CC79" s="1265"/>
      <c r="CD79" s="1265"/>
      <c r="CE79" s="1265"/>
      <c r="CF79" s="1265">
        <v>8.3000000000000007</v>
      </c>
      <c r="CG79" s="1265"/>
      <c r="CH79" s="1265"/>
      <c r="CI79" s="1265"/>
      <c r="CJ79" s="1265"/>
      <c r="CK79" s="1265"/>
      <c r="CL79" s="1265"/>
      <c r="CM79" s="1265"/>
      <c r="CN79" s="1265">
        <v>8</v>
      </c>
      <c r="CO79" s="1265"/>
      <c r="CP79" s="1265"/>
      <c r="CQ79" s="1265"/>
      <c r="CR79" s="1265"/>
      <c r="CS79" s="1265"/>
      <c r="CT79" s="1265"/>
      <c r="CU79" s="1265"/>
      <c r="CV79" s="1265">
        <v>8.1</v>
      </c>
      <c r="CW79" s="1265"/>
      <c r="CX79" s="1265"/>
      <c r="CY79" s="1265"/>
      <c r="CZ79" s="1265"/>
      <c r="DA79" s="1265"/>
      <c r="DB79" s="1265"/>
      <c r="DC79" s="1265"/>
    </row>
    <row r="80" spans="2:107" x14ac:dyDescent="0.15">
      <c r="B80" s="372"/>
      <c r="G80" s="1263"/>
      <c r="H80" s="1263"/>
      <c r="I80" s="1266"/>
      <c r="J80" s="1266"/>
      <c r="K80" s="1267"/>
      <c r="L80" s="1267"/>
      <c r="M80" s="1267"/>
      <c r="N80" s="1267"/>
      <c r="AN80" s="1269"/>
      <c r="AO80" s="1269"/>
      <c r="AP80" s="1269"/>
      <c r="AQ80" s="1269"/>
      <c r="AR80" s="1269"/>
      <c r="AS80" s="1269"/>
      <c r="AT80" s="1269"/>
      <c r="AU80" s="1269"/>
      <c r="AV80" s="1269"/>
      <c r="AW80" s="1269"/>
      <c r="AX80" s="1269"/>
      <c r="AY80" s="1269"/>
      <c r="AZ80" s="1269"/>
      <c r="BA80" s="1269"/>
      <c r="BB80" s="1268"/>
      <c r="BC80" s="1268"/>
      <c r="BD80" s="1268"/>
      <c r="BE80" s="1268"/>
      <c r="BF80" s="1268"/>
      <c r="BG80" s="1268"/>
      <c r="BH80" s="1268"/>
      <c r="BI80" s="1268"/>
      <c r="BJ80" s="1268"/>
      <c r="BK80" s="1268"/>
      <c r="BL80" s="1268"/>
      <c r="BM80" s="1268"/>
      <c r="BN80" s="1268"/>
      <c r="BO80" s="1268"/>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ucnh6hEInvKxgzOI7rmfxYLg3cz+Ypx7Clfm5UuweJig9NNl1NE/DxUvgh+/PWPNXPbUVT7V/n2RwNn+RyfA==" saltValue="DcY9WzeKD4w9XonSkqKwg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Xr+0a0tYINLwlKAPIoOE13859jS/FP0pQhf2hzLLhoxUt6jCOI/kn0imn6PFBVPgmu9iTYRIfLG/wOYpvVbFFQ==" saltValue="bs03tp4qjckkIF/oOoMg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U/eYMnQ1ehobQfxq2ZGaphI//4hJ4RVXVB8Y8PUvgbs1bzBKnbQorqDXbCQQ0+LibACyW5GWWYxF3YAaJR9wNw==" saltValue="hZ7NXawjjhNL/zrOx085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562</v>
      </c>
      <c r="G2" s="151"/>
      <c r="H2" s="152"/>
    </row>
    <row r="3" spans="1:8" x14ac:dyDescent="0.15">
      <c r="A3" s="148" t="s">
        <v>555</v>
      </c>
      <c r="B3" s="153"/>
      <c r="C3" s="154"/>
      <c r="D3" s="155">
        <v>27785</v>
      </c>
      <c r="E3" s="156"/>
      <c r="F3" s="157">
        <v>96462</v>
      </c>
      <c r="G3" s="158"/>
      <c r="H3" s="159"/>
    </row>
    <row r="4" spans="1:8" x14ac:dyDescent="0.15">
      <c r="A4" s="160"/>
      <c r="B4" s="161"/>
      <c r="C4" s="162"/>
      <c r="D4" s="163">
        <v>15308</v>
      </c>
      <c r="E4" s="164"/>
      <c r="F4" s="165">
        <v>39886</v>
      </c>
      <c r="G4" s="166"/>
      <c r="H4" s="167"/>
    </row>
    <row r="5" spans="1:8" x14ac:dyDescent="0.15">
      <c r="A5" s="148" t="s">
        <v>557</v>
      </c>
      <c r="B5" s="153"/>
      <c r="C5" s="154"/>
      <c r="D5" s="155">
        <v>28764</v>
      </c>
      <c r="E5" s="156"/>
      <c r="F5" s="157">
        <v>83103</v>
      </c>
      <c r="G5" s="158"/>
      <c r="H5" s="159"/>
    </row>
    <row r="6" spans="1:8" x14ac:dyDescent="0.15">
      <c r="A6" s="160"/>
      <c r="B6" s="161"/>
      <c r="C6" s="162"/>
      <c r="D6" s="163">
        <v>18117</v>
      </c>
      <c r="E6" s="164"/>
      <c r="F6" s="165">
        <v>41378</v>
      </c>
      <c r="G6" s="166"/>
      <c r="H6" s="167"/>
    </row>
    <row r="7" spans="1:8" x14ac:dyDescent="0.15">
      <c r="A7" s="148" t="s">
        <v>558</v>
      </c>
      <c r="B7" s="153"/>
      <c r="C7" s="154"/>
      <c r="D7" s="155">
        <v>41782</v>
      </c>
      <c r="E7" s="156"/>
      <c r="F7" s="157">
        <v>84459</v>
      </c>
      <c r="G7" s="158"/>
      <c r="H7" s="159"/>
    </row>
    <row r="8" spans="1:8" x14ac:dyDescent="0.15">
      <c r="A8" s="160"/>
      <c r="B8" s="161"/>
      <c r="C8" s="162"/>
      <c r="D8" s="163">
        <v>22628</v>
      </c>
      <c r="E8" s="164"/>
      <c r="F8" s="165">
        <v>47314</v>
      </c>
      <c r="G8" s="166"/>
      <c r="H8" s="167"/>
    </row>
    <row r="9" spans="1:8" x14ac:dyDescent="0.15">
      <c r="A9" s="148" t="s">
        <v>559</v>
      </c>
      <c r="B9" s="153"/>
      <c r="C9" s="154"/>
      <c r="D9" s="155">
        <v>55887</v>
      </c>
      <c r="E9" s="156"/>
      <c r="F9" s="157">
        <v>74568</v>
      </c>
      <c r="G9" s="158"/>
      <c r="H9" s="159"/>
    </row>
    <row r="10" spans="1:8" x14ac:dyDescent="0.15">
      <c r="A10" s="160"/>
      <c r="B10" s="161"/>
      <c r="C10" s="162"/>
      <c r="D10" s="163">
        <v>32212</v>
      </c>
      <c r="E10" s="164"/>
      <c r="F10" s="165">
        <v>42558</v>
      </c>
      <c r="G10" s="166"/>
      <c r="H10" s="167"/>
    </row>
    <row r="11" spans="1:8" x14ac:dyDescent="0.15">
      <c r="A11" s="148" t="s">
        <v>560</v>
      </c>
      <c r="B11" s="153"/>
      <c r="C11" s="154"/>
      <c r="D11" s="155">
        <v>51879</v>
      </c>
      <c r="E11" s="156"/>
      <c r="F11" s="157">
        <v>73693</v>
      </c>
      <c r="G11" s="158"/>
      <c r="H11" s="159"/>
    </row>
    <row r="12" spans="1:8" x14ac:dyDescent="0.15">
      <c r="A12" s="160"/>
      <c r="B12" s="161"/>
      <c r="C12" s="168"/>
      <c r="D12" s="163">
        <v>33417</v>
      </c>
      <c r="E12" s="164"/>
      <c r="F12" s="165">
        <v>44203</v>
      </c>
      <c r="G12" s="166"/>
      <c r="H12" s="167"/>
    </row>
    <row r="13" spans="1:8" x14ac:dyDescent="0.15">
      <c r="A13" s="148"/>
      <c r="B13" s="153"/>
      <c r="C13" s="169"/>
      <c r="D13" s="170">
        <v>41219</v>
      </c>
      <c r="E13" s="171"/>
      <c r="F13" s="172">
        <v>82457</v>
      </c>
      <c r="G13" s="173"/>
      <c r="H13" s="159"/>
    </row>
    <row r="14" spans="1:8" x14ac:dyDescent="0.15">
      <c r="A14" s="160"/>
      <c r="B14" s="161"/>
      <c r="C14" s="162"/>
      <c r="D14" s="163">
        <v>24336</v>
      </c>
      <c r="E14" s="164"/>
      <c r="F14" s="165">
        <v>43068</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5.16</v>
      </c>
      <c r="C19" s="174">
        <f>ROUND(VALUE(SUBSTITUTE(実質収支比率等に係る経年分析!G$48,"▲","-")),2)</f>
        <v>4.1900000000000004</v>
      </c>
      <c r="D19" s="174">
        <f>ROUND(VALUE(SUBSTITUTE(実質収支比率等に係る経年分析!H$48,"▲","-")),2)</f>
        <v>4.4800000000000004</v>
      </c>
      <c r="E19" s="174">
        <f>ROUND(VALUE(SUBSTITUTE(実質収支比率等に係る経年分析!I$48,"▲","-")),2)</f>
        <v>5.85</v>
      </c>
      <c r="F19" s="174">
        <f>ROUND(VALUE(SUBSTITUTE(実質収支比率等に係る経年分析!J$48,"▲","-")),2)</f>
        <v>5.15</v>
      </c>
    </row>
    <row r="20" spans="1:11" x14ac:dyDescent="0.15">
      <c r="A20" s="174" t="s">
        <v>56</v>
      </c>
      <c r="B20" s="174">
        <f>ROUND(VALUE(SUBSTITUTE(実質収支比率等に係る経年分析!F$47,"▲","-")),2)</f>
        <v>41.4</v>
      </c>
      <c r="C20" s="174">
        <f>ROUND(VALUE(SUBSTITUTE(実質収支比率等に係る経年分析!G$47,"▲","-")),2)</f>
        <v>39.53</v>
      </c>
      <c r="D20" s="174">
        <f>ROUND(VALUE(SUBSTITUTE(実質収支比率等に係る経年分析!H$47,"▲","-")),2)</f>
        <v>39.049999999999997</v>
      </c>
      <c r="E20" s="174">
        <f>ROUND(VALUE(SUBSTITUTE(実質収支比率等に係る経年分析!I$47,"▲","-")),2)</f>
        <v>40.28</v>
      </c>
      <c r="F20" s="174">
        <f>ROUND(VALUE(SUBSTITUTE(実質収支比率等に係る経年分析!J$47,"▲","-")),2)</f>
        <v>43.66</v>
      </c>
    </row>
    <row r="21" spans="1:11" x14ac:dyDescent="0.15">
      <c r="A21" s="174" t="s">
        <v>57</v>
      </c>
      <c r="B21" s="174">
        <f>IF(ISNUMBER(VALUE(SUBSTITUTE(実質収支比率等に係る経年分析!F$49,"▲","-"))),ROUND(VALUE(SUBSTITUTE(実質収支比率等に係る経年分析!F$49,"▲","-")),2),NA())</f>
        <v>-2.04</v>
      </c>
      <c r="C21" s="174">
        <f>IF(ISNUMBER(VALUE(SUBSTITUTE(実質収支比率等に係る経年分析!G$49,"▲","-"))),ROUND(VALUE(SUBSTITUTE(実質収支比率等に係る経年分析!G$49,"▲","-")),2),NA())</f>
        <v>-4.8600000000000003</v>
      </c>
      <c r="D21" s="174">
        <f>IF(ISNUMBER(VALUE(SUBSTITUTE(実質収支比率等に係る経年分析!H$49,"▲","-"))),ROUND(VALUE(SUBSTITUTE(実質収支比率等に係る経年分析!H$49,"▲","-")),2),NA())</f>
        <v>0.62</v>
      </c>
      <c r="E21" s="174">
        <f>IF(ISNUMBER(VALUE(SUBSTITUTE(実質収支比率等に係る経年分析!I$49,"▲","-"))),ROUND(VALUE(SUBSTITUTE(実質収支比率等に係る経年分析!I$49,"▲","-")),2),NA())</f>
        <v>2.34</v>
      </c>
      <c r="F21" s="174">
        <f>IF(ISNUMBER(VALUE(SUBSTITUTE(実質収支比率等に係る経年分析!J$49,"▲","-"))),ROUND(VALUE(SUBSTITUTE(実質収支比率等に係る経年分析!J$49,"▲","-")),2),NA())</f>
        <v>-2.25</v>
      </c>
    </row>
    <row r="24" spans="1:11" x14ac:dyDescent="0.15">
      <c r="A24" s="144" t="s">
        <v>58</v>
      </c>
    </row>
    <row r="25" spans="1:11" x14ac:dyDescent="0.15">
      <c r="A25" s="175"/>
      <c r="B25" s="175" t="e">
        <f>#REF!</f>
        <v>#REF!</v>
      </c>
      <c r="C25" s="175"/>
      <c r="D25" s="175" t="e">
        <f>#REF!</f>
        <v>#REF!</v>
      </c>
      <c r="E25" s="175"/>
      <c r="F25" s="175" t="e">
        <f>#REF!</f>
        <v>#REF!</v>
      </c>
      <c r="G25" s="175"/>
      <c r="H25" s="175" t="e">
        <f>#REF!</f>
        <v>#REF!</v>
      </c>
      <c r="I25" s="175"/>
      <c r="J25" s="175" t="e">
        <f>#REF!</f>
        <v>#REF!</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e">
        <f>IF(#REF!="",NA(),#REF!)</f>
        <v>#REF!</v>
      </c>
      <c r="B27" s="175" t="e">
        <f>IF(ROUND(VALUE(SUBSTITUTE(#REF!,"▲", "-")), 2) &lt; 0, ABS(ROUND(VALUE(SUBSTITUTE(#REF!,"▲", "-")), 2)), NA())</f>
        <v>#REF!</v>
      </c>
      <c r="C27" s="175" t="e">
        <f>IF(ROUND(VALUE(SUBSTITUTE(#REF!,"▲", "-")), 2) &gt;= 0, ABS(ROUND(VALUE(SUBSTITUTE(#REF!,"▲", "-")), 2)), NA())</f>
        <v>#REF!</v>
      </c>
      <c r="D27" s="175" t="e">
        <f>IF(ROUND(VALUE(SUBSTITUTE(#REF!,"▲", "-")), 2) &lt; 0, ABS(ROUND(VALUE(SUBSTITUTE(#REF!,"▲", "-")), 2)), NA())</f>
        <v>#REF!</v>
      </c>
      <c r="E27" s="175" t="e">
        <f>IF(ROUND(VALUE(SUBSTITUTE(#REF!,"▲", "-")), 2) &gt;= 0, ABS(ROUND(VALUE(SUBSTITUTE(#REF!,"▲", "-")), 2)), NA())</f>
        <v>#REF!</v>
      </c>
      <c r="F27" s="175" t="e">
        <f>IF(ROUND(VALUE(SUBSTITUTE(#REF!,"▲", "-")), 2) &lt; 0, ABS(ROUND(VALUE(SUBSTITUTE(#REF!,"▲", "-")), 2)), NA())</f>
        <v>#REF!</v>
      </c>
      <c r="G27" s="175" t="e">
        <f>IF(ROUND(VALUE(SUBSTITUTE(#REF!,"▲", "-")), 2) &gt;= 0, ABS(ROUND(VALUE(SUBSTITUTE(#REF!,"▲", "-")), 2)), NA())</f>
        <v>#REF!</v>
      </c>
      <c r="H27" s="175" t="e">
        <f>IF(ROUND(VALUE(SUBSTITUTE(#REF!,"▲", "-")), 2) &lt; 0, ABS(ROUND(VALUE(SUBSTITUTE(#REF!,"▲", "-")), 2)), NA())</f>
        <v>#REF!</v>
      </c>
      <c r="I27" s="175" t="e">
        <f>IF(ROUND(VALUE(SUBSTITUTE(#REF!,"▲", "-")), 2) &gt;= 0, ABS(ROUND(VALUE(SUBSTITUTE(#REF!,"▲", "-")), 2)), NA())</f>
        <v>#REF!</v>
      </c>
      <c r="J27" s="175" t="e">
        <f>IF(ROUND(VALUE(SUBSTITUTE(#REF!,"▲", "-")), 2) &lt; 0, ABS(ROUND(VALUE(SUBSTITUTE(#REF!,"▲", "-")), 2)), NA())</f>
        <v>#REF!</v>
      </c>
      <c r="K27" s="175" t="e">
        <f>IF(ROUND(VALUE(SUBSTITUTE(#REF!,"▲", "-")), 2) &gt;= 0, ABS(ROUND(VALUE(SUBSTITUTE(#REF!,"▲", "-")), 2)), NA())</f>
        <v>#REF!</v>
      </c>
    </row>
    <row r="28" spans="1:11" x14ac:dyDescent="0.15">
      <c r="A28" s="175" t="e">
        <f>IF(#REF!="",NA(),#REF!)</f>
        <v>#REF!</v>
      </c>
      <c r="B28" s="175" t="e">
        <f>IF(ROUND(VALUE(SUBSTITUTE(#REF!,"▲", "-")), 2) &lt; 0, ABS(ROUND(VALUE(SUBSTITUTE(#REF!,"▲", "-")), 2)), NA())</f>
        <v>#REF!</v>
      </c>
      <c r="C28" s="175" t="e">
        <f>IF(ROUND(VALUE(SUBSTITUTE(#REF!,"▲", "-")), 2) &gt;= 0, ABS(ROUND(VALUE(SUBSTITUTE(#REF!,"▲", "-")), 2)), NA())</f>
        <v>#REF!</v>
      </c>
      <c r="D28" s="175" t="e">
        <f>IF(ROUND(VALUE(SUBSTITUTE(#REF!,"▲", "-")), 2) &lt; 0, ABS(ROUND(VALUE(SUBSTITUTE(#REF!,"▲", "-")), 2)), NA())</f>
        <v>#REF!</v>
      </c>
      <c r="E28" s="175" t="e">
        <f>IF(ROUND(VALUE(SUBSTITUTE(#REF!,"▲", "-")), 2) &gt;= 0, ABS(ROUND(VALUE(SUBSTITUTE(#REF!,"▲", "-")), 2)), NA())</f>
        <v>#REF!</v>
      </c>
      <c r="F28" s="175" t="e">
        <f>IF(ROUND(VALUE(SUBSTITUTE(#REF!,"▲", "-")), 2) &lt; 0, ABS(ROUND(VALUE(SUBSTITUTE(#REF!,"▲", "-")), 2)), NA())</f>
        <v>#REF!</v>
      </c>
      <c r="G28" s="175" t="e">
        <f>IF(ROUND(VALUE(SUBSTITUTE(#REF!,"▲", "-")), 2) &gt;= 0, ABS(ROUND(VALUE(SUBSTITUTE(#REF!,"▲", "-")), 2)), NA())</f>
        <v>#REF!</v>
      </c>
      <c r="H28" s="175" t="e">
        <f>IF(ROUND(VALUE(SUBSTITUTE(#REF!,"▲", "-")), 2) &lt; 0, ABS(ROUND(VALUE(SUBSTITUTE(#REF!,"▲", "-")), 2)), NA())</f>
        <v>#REF!</v>
      </c>
      <c r="I28" s="175" t="e">
        <f>IF(ROUND(VALUE(SUBSTITUTE(#REF!,"▲", "-")), 2) &gt;= 0, ABS(ROUND(VALUE(SUBSTITUTE(#REF!,"▲", "-")), 2)), NA())</f>
        <v>#REF!</v>
      </c>
      <c r="J28" s="175" t="e">
        <f>IF(ROUND(VALUE(SUBSTITUTE(#REF!,"▲", "-")), 2) &lt; 0, ABS(ROUND(VALUE(SUBSTITUTE(#REF!,"▲", "-")), 2)), NA())</f>
        <v>#REF!</v>
      </c>
      <c r="K28" s="175" t="e">
        <f>IF(ROUND(VALUE(SUBSTITUTE(#REF!,"▲", "-")), 2) &gt;= 0, ABS(ROUND(VALUE(SUBSTITUTE(#REF!,"▲", "-")), 2)), NA())</f>
        <v>#REF!</v>
      </c>
    </row>
    <row r="29" spans="1:11" x14ac:dyDescent="0.15">
      <c r="A29" s="175" t="e">
        <f>IF(#REF!="",NA(),#REF!)</f>
        <v>#REF!</v>
      </c>
      <c r="B29" s="175" t="e">
        <f>IF(ROUND(VALUE(SUBSTITUTE(#REF!,"▲", "-")), 2) &lt; 0, ABS(ROUND(VALUE(SUBSTITUTE(#REF!,"▲", "-")), 2)), NA())</f>
        <v>#REF!</v>
      </c>
      <c r="C29" s="175" t="e">
        <f>IF(ROUND(VALUE(SUBSTITUTE(#REF!,"▲", "-")), 2) &gt;= 0, ABS(ROUND(VALUE(SUBSTITUTE(#REF!,"▲", "-")), 2)), NA())</f>
        <v>#REF!</v>
      </c>
      <c r="D29" s="175" t="e">
        <f>IF(ROUND(VALUE(SUBSTITUTE(#REF!,"▲", "-")), 2) &lt; 0, ABS(ROUND(VALUE(SUBSTITUTE(#REF!,"▲", "-")), 2)), NA())</f>
        <v>#REF!</v>
      </c>
      <c r="E29" s="175" t="e">
        <f>IF(ROUND(VALUE(SUBSTITUTE(#REF!,"▲", "-")), 2) &gt;= 0, ABS(ROUND(VALUE(SUBSTITUTE(#REF!,"▲", "-")), 2)), NA())</f>
        <v>#REF!</v>
      </c>
      <c r="F29" s="175" t="e">
        <f>IF(ROUND(VALUE(SUBSTITUTE(#REF!,"▲", "-")), 2) &lt; 0, ABS(ROUND(VALUE(SUBSTITUTE(#REF!,"▲", "-")), 2)), NA())</f>
        <v>#REF!</v>
      </c>
      <c r="G29" s="175" t="e">
        <f>IF(ROUND(VALUE(SUBSTITUTE(#REF!,"▲", "-")), 2) &gt;= 0, ABS(ROUND(VALUE(SUBSTITUTE(#REF!,"▲", "-")), 2)), NA())</f>
        <v>#REF!</v>
      </c>
      <c r="H29" s="175" t="e">
        <f>IF(ROUND(VALUE(SUBSTITUTE(#REF!,"▲", "-")), 2) &lt; 0, ABS(ROUND(VALUE(SUBSTITUTE(#REF!,"▲", "-")), 2)), NA())</f>
        <v>#REF!</v>
      </c>
      <c r="I29" s="175" t="e">
        <f>IF(ROUND(VALUE(SUBSTITUTE(#REF!,"▲", "-")), 2) &gt;= 0, ABS(ROUND(VALUE(SUBSTITUTE(#REF!,"▲", "-")), 2)), NA())</f>
        <v>#REF!</v>
      </c>
      <c r="J29" s="175" t="e">
        <f>IF(ROUND(VALUE(SUBSTITUTE(#REF!,"▲", "-")), 2) &lt; 0, ABS(ROUND(VALUE(SUBSTITUTE(#REF!,"▲", "-")), 2)), NA())</f>
        <v>#REF!</v>
      </c>
      <c r="K29" s="175" t="e">
        <f>IF(ROUND(VALUE(SUBSTITUTE(#REF!,"▲", "-")), 2) &gt;= 0, ABS(ROUND(VALUE(SUBSTITUTE(#REF!,"▲", "-")), 2)), NA())</f>
        <v>#REF!</v>
      </c>
    </row>
    <row r="30" spans="1:11" x14ac:dyDescent="0.15">
      <c r="A30" s="175" t="e">
        <f>IF(#REF!="",NA(),#REF!)</f>
        <v>#REF!</v>
      </c>
      <c r="B30" s="175" t="e">
        <f>IF(ROUND(VALUE(SUBSTITUTE(#REF!,"▲", "-")), 2) &lt; 0, ABS(ROUND(VALUE(SUBSTITUTE(#REF!,"▲", "-")), 2)), NA())</f>
        <v>#REF!</v>
      </c>
      <c r="C30" s="175" t="e">
        <f>IF(ROUND(VALUE(SUBSTITUTE(#REF!,"▲", "-")), 2) &gt;= 0, ABS(ROUND(VALUE(SUBSTITUTE(#REF!,"▲", "-")), 2)), NA())</f>
        <v>#REF!</v>
      </c>
      <c r="D30" s="175" t="e">
        <f>IF(ROUND(VALUE(SUBSTITUTE(#REF!,"▲", "-")), 2) &lt; 0, ABS(ROUND(VALUE(SUBSTITUTE(#REF!,"▲", "-")), 2)), NA())</f>
        <v>#REF!</v>
      </c>
      <c r="E30" s="175" t="e">
        <f>IF(ROUND(VALUE(SUBSTITUTE(#REF!,"▲", "-")), 2) &gt;= 0, ABS(ROUND(VALUE(SUBSTITUTE(#REF!,"▲", "-")), 2)), NA())</f>
        <v>#REF!</v>
      </c>
      <c r="F30" s="175" t="e">
        <f>IF(ROUND(VALUE(SUBSTITUTE(#REF!,"▲", "-")), 2) &lt; 0, ABS(ROUND(VALUE(SUBSTITUTE(#REF!,"▲", "-")), 2)), NA())</f>
        <v>#REF!</v>
      </c>
      <c r="G30" s="175" t="e">
        <f>IF(ROUND(VALUE(SUBSTITUTE(#REF!,"▲", "-")), 2) &gt;= 0, ABS(ROUND(VALUE(SUBSTITUTE(#REF!,"▲", "-")), 2)), NA())</f>
        <v>#REF!</v>
      </c>
      <c r="H30" s="175" t="e">
        <f>IF(ROUND(VALUE(SUBSTITUTE(#REF!,"▲", "-")), 2) &lt; 0, ABS(ROUND(VALUE(SUBSTITUTE(#REF!,"▲", "-")), 2)), NA())</f>
        <v>#REF!</v>
      </c>
      <c r="I30" s="175" t="e">
        <f>IF(ROUND(VALUE(SUBSTITUTE(#REF!,"▲", "-")), 2) &gt;= 0, ABS(ROUND(VALUE(SUBSTITUTE(#REF!,"▲", "-")), 2)), NA())</f>
        <v>#REF!</v>
      </c>
      <c r="J30" s="175" t="e">
        <f>IF(ROUND(VALUE(SUBSTITUTE(#REF!,"▲", "-")), 2) &lt; 0, ABS(ROUND(VALUE(SUBSTITUTE(#REF!,"▲", "-")), 2)), NA())</f>
        <v>#REF!</v>
      </c>
      <c r="K30" s="175" t="e">
        <f>IF(ROUND(VALUE(SUBSTITUTE(#REF!,"▲", "-")), 2) &gt;= 0, ABS(ROUND(VALUE(SUBSTITUTE(#REF!,"▲", "-")), 2)), NA())</f>
        <v>#REF!</v>
      </c>
    </row>
    <row r="31" spans="1:11" x14ac:dyDescent="0.15">
      <c r="A31" s="175" t="e">
        <f>IF(#REF!="",NA(),#REF!)</f>
        <v>#REF!</v>
      </c>
      <c r="B31" s="175" t="e">
        <f>IF(ROUND(VALUE(SUBSTITUTE(#REF!,"▲", "-")), 2) &lt; 0, ABS(ROUND(VALUE(SUBSTITUTE(#REF!,"▲", "-")), 2)), NA())</f>
        <v>#REF!</v>
      </c>
      <c r="C31" s="175" t="e">
        <f>IF(ROUND(VALUE(SUBSTITUTE(#REF!,"▲", "-")), 2) &gt;= 0, ABS(ROUND(VALUE(SUBSTITUTE(#REF!,"▲", "-")), 2)), NA())</f>
        <v>#REF!</v>
      </c>
      <c r="D31" s="175" t="e">
        <f>IF(ROUND(VALUE(SUBSTITUTE(#REF!,"▲", "-")), 2) &lt; 0, ABS(ROUND(VALUE(SUBSTITUTE(#REF!,"▲", "-")), 2)), NA())</f>
        <v>#REF!</v>
      </c>
      <c r="E31" s="175" t="e">
        <f>IF(ROUND(VALUE(SUBSTITUTE(#REF!,"▲", "-")), 2) &gt;= 0, ABS(ROUND(VALUE(SUBSTITUTE(#REF!,"▲", "-")), 2)), NA())</f>
        <v>#REF!</v>
      </c>
      <c r="F31" s="175" t="e">
        <f>IF(ROUND(VALUE(SUBSTITUTE(#REF!,"▲", "-")), 2) &lt; 0, ABS(ROUND(VALUE(SUBSTITUTE(#REF!,"▲", "-")), 2)), NA())</f>
        <v>#REF!</v>
      </c>
      <c r="G31" s="175" t="e">
        <f>IF(ROUND(VALUE(SUBSTITUTE(#REF!,"▲", "-")), 2) &gt;= 0, ABS(ROUND(VALUE(SUBSTITUTE(#REF!,"▲", "-")), 2)), NA())</f>
        <v>#REF!</v>
      </c>
      <c r="H31" s="175" t="e">
        <f>IF(ROUND(VALUE(SUBSTITUTE(#REF!,"▲", "-")), 2) &lt; 0, ABS(ROUND(VALUE(SUBSTITUTE(#REF!,"▲", "-")), 2)), NA())</f>
        <v>#REF!</v>
      </c>
      <c r="I31" s="175" t="e">
        <f>IF(ROUND(VALUE(SUBSTITUTE(#REF!,"▲", "-")), 2) &gt;= 0, ABS(ROUND(VALUE(SUBSTITUTE(#REF!,"▲", "-")), 2)), NA())</f>
        <v>#REF!</v>
      </c>
      <c r="J31" s="175" t="e">
        <f>IF(ROUND(VALUE(SUBSTITUTE(#REF!,"▲", "-")), 2) &lt; 0, ABS(ROUND(VALUE(SUBSTITUTE(#REF!,"▲", "-")), 2)), NA())</f>
        <v>#REF!</v>
      </c>
      <c r="K31" s="175" t="e">
        <f>IF(ROUND(VALUE(SUBSTITUTE(#REF!,"▲", "-")), 2) &gt;= 0, ABS(ROUND(VALUE(SUBSTITUTE(#REF!,"▲", "-")), 2)), NA())</f>
        <v>#REF!</v>
      </c>
    </row>
    <row r="32" spans="1:11" x14ac:dyDescent="0.15">
      <c r="A32" s="175" t="e">
        <f>IF(#REF!="",NA(),#REF!)</f>
        <v>#REF!</v>
      </c>
      <c r="B32" s="175" t="e">
        <f>IF(ROUND(VALUE(SUBSTITUTE(#REF!,"▲", "-")), 2) &lt; 0, ABS(ROUND(VALUE(SUBSTITUTE(#REF!,"▲", "-")), 2)), NA())</f>
        <v>#REF!</v>
      </c>
      <c r="C32" s="175" t="e">
        <f>IF(ROUND(VALUE(SUBSTITUTE(#REF!,"▲", "-")), 2) &gt;= 0, ABS(ROUND(VALUE(SUBSTITUTE(#REF!,"▲", "-")), 2)), NA())</f>
        <v>#REF!</v>
      </c>
      <c r="D32" s="175" t="e">
        <f>IF(ROUND(VALUE(SUBSTITUTE(#REF!,"▲", "-")), 2) &lt; 0, ABS(ROUND(VALUE(SUBSTITUTE(#REF!,"▲", "-")), 2)), NA())</f>
        <v>#REF!</v>
      </c>
      <c r="E32" s="175" t="e">
        <f>IF(ROUND(VALUE(SUBSTITUTE(#REF!,"▲", "-")), 2) &gt;= 0, ABS(ROUND(VALUE(SUBSTITUTE(#REF!,"▲", "-")), 2)), NA())</f>
        <v>#REF!</v>
      </c>
      <c r="F32" s="175" t="e">
        <f>IF(ROUND(VALUE(SUBSTITUTE(#REF!,"▲", "-")), 2) &lt; 0, ABS(ROUND(VALUE(SUBSTITUTE(#REF!,"▲", "-")), 2)), NA())</f>
        <v>#REF!</v>
      </c>
      <c r="G32" s="175" t="e">
        <f>IF(ROUND(VALUE(SUBSTITUTE(#REF!,"▲", "-")), 2) &gt;= 0, ABS(ROUND(VALUE(SUBSTITUTE(#REF!,"▲", "-")), 2)), NA())</f>
        <v>#REF!</v>
      </c>
      <c r="H32" s="175" t="e">
        <f>IF(ROUND(VALUE(SUBSTITUTE(#REF!,"▲", "-")), 2) &lt; 0, ABS(ROUND(VALUE(SUBSTITUTE(#REF!,"▲", "-")), 2)), NA())</f>
        <v>#REF!</v>
      </c>
      <c r="I32" s="175" t="e">
        <f>IF(ROUND(VALUE(SUBSTITUTE(#REF!,"▲", "-")), 2) &gt;= 0, ABS(ROUND(VALUE(SUBSTITUTE(#REF!,"▲", "-")), 2)), NA())</f>
        <v>#REF!</v>
      </c>
      <c r="J32" s="175" t="e">
        <f>IF(ROUND(VALUE(SUBSTITUTE(#REF!,"▲", "-")), 2) &lt; 0, ABS(ROUND(VALUE(SUBSTITUTE(#REF!,"▲", "-")), 2)), NA())</f>
        <v>#REF!</v>
      </c>
      <c r="K32" s="175" t="e">
        <f>IF(ROUND(VALUE(SUBSTITUTE(#REF!,"▲", "-")), 2) &gt;= 0, ABS(ROUND(VALUE(SUBSTITUTE(#REF!,"▲", "-")), 2)), NA())</f>
        <v>#REF!</v>
      </c>
    </row>
    <row r="33" spans="1:16" x14ac:dyDescent="0.15">
      <c r="A33" s="175" t="e">
        <f>IF(#REF!="",NA(),#REF!)</f>
        <v>#REF!</v>
      </c>
      <c r="B33" s="175" t="e">
        <f>IF(ROUND(VALUE(SUBSTITUTE(#REF!,"▲", "-")), 2) &lt; 0, ABS(ROUND(VALUE(SUBSTITUTE(#REF!,"▲", "-")), 2)), NA())</f>
        <v>#REF!</v>
      </c>
      <c r="C33" s="175" t="e">
        <f>IF(ROUND(VALUE(SUBSTITUTE(#REF!,"▲", "-")), 2) &gt;= 0, ABS(ROUND(VALUE(SUBSTITUTE(#REF!,"▲", "-")), 2)), NA())</f>
        <v>#REF!</v>
      </c>
      <c r="D33" s="175" t="e">
        <f>IF(ROUND(VALUE(SUBSTITUTE(#REF!,"▲", "-")), 2) &lt; 0, ABS(ROUND(VALUE(SUBSTITUTE(#REF!,"▲", "-")), 2)), NA())</f>
        <v>#REF!</v>
      </c>
      <c r="E33" s="175" t="e">
        <f>IF(ROUND(VALUE(SUBSTITUTE(#REF!,"▲", "-")), 2) &gt;= 0, ABS(ROUND(VALUE(SUBSTITUTE(#REF!,"▲", "-")), 2)), NA())</f>
        <v>#REF!</v>
      </c>
      <c r="F33" s="175" t="e">
        <f>IF(ROUND(VALUE(SUBSTITUTE(#REF!,"▲", "-")), 2) &lt; 0, ABS(ROUND(VALUE(SUBSTITUTE(#REF!,"▲", "-")), 2)), NA())</f>
        <v>#REF!</v>
      </c>
      <c r="G33" s="175" t="e">
        <f>IF(ROUND(VALUE(SUBSTITUTE(#REF!,"▲", "-")), 2) &gt;= 0, ABS(ROUND(VALUE(SUBSTITUTE(#REF!,"▲", "-")), 2)), NA())</f>
        <v>#REF!</v>
      </c>
      <c r="H33" s="175" t="e">
        <f>IF(ROUND(VALUE(SUBSTITUTE(#REF!,"▲", "-")), 2) &lt; 0, ABS(ROUND(VALUE(SUBSTITUTE(#REF!,"▲", "-")), 2)), NA())</f>
        <v>#REF!</v>
      </c>
      <c r="I33" s="175" t="e">
        <f>IF(ROUND(VALUE(SUBSTITUTE(#REF!,"▲", "-")), 2) &gt;= 0, ABS(ROUND(VALUE(SUBSTITUTE(#REF!,"▲", "-")), 2)), NA())</f>
        <v>#REF!</v>
      </c>
      <c r="J33" s="175" t="e">
        <f>IF(ROUND(VALUE(SUBSTITUTE(#REF!,"▲", "-")), 2) &lt; 0, ABS(ROUND(VALUE(SUBSTITUTE(#REF!,"▲", "-")), 2)), NA())</f>
        <v>#REF!</v>
      </c>
      <c r="K33" s="175" t="e">
        <f>IF(ROUND(VALUE(SUBSTITUTE(#REF!,"▲", "-")), 2) &gt;= 0, ABS(ROUND(VALUE(SUBSTITUTE(#REF!,"▲", "-")), 2)), NA())</f>
        <v>#REF!</v>
      </c>
    </row>
    <row r="34" spans="1:16" x14ac:dyDescent="0.15">
      <c r="A34" s="175" t="e">
        <f>IF(#REF!="",NA(),#REF!)</f>
        <v>#REF!</v>
      </c>
      <c r="B34" s="175" t="e">
        <f>IF(ROUND(VALUE(SUBSTITUTE(#REF!,"▲", "-")), 2) &lt; 0, ABS(ROUND(VALUE(SUBSTITUTE(#REF!,"▲", "-")), 2)), NA())</f>
        <v>#REF!</v>
      </c>
      <c r="C34" s="175" t="e">
        <f>IF(ROUND(VALUE(SUBSTITUTE(#REF!,"▲", "-")), 2) &gt;= 0, ABS(ROUND(VALUE(SUBSTITUTE(#REF!,"▲", "-")), 2)), NA())</f>
        <v>#REF!</v>
      </c>
      <c r="D34" s="175" t="e">
        <f>IF(ROUND(VALUE(SUBSTITUTE(#REF!,"▲", "-")), 2) &lt; 0, ABS(ROUND(VALUE(SUBSTITUTE(#REF!,"▲", "-")), 2)), NA())</f>
        <v>#REF!</v>
      </c>
      <c r="E34" s="175" t="e">
        <f>IF(ROUND(VALUE(SUBSTITUTE(#REF!,"▲", "-")), 2) &gt;= 0, ABS(ROUND(VALUE(SUBSTITUTE(#REF!,"▲", "-")), 2)), NA())</f>
        <v>#REF!</v>
      </c>
      <c r="F34" s="175" t="e">
        <f>IF(ROUND(VALUE(SUBSTITUTE(#REF!,"▲", "-")), 2) &lt; 0, ABS(ROUND(VALUE(SUBSTITUTE(#REF!,"▲", "-")), 2)), NA())</f>
        <v>#REF!</v>
      </c>
      <c r="G34" s="175" t="e">
        <f>IF(ROUND(VALUE(SUBSTITUTE(#REF!,"▲", "-")), 2) &gt;= 0, ABS(ROUND(VALUE(SUBSTITUTE(#REF!,"▲", "-")), 2)), NA())</f>
        <v>#REF!</v>
      </c>
      <c r="H34" s="175" t="e">
        <f>IF(ROUND(VALUE(SUBSTITUTE(#REF!,"▲", "-")), 2) &lt; 0, ABS(ROUND(VALUE(SUBSTITUTE(#REF!,"▲", "-")), 2)), NA())</f>
        <v>#REF!</v>
      </c>
      <c r="I34" s="175" t="e">
        <f>IF(ROUND(VALUE(SUBSTITUTE(#REF!,"▲", "-")), 2) &gt;= 0, ABS(ROUND(VALUE(SUBSTITUTE(#REF!,"▲", "-")), 2)), NA())</f>
        <v>#REF!</v>
      </c>
      <c r="J34" s="175" t="e">
        <f>IF(ROUND(VALUE(SUBSTITUTE(#REF!,"▲", "-")), 2) &lt; 0, ABS(ROUND(VALUE(SUBSTITUTE(#REF!,"▲", "-")), 2)), NA())</f>
        <v>#REF!</v>
      </c>
      <c r="K34" s="175" t="e">
        <f>IF(ROUND(VALUE(SUBSTITUTE(#REF!,"▲", "-")), 2) &gt;= 0, ABS(ROUND(VALUE(SUBSTITUTE(#REF!,"▲", "-")), 2)), NA())</f>
        <v>#REF!</v>
      </c>
    </row>
    <row r="35" spans="1:16" x14ac:dyDescent="0.15">
      <c r="A35" s="175" t="e">
        <f>IF(#REF!="",NA(),#REF!)</f>
        <v>#REF!</v>
      </c>
      <c r="B35" s="175" t="e">
        <f>IF(ROUND(VALUE(SUBSTITUTE(#REF!,"▲", "-")), 2) &lt; 0, ABS(ROUND(VALUE(SUBSTITUTE(#REF!,"▲", "-")), 2)), NA())</f>
        <v>#REF!</v>
      </c>
      <c r="C35" s="175" t="e">
        <f>IF(ROUND(VALUE(SUBSTITUTE(#REF!,"▲", "-")), 2) &gt;= 0, ABS(ROUND(VALUE(SUBSTITUTE(#REF!,"▲", "-")), 2)), NA())</f>
        <v>#REF!</v>
      </c>
      <c r="D35" s="175" t="e">
        <f>IF(ROUND(VALUE(SUBSTITUTE(#REF!,"▲", "-")), 2) &lt; 0, ABS(ROUND(VALUE(SUBSTITUTE(#REF!,"▲", "-")), 2)), NA())</f>
        <v>#REF!</v>
      </c>
      <c r="E35" s="175" t="e">
        <f>IF(ROUND(VALUE(SUBSTITUTE(#REF!,"▲", "-")), 2) &gt;= 0, ABS(ROUND(VALUE(SUBSTITUTE(#REF!,"▲", "-")), 2)), NA())</f>
        <v>#REF!</v>
      </c>
      <c r="F35" s="175" t="e">
        <f>IF(ROUND(VALUE(SUBSTITUTE(#REF!,"▲", "-")), 2) &lt; 0, ABS(ROUND(VALUE(SUBSTITUTE(#REF!,"▲", "-")), 2)), NA())</f>
        <v>#REF!</v>
      </c>
      <c r="G35" s="175" t="e">
        <f>IF(ROUND(VALUE(SUBSTITUTE(#REF!,"▲", "-")), 2) &gt;= 0, ABS(ROUND(VALUE(SUBSTITUTE(#REF!,"▲", "-")), 2)), NA())</f>
        <v>#REF!</v>
      </c>
      <c r="H35" s="175" t="e">
        <f>IF(ROUND(VALUE(SUBSTITUTE(#REF!,"▲", "-")), 2) &lt; 0, ABS(ROUND(VALUE(SUBSTITUTE(#REF!,"▲", "-")), 2)), NA())</f>
        <v>#REF!</v>
      </c>
      <c r="I35" s="175" t="e">
        <f>IF(ROUND(VALUE(SUBSTITUTE(#REF!,"▲", "-")), 2) &gt;= 0, ABS(ROUND(VALUE(SUBSTITUTE(#REF!,"▲", "-")), 2)), NA())</f>
        <v>#REF!</v>
      </c>
      <c r="J35" s="175" t="e">
        <f>IF(ROUND(VALUE(SUBSTITUTE(#REF!,"▲", "-")), 2) &lt; 0, ABS(ROUND(VALUE(SUBSTITUTE(#REF!,"▲", "-")), 2)), NA())</f>
        <v>#REF!</v>
      </c>
      <c r="K35" s="175" t="e">
        <f>IF(ROUND(VALUE(SUBSTITUTE(#REF!,"▲", "-")), 2) &gt;= 0, ABS(ROUND(VALUE(SUBSTITUTE(#REF!,"▲", "-")), 2)), NA())</f>
        <v>#REF!</v>
      </c>
    </row>
    <row r="36" spans="1:16" x14ac:dyDescent="0.15">
      <c r="A36" s="175" t="e">
        <f>IF(#REF!="",NA(),#REF!)</f>
        <v>#REF!</v>
      </c>
      <c r="B36" s="175" t="e">
        <f>IF(ROUND(VALUE(SUBSTITUTE(#REF!,"▲", "-")), 2) &lt; 0, ABS(ROUND(VALUE(SUBSTITUTE(#REF!,"▲", "-")), 2)), NA())</f>
        <v>#REF!</v>
      </c>
      <c r="C36" s="175" t="e">
        <f>IF(ROUND(VALUE(SUBSTITUTE(#REF!,"▲", "-")), 2) &gt;= 0, ABS(ROUND(VALUE(SUBSTITUTE(#REF!,"▲", "-")), 2)), NA())</f>
        <v>#REF!</v>
      </c>
      <c r="D36" s="175" t="e">
        <f>IF(ROUND(VALUE(SUBSTITUTE(#REF!,"▲", "-")), 2) &lt; 0, ABS(ROUND(VALUE(SUBSTITUTE(#REF!,"▲", "-")), 2)), NA())</f>
        <v>#REF!</v>
      </c>
      <c r="E36" s="175" t="e">
        <f>IF(ROUND(VALUE(SUBSTITUTE(#REF!,"▲", "-")), 2) &gt;= 0, ABS(ROUND(VALUE(SUBSTITUTE(#REF!,"▲", "-")), 2)), NA())</f>
        <v>#REF!</v>
      </c>
      <c r="F36" s="175" t="e">
        <f>IF(ROUND(VALUE(SUBSTITUTE(#REF!,"▲", "-")), 2) &lt; 0, ABS(ROUND(VALUE(SUBSTITUTE(#REF!,"▲", "-")), 2)), NA())</f>
        <v>#REF!</v>
      </c>
      <c r="G36" s="175" t="e">
        <f>IF(ROUND(VALUE(SUBSTITUTE(#REF!,"▲", "-")), 2) &gt;= 0, ABS(ROUND(VALUE(SUBSTITUTE(#REF!,"▲", "-")), 2)), NA())</f>
        <v>#REF!</v>
      </c>
      <c r="H36" s="175" t="e">
        <f>IF(ROUND(VALUE(SUBSTITUTE(#REF!,"▲", "-")), 2) &lt; 0, ABS(ROUND(VALUE(SUBSTITUTE(#REF!,"▲", "-")), 2)), NA())</f>
        <v>#REF!</v>
      </c>
      <c r="I36" s="175" t="e">
        <f>IF(ROUND(VALUE(SUBSTITUTE(#REF!,"▲", "-")), 2) &gt;= 0, ABS(ROUND(VALUE(SUBSTITUTE(#REF!,"▲", "-")), 2)), NA())</f>
        <v>#REF!</v>
      </c>
      <c r="J36" s="175" t="e">
        <f>IF(ROUND(VALUE(SUBSTITUTE(#REF!,"▲", "-")), 2) &lt; 0, ABS(ROUND(VALUE(SUBSTITUTE(#REF!,"▲", "-")), 2)), NA())</f>
        <v>#REF!</v>
      </c>
      <c r="K36" s="175" t="e">
        <f>IF(ROUND(VALUE(SUBSTITUTE(#REF!,"▲", "-")), 2) &gt;= 0, ABS(ROUND(VALUE(SUBSTITUTE(#REF!,"▲", "-")), 2)), NA())</f>
        <v>#REF!</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577</v>
      </c>
      <c r="E42" s="176"/>
      <c r="F42" s="176"/>
      <c r="G42" s="176">
        <f>'実質公債費比率（分子）の構造'!L$52</f>
        <v>562</v>
      </c>
      <c r="H42" s="176"/>
      <c r="I42" s="176"/>
      <c r="J42" s="176">
        <f>'実質公債費比率（分子）の構造'!M$52</f>
        <v>567</v>
      </c>
      <c r="K42" s="176"/>
      <c r="L42" s="176"/>
      <c r="M42" s="176">
        <f>'実質公債費比率（分子）の構造'!N$52</f>
        <v>589</v>
      </c>
      <c r="N42" s="176"/>
      <c r="O42" s="176"/>
      <c r="P42" s="176">
        <f>'実質公債費比率（分子）の構造'!O$52</f>
        <v>590</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56</v>
      </c>
      <c r="C45" s="176"/>
      <c r="D45" s="176"/>
      <c r="E45" s="176">
        <f>'実質公債費比率（分子）の構造'!L$49</f>
        <v>40</v>
      </c>
      <c r="F45" s="176"/>
      <c r="G45" s="176"/>
      <c r="H45" s="176">
        <f>'実質公債費比率（分子）の構造'!M$49</f>
        <v>19</v>
      </c>
      <c r="I45" s="176"/>
      <c r="J45" s="176"/>
      <c r="K45" s="176">
        <f>'実質公債費比率（分子）の構造'!N$49</f>
        <v>19</v>
      </c>
      <c r="L45" s="176"/>
      <c r="M45" s="176"/>
      <c r="N45" s="176">
        <f>'実質公債費比率（分子）の構造'!O$49</f>
        <v>19</v>
      </c>
      <c r="O45" s="176"/>
      <c r="P45" s="176"/>
    </row>
    <row r="46" spans="1:16" x14ac:dyDescent="0.15">
      <c r="A46" s="176" t="s">
        <v>68</v>
      </c>
      <c r="B46" s="176">
        <f>'実質公債費比率（分子）の構造'!K$48</f>
        <v>362</v>
      </c>
      <c r="C46" s="176"/>
      <c r="D46" s="176"/>
      <c r="E46" s="176">
        <f>'実質公債費比率（分子）の構造'!L$48</f>
        <v>373</v>
      </c>
      <c r="F46" s="176"/>
      <c r="G46" s="176"/>
      <c r="H46" s="176">
        <f>'実質公債費比率（分子）の構造'!M$48</f>
        <v>371</v>
      </c>
      <c r="I46" s="176"/>
      <c r="J46" s="176"/>
      <c r="K46" s="176">
        <f>'実質公債費比率（分子）の構造'!N$48</f>
        <v>334</v>
      </c>
      <c r="L46" s="176"/>
      <c r="M46" s="176"/>
      <c r="N46" s="176">
        <f>'実質公債費比率（分子）の構造'!O$48</f>
        <v>339</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413</v>
      </c>
      <c r="C49" s="176"/>
      <c r="D49" s="176"/>
      <c r="E49" s="176">
        <f>'実質公債費比率（分子）の構造'!L$45</f>
        <v>408</v>
      </c>
      <c r="F49" s="176"/>
      <c r="G49" s="176"/>
      <c r="H49" s="176">
        <f>'実質公債費比率（分子）の構造'!M$45</f>
        <v>409</v>
      </c>
      <c r="I49" s="176"/>
      <c r="J49" s="176"/>
      <c r="K49" s="176">
        <f>'実質公債費比率（分子）の構造'!N$45</f>
        <v>449</v>
      </c>
      <c r="L49" s="176"/>
      <c r="M49" s="176"/>
      <c r="N49" s="176">
        <f>'実質公債費比率（分子）の構造'!O$45</f>
        <v>482</v>
      </c>
      <c r="O49" s="176"/>
      <c r="P49" s="176"/>
    </row>
    <row r="50" spans="1:16" x14ac:dyDescent="0.15">
      <c r="A50" s="176" t="s">
        <v>72</v>
      </c>
      <c r="B50" s="176" t="e">
        <f>NA()</f>
        <v>#N/A</v>
      </c>
      <c r="C50" s="176">
        <f>IF(ISNUMBER('実質公債費比率（分子）の構造'!K$53),'実質公債費比率（分子）の構造'!K$53,NA())</f>
        <v>254</v>
      </c>
      <c r="D50" s="176" t="e">
        <f>NA()</f>
        <v>#N/A</v>
      </c>
      <c r="E50" s="176" t="e">
        <f>NA()</f>
        <v>#N/A</v>
      </c>
      <c r="F50" s="176">
        <f>IF(ISNUMBER('実質公債費比率（分子）の構造'!L$53),'実質公債費比率（分子）の構造'!L$53,NA())</f>
        <v>259</v>
      </c>
      <c r="G50" s="176" t="e">
        <f>NA()</f>
        <v>#N/A</v>
      </c>
      <c r="H50" s="176" t="e">
        <f>NA()</f>
        <v>#N/A</v>
      </c>
      <c r="I50" s="176">
        <f>IF(ISNUMBER('実質公債費比率（分子）の構造'!M$53),'実質公債費比率（分子）の構造'!M$53,NA())</f>
        <v>232</v>
      </c>
      <c r="J50" s="176" t="e">
        <f>NA()</f>
        <v>#N/A</v>
      </c>
      <c r="K50" s="176" t="e">
        <f>NA()</f>
        <v>#N/A</v>
      </c>
      <c r="L50" s="176">
        <f>IF(ISNUMBER('実質公債費比率（分子）の構造'!N$53),'実質公債費比率（分子）の構造'!N$53,NA())</f>
        <v>213</v>
      </c>
      <c r="M50" s="176" t="e">
        <f>NA()</f>
        <v>#N/A</v>
      </c>
      <c r="N50" s="176" t="e">
        <f>NA()</f>
        <v>#N/A</v>
      </c>
      <c r="O50" s="176">
        <f>IF(ISNUMBER('実質公債費比率（分子）の構造'!O$53),'実質公債費比率（分子）の構造'!O$53,NA())</f>
        <v>250</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6960</v>
      </c>
      <c r="E56" s="175"/>
      <c r="F56" s="175"/>
      <c r="G56" s="175">
        <f>'将来負担比率（分子）の構造'!J$52</f>
        <v>6797</v>
      </c>
      <c r="H56" s="175"/>
      <c r="I56" s="175"/>
      <c r="J56" s="175">
        <f>'将来負担比率（分子）の構造'!K$52</f>
        <v>6821</v>
      </c>
      <c r="K56" s="175"/>
      <c r="L56" s="175"/>
      <c r="M56" s="175">
        <f>'将来負担比率（分子）の構造'!L$52</f>
        <v>6794</v>
      </c>
      <c r="N56" s="175"/>
      <c r="O56" s="175"/>
      <c r="P56" s="175">
        <f>'将来負担比率（分子）の構造'!M$52</f>
        <v>6618</v>
      </c>
    </row>
    <row r="57" spans="1:16" x14ac:dyDescent="0.15">
      <c r="A57" s="175" t="s">
        <v>43</v>
      </c>
      <c r="B57" s="175"/>
      <c r="C57" s="175"/>
      <c r="D57" s="175">
        <f>'将来負担比率（分子）の構造'!I$51</f>
        <v>33</v>
      </c>
      <c r="E57" s="175"/>
      <c r="F57" s="175"/>
      <c r="G57" s="175">
        <f>'将来負担比率（分子）の構造'!J$51</f>
        <v>24</v>
      </c>
      <c r="H57" s="175"/>
      <c r="I57" s="175"/>
      <c r="J57" s="175">
        <f>'将来負担比率（分子）の構造'!K$51</f>
        <v>17</v>
      </c>
      <c r="K57" s="175"/>
      <c r="L57" s="175"/>
      <c r="M57" s="175">
        <f>'将来負担比率（分子）の構造'!L$51</f>
        <v>10</v>
      </c>
      <c r="N57" s="175"/>
      <c r="O57" s="175"/>
      <c r="P57" s="175">
        <f>'将来負担比率（分子）の構造'!M$51</f>
        <v>5</v>
      </c>
    </row>
    <row r="58" spans="1:16" x14ac:dyDescent="0.15">
      <c r="A58" s="175" t="s">
        <v>42</v>
      </c>
      <c r="B58" s="175"/>
      <c r="C58" s="175"/>
      <c r="D58" s="175">
        <f>'将来負担比率（分子）の構造'!I$50</f>
        <v>2318</v>
      </c>
      <c r="E58" s="175"/>
      <c r="F58" s="175"/>
      <c r="G58" s="175">
        <f>'将来負担比率（分子）の構造'!J$50</f>
        <v>2356</v>
      </c>
      <c r="H58" s="175"/>
      <c r="I58" s="175"/>
      <c r="J58" s="175">
        <f>'将来負担比率（分子）の構造'!K$50</f>
        <v>2440</v>
      </c>
      <c r="K58" s="175"/>
      <c r="L58" s="175"/>
      <c r="M58" s="175">
        <f>'将来負担比率（分子）の構造'!L$50</f>
        <v>2706</v>
      </c>
      <c r="N58" s="175"/>
      <c r="O58" s="175"/>
      <c r="P58" s="175">
        <f>'将来負担比率（分子）の構造'!M$50</f>
        <v>2857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f>'将来負担比率（分子）の構造'!L$46</f>
        <v>11</v>
      </c>
      <c r="L61" s="175"/>
      <c r="M61" s="175"/>
      <c r="N61" s="175" t="str">
        <f>'将来負担比率（分子）の構造'!M$46</f>
        <v>-</v>
      </c>
      <c r="O61" s="175"/>
      <c r="P61" s="175"/>
    </row>
    <row r="62" spans="1:16" x14ac:dyDescent="0.15">
      <c r="A62" s="175" t="s">
        <v>36</v>
      </c>
      <c r="B62" s="175">
        <f>'将来負担比率（分子）の構造'!I$45</f>
        <v>172</v>
      </c>
      <c r="C62" s="175"/>
      <c r="D62" s="175"/>
      <c r="E62" s="175">
        <f>'将来負担比率（分子）の構造'!J$45</f>
        <v>177</v>
      </c>
      <c r="F62" s="175"/>
      <c r="G62" s="175"/>
      <c r="H62" s="175">
        <f>'将来負担比率（分子）の構造'!K$45</f>
        <v>172</v>
      </c>
      <c r="I62" s="175"/>
      <c r="J62" s="175"/>
      <c r="K62" s="175">
        <f>'将来負担比率（分子）の構造'!L$45</f>
        <v>114</v>
      </c>
      <c r="L62" s="175"/>
      <c r="M62" s="175"/>
      <c r="N62" s="175">
        <f>'将来負担比率（分子）の構造'!M$45</f>
        <v>2</v>
      </c>
      <c r="O62" s="175"/>
      <c r="P62" s="175"/>
    </row>
    <row r="63" spans="1:16" x14ac:dyDescent="0.15">
      <c r="A63" s="175" t="s">
        <v>35</v>
      </c>
      <c r="B63" s="175">
        <f>'将来負担比率（分子）の構造'!I$44</f>
        <v>147</v>
      </c>
      <c r="C63" s="175"/>
      <c r="D63" s="175"/>
      <c r="E63" s="175">
        <f>'将来負担比率（分子）の構造'!J$44</f>
        <v>121</v>
      </c>
      <c r="F63" s="175"/>
      <c r="G63" s="175"/>
      <c r="H63" s="175">
        <f>'将来負担比率（分子）の構造'!K$44</f>
        <v>106</v>
      </c>
      <c r="I63" s="175"/>
      <c r="J63" s="175"/>
      <c r="K63" s="175">
        <f>'将来負担比率（分子）の構造'!L$44</f>
        <v>90</v>
      </c>
      <c r="L63" s="175"/>
      <c r="M63" s="175"/>
      <c r="N63" s="175">
        <f>'将来負担比率（分子）の構造'!M$44</f>
        <v>73</v>
      </c>
      <c r="O63" s="175"/>
      <c r="P63" s="175"/>
    </row>
    <row r="64" spans="1:16" x14ac:dyDescent="0.15">
      <c r="A64" s="175" t="s">
        <v>34</v>
      </c>
      <c r="B64" s="175">
        <f>'将来負担比率（分子）の構造'!I$43</f>
        <v>5783</v>
      </c>
      <c r="C64" s="175"/>
      <c r="D64" s="175"/>
      <c r="E64" s="175">
        <f>'将来負担比率（分子）の構造'!J$43</f>
        <v>5681</v>
      </c>
      <c r="F64" s="175"/>
      <c r="G64" s="175"/>
      <c r="H64" s="175">
        <f>'将来負担比率（分子）の構造'!K$43</f>
        <v>5370</v>
      </c>
      <c r="I64" s="175"/>
      <c r="J64" s="175"/>
      <c r="K64" s="175">
        <f>'将来負担比率（分子）の構造'!L$43</f>
        <v>4948</v>
      </c>
      <c r="L64" s="175"/>
      <c r="M64" s="175"/>
      <c r="N64" s="175">
        <f>'将来負担比率（分子）の構造'!M$43</f>
        <v>4887</v>
      </c>
      <c r="O64" s="175"/>
      <c r="P64" s="175"/>
    </row>
    <row r="65" spans="1:16" x14ac:dyDescent="0.15">
      <c r="A65" s="175" t="s">
        <v>33</v>
      </c>
      <c r="B65" s="175">
        <f>'将来負担比率（分子）の構造'!I$42</f>
        <v>3</v>
      </c>
      <c r="C65" s="175"/>
      <c r="D65" s="175"/>
      <c r="E65" s="175">
        <f>'将来負担比率（分子）の構造'!J$42</f>
        <v>3</v>
      </c>
      <c r="F65" s="175"/>
      <c r="G65" s="175"/>
      <c r="H65" s="175">
        <f>'将来負担比率（分子）の構造'!K$42</f>
        <v>8</v>
      </c>
      <c r="I65" s="175"/>
      <c r="J65" s="175"/>
      <c r="K65" s="175">
        <f>'将来負担比率（分子）の構造'!L$42</f>
        <v>6</v>
      </c>
      <c r="L65" s="175"/>
      <c r="M65" s="175"/>
      <c r="N65" s="175">
        <f>'将来負担比率（分子）の構造'!M$42</f>
        <v>21</v>
      </c>
      <c r="O65" s="175"/>
      <c r="P65" s="175"/>
    </row>
    <row r="66" spans="1:16" x14ac:dyDescent="0.15">
      <c r="A66" s="175" t="s">
        <v>32</v>
      </c>
      <c r="B66" s="175">
        <f>'将来負担比率（分子）の構造'!I$41</f>
        <v>5133</v>
      </c>
      <c r="C66" s="175"/>
      <c r="D66" s="175"/>
      <c r="E66" s="175">
        <f>'将来負担比率（分子）の構造'!J$41</f>
        <v>5145</v>
      </c>
      <c r="F66" s="175"/>
      <c r="G66" s="175"/>
      <c r="H66" s="175">
        <f>'将来負担比率（分子）の構造'!K$41</f>
        <v>5335</v>
      </c>
      <c r="I66" s="175"/>
      <c r="J66" s="175"/>
      <c r="K66" s="175">
        <f>'将来負担比率（分子）の構造'!L$41</f>
        <v>5500</v>
      </c>
      <c r="L66" s="175"/>
      <c r="M66" s="175"/>
      <c r="N66" s="175">
        <f>'将来負担比率（分子）の構造'!M$41</f>
        <v>5603</v>
      </c>
      <c r="O66" s="175"/>
      <c r="P66" s="175"/>
    </row>
    <row r="67" spans="1:16" x14ac:dyDescent="0.15">
      <c r="A67" s="175" t="s">
        <v>76</v>
      </c>
      <c r="B67" s="175" t="e">
        <f>NA()</f>
        <v>#N/A</v>
      </c>
      <c r="C67" s="175">
        <f>IF(ISNUMBER('将来負担比率（分子）の構造'!I$53), IF('将来負担比率（分子）の構造'!I$53 &lt; 0, 0, '将来負担比率（分子）の構造'!I$53), NA())</f>
        <v>1927</v>
      </c>
      <c r="D67" s="175" t="e">
        <f>NA()</f>
        <v>#N/A</v>
      </c>
      <c r="E67" s="175" t="e">
        <f>NA()</f>
        <v>#N/A</v>
      </c>
      <c r="F67" s="175">
        <f>IF(ISNUMBER('将来負担比率（分子）の構造'!J$53), IF('将来負担比率（分子）の構造'!J$53 &lt; 0, 0, '将来負担比率（分子）の構造'!J$53), NA())</f>
        <v>1949</v>
      </c>
      <c r="G67" s="175" t="e">
        <f>NA()</f>
        <v>#N/A</v>
      </c>
      <c r="H67" s="175" t="e">
        <f>NA()</f>
        <v>#N/A</v>
      </c>
      <c r="I67" s="175">
        <f>IF(ISNUMBER('将来負担比率（分子）の構造'!K$53), IF('将来負担比率（分子）の構造'!K$53 &lt; 0, 0, '将来負担比率（分子）の構造'!K$53), NA())</f>
        <v>1713</v>
      </c>
      <c r="J67" s="175" t="e">
        <f>NA()</f>
        <v>#N/A</v>
      </c>
      <c r="K67" s="175" t="e">
        <f>NA()</f>
        <v>#N/A</v>
      </c>
      <c r="L67" s="175">
        <f>IF(ISNUMBER('将来負担比率（分子）の構造'!L$53), IF('将来負担比率（分子）の構造'!L$53 &lt; 0, 0, '将来負担比率（分子）の構造'!L$53), NA())</f>
        <v>1159</v>
      </c>
      <c r="M67" s="175" t="e">
        <f>NA()</f>
        <v>#N/A</v>
      </c>
      <c r="N67" s="175" t="e">
        <f>NA()</f>
        <v>#N/A</v>
      </c>
      <c r="O67" s="175">
        <f>IF(ISNUMBER('将来負担比率（分子）の構造'!M$53), IF('将来負担比率（分子）の構造'!M$53 &lt; 0, 0, '将来負担比率（分子）の構造'!M$53), NA())</f>
        <v>1105</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1714</v>
      </c>
      <c r="C72" s="179">
        <f>基金残高に係る経年分析!G55</f>
        <v>1868</v>
      </c>
      <c r="D72" s="179">
        <f>基金残高に係る経年分析!H55</f>
        <v>1949</v>
      </c>
    </row>
    <row r="73" spans="1:16" x14ac:dyDescent="0.15">
      <c r="A73" s="178" t="s">
        <v>79</v>
      </c>
      <c r="B73" s="179">
        <f>基金残高に係る経年分析!F56</f>
        <v>240</v>
      </c>
      <c r="C73" s="179">
        <f>基金残高に係る経年分析!G56</f>
        <v>260</v>
      </c>
      <c r="D73" s="179">
        <f>基金残高に係る経年分析!H56</f>
        <v>260</v>
      </c>
    </row>
    <row r="74" spans="1:16" x14ac:dyDescent="0.15">
      <c r="A74" s="178" t="s">
        <v>80</v>
      </c>
      <c r="B74" s="179">
        <f>基金残高に係る経年分析!F57</f>
        <v>488</v>
      </c>
      <c r="C74" s="179">
        <f>基金残高に係る経年分析!G57</f>
        <v>582</v>
      </c>
      <c r="D74" s="179">
        <f>基金残高に係る経年分析!H57</f>
        <v>682</v>
      </c>
    </row>
  </sheetData>
  <sheetProtection algorithmName="SHA-512" hashValue="L9SmusCTzXpEHZbDNMsPUNkGhDd+f5Z0XSM4UK/mbQ5ULSFjOpL0aTmZFBkUfDIWSnj1ZHj0fyTSfBUULp0miw==" saltValue="DimJ17DYMCbXY/dIUTMnj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5" style="214" customWidth="1"/>
    <col min="2" max="17" width="2.5" style="214" customWidth="1"/>
    <col min="18" max="95" width="1.5" style="214" customWidth="1"/>
    <col min="96" max="133" width="1.5" style="226" customWidth="1"/>
    <col min="134" max="143" width="1.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2065167</v>
      </c>
      <c r="S5" s="649"/>
      <c r="T5" s="649"/>
      <c r="U5" s="649"/>
      <c r="V5" s="649"/>
      <c r="W5" s="649"/>
      <c r="X5" s="649"/>
      <c r="Y5" s="650"/>
      <c r="Z5" s="651">
        <v>27</v>
      </c>
      <c r="AA5" s="651"/>
      <c r="AB5" s="651"/>
      <c r="AC5" s="651"/>
      <c r="AD5" s="652">
        <v>2065167</v>
      </c>
      <c r="AE5" s="652"/>
      <c r="AF5" s="652"/>
      <c r="AG5" s="652"/>
      <c r="AH5" s="652"/>
      <c r="AI5" s="652"/>
      <c r="AJ5" s="652"/>
      <c r="AK5" s="652"/>
      <c r="AL5" s="653">
        <v>45.8</v>
      </c>
      <c r="AM5" s="654"/>
      <c r="AN5" s="654"/>
      <c r="AO5" s="655"/>
      <c r="AP5" s="645" t="s">
        <v>230</v>
      </c>
      <c r="AQ5" s="646"/>
      <c r="AR5" s="646"/>
      <c r="AS5" s="646"/>
      <c r="AT5" s="646"/>
      <c r="AU5" s="646"/>
      <c r="AV5" s="646"/>
      <c r="AW5" s="646"/>
      <c r="AX5" s="646"/>
      <c r="AY5" s="646"/>
      <c r="AZ5" s="646"/>
      <c r="BA5" s="646"/>
      <c r="BB5" s="646"/>
      <c r="BC5" s="646"/>
      <c r="BD5" s="646"/>
      <c r="BE5" s="646"/>
      <c r="BF5" s="647"/>
      <c r="BG5" s="659">
        <v>2059748</v>
      </c>
      <c r="BH5" s="660"/>
      <c r="BI5" s="660"/>
      <c r="BJ5" s="660"/>
      <c r="BK5" s="660"/>
      <c r="BL5" s="660"/>
      <c r="BM5" s="660"/>
      <c r="BN5" s="661"/>
      <c r="BO5" s="662">
        <v>99.7</v>
      </c>
      <c r="BP5" s="662"/>
      <c r="BQ5" s="662"/>
      <c r="BR5" s="662"/>
      <c r="BS5" s="663" t="s">
        <v>231</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223</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80936</v>
      </c>
      <c r="S6" s="660"/>
      <c r="T6" s="660"/>
      <c r="U6" s="660"/>
      <c r="V6" s="660"/>
      <c r="W6" s="660"/>
      <c r="X6" s="660"/>
      <c r="Y6" s="661"/>
      <c r="Z6" s="662">
        <v>1.1000000000000001</v>
      </c>
      <c r="AA6" s="662"/>
      <c r="AB6" s="662"/>
      <c r="AC6" s="662"/>
      <c r="AD6" s="663">
        <v>80936</v>
      </c>
      <c r="AE6" s="663"/>
      <c r="AF6" s="663"/>
      <c r="AG6" s="663"/>
      <c r="AH6" s="663"/>
      <c r="AI6" s="663"/>
      <c r="AJ6" s="663"/>
      <c r="AK6" s="663"/>
      <c r="AL6" s="664">
        <v>1.8</v>
      </c>
      <c r="AM6" s="665"/>
      <c r="AN6" s="665"/>
      <c r="AO6" s="666"/>
      <c r="AP6" s="656" t="s">
        <v>236</v>
      </c>
      <c r="AQ6" s="657"/>
      <c r="AR6" s="657"/>
      <c r="AS6" s="657"/>
      <c r="AT6" s="657"/>
      <c r="AU6" s="657"/>
      <c r="AV6" s="657"/>
      <c r="AW6" s="657"/>
      <c r="AX6" s="657"/>
      <c r="AY6" s="657"/>
      <c r="AZ6" s="657"/>
      <c r="BA6" s="657"/>
      <c r="BB6" s="657"/>
      <c r="BC6" s="657"/>
      <c r="BD6" s="657"/>
      <c r="BE6" s="657"/>
      <c r="BF6" s="658"/>
      <c r="BG6" s="659">
        <v>2059748</v>
      </c>
      <c r="BH6" s="660"/>
      <c r="BI6" s="660"/>
      <c r="BJ6" s="660"/>
      <c r="BK6" s="660"/>
      <c r="BL6" s="660"/>
      <c r="BM6" s="660"/>
      <c r="BN6" s="661"/>
      <c r="BO6" s="662">
        <v>99.7</v>
      </c>
      <c r="BP6" s="662"/>
      <c r="BQ6" s="662"/>
      <c r="BR6" s="662"/>
      <c r="BS6" s="663" t="s">
        <v>237</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70602</v>
      </c>
      <c r="CS6" s="660"/>
      <c r="CT6" s="660"/>
      <c r="CU6" s="660"/>
      <c r="CV6" s="660"/>
      <c r="CW6" s="660"/>
      <c r="CX6" s="660"/>
      <c r="CY6" s="661"/>
      <c r="CZ6" s="653">
        <v>1</v>
      </c>
      <c r="DA6" s="654"/>
      <c r="DB6" s="654"/>
      <c r="DC6" s="670"/>
      <c r="DD6" s="668" t="s">
        <v>231</v>
      </c>
      <c r="DE6" s="660"/>
      <c r="DF6" s="660"/>
      <c r="DG6" s="660"/>
      <c r="DH6" s="660"/>
      <c r="DI6" s="660"/>
      <c r="DJ6" s="660"/>
      <c r="DK6" s="660"/>
      <c r="DL6" s="660"/>
      <c r="DM6" s="660"/>
      <c r="DN6" s="660"/>
      <c r="DO6" s="660"/>
      <c r="DP6" s="661"/>
      <c r="DQ6" s="668">
        <v>70602</v>
      </c>
      <c r="DR6" s="660"/>
      <c r="DS6" s="660"/>
      <c r="DT6" s="660"/>
      <c r="DU6" s="660"/>
      <c r="DV6" s="660"/>
      <c r="DW6" s="660"/>
      <c r="DX6" s="660"/>
      <c r="DY6" s="660"/>
      <c r="DZ6" s="660"/>
      <c r="EA6" s="660"/>
      <c r="EB6" s="660"/>
      <c r="EC6" s="669"/>
    </row>
    <row r="7" spans="2:143" ht="11.25" customHeight="1" x14ac:dyDescent="0.15">
      <c r="B7" s="656" t="s">
        <v>239</v>
      </c>
      <c r="C7" s="657"/>
      <c r="D7" s="657"/>
      <c r="E7" s="657"/>
      <c r="F7" s="657"/>
      <c r="G7" s="657"/>
      <c r="H7" s="657"/>
      <c r="I7" s="657"/>
      <c r="J7" s="657"/>
      <c r="K7" s="657"/>
      <c r="L7" s="657"/>
      <c r="M7" s="657"/>
      <c r="N7" s="657"/>
      <c r="O7" s="657"/>
      <c r="P7" s="657"/>
      <c r="Q7" s="658"/>
      <c r="R7" s="659">
        <v>785</v>
      </c>
      <c r="S7" s="660"/>
      <c r="T7" s="660"/>
      <c r="U7" s="660"/>
      <c r="V7" s="660"/>
      <c r="W7" s="660"/>
      <c r="X7" s="660"/>
      <c r="Y7" s="661"/>
      <c r="Z7" s="662">
        <v>0</v>
      </c>
      <c r="AA7" s="662"/>
      <c r="AB7" s="662"/>
      <c r="AC7" s="662"/>
      <c r="AD7" s="663">
        <v>785</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862188</v>
      </c>
      <c r="BH7" s="660"/>
      <c r="BI7" s="660"/>
      <c r="BJ7" s="660"/>
      <c r="BK7" s="660"/>
      <c r="BL7" s="660"/>
      <c r="BM7" s="660"/>
      <c r="BN7" s="661"/>
      <c r="BO7" s="662">
        <v>41.7</v>
      </c>
      <c r="BP7" s="662"/>
      <c r="BQ7" s="662"/>
      <c r="BR7" s="662"/>
      <c r="BS7" s="663" t="s">
        <v>231</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1214337</v>
      </c>
      <c r="CS7" s="660"/>
      <c r="CT7" s="660"/>
      <c r="CU7" s="660"/>
      <c r="CV7" s="660"/>
      <c r="CW7" s="660"/>
      <c r="CX7" s="660"/>
      <c r="CY7" s="661"/>
      <c r="CZ7" s="662">
        <v>16.7</v>
      </c>
      <c r="DA7" s="662"/>
      <c r="DB7" s="662"/>
      <c r="DC7" s="662"/>
      <c r="DD7" s="668">
        <v>59829</v>
      </c>
      <c r="DE7" s="660"/>
      <c r="DF7" s="660"/>
      <c r="DG7" s="660"/>
      <c r="DH7" s="660"/>
      <c r="DI7" s="660"/>
      <c r="DJ7" s="660"/>
      <c r="DK7" s="660"/>
      <c r="DL7" s="660"/>
      <c r="DM7" s="660"/>
      <c r="DN7" s="660"/>
      <c r="DO7" s="660"/>
      <c r="DP7" s="661"/>
      <c r="DQ7" s="668">
        <v>821865</v>
      </c>
      <c r="DR7" s="660"/>
      <c r="DS7" s="660"/>
      <c r="DT7" s="660"/>
      <c r="DU7" s="660"/>
      <c r="DV7" s="660"/>
      <c r="DW7" s="660"/>
      <c r="DX7" s="660"/>
      <c r="DY7" s="660"/>
      <c r="DZ7" s="660"/>
      <c r="EA7" s="660"/>
      <c r="EB7" s="660"/>
      <c r="EC7" s="669"/>
    </row>
    <row r="8" spans="2:143" ht="11.25" customHeight="1" x14ac:dyDescent="0.15">
      <c r="B8" s="656" t="s">
        <v>242</v>
      </c>
      <c r="C8" s="657"/>
      <c r="D8" s="657"/>
      <c r="E8" s="657"/>
      <c r="F8" s="657"/>
      <c r="G8" s="657"/>
      <c r="H8" s="657"/>
      <c r="I8" s="657"/>
      <c r="J8" s="657"/>
      <c r="K8" s="657"/>
      <c r="L8" s="657"/>
      <c r="M8" s="657"/>
      <c r="N8" s="657"/>
      <c r="O8" s="657"/>
      <c r="P8" s="657"/>
      <c r="Q8" s="658"/>
      <c r="R8" s="659">
        <v>11977</v>
      </c>
      <c r="S8" s="660"/>
      <c r="T8" s="660"/>
      <c r="U8" s="660"/>
      <c r="V8" s="660"/>
      <c r="W8" s="660"/>
      <c r="X8" s="660"/>
      <c r="Y8" s="661"/>
      <c r="Z8" s="662">
        <v>0.2</v>
      </c>
      <c r="AA8" s="662"/>
      <c r="AB8" s="662"/>
      <c r="AC8" s="662"/>
      <c r="AD8" s="663">
        <v>11977</v>
      </c>
      <c r="AE8" s="663"/>
      <c r="AF8" s="663"/>
      <c r="AG8" s="663"/>
      <c r="AH8" s="663"/>
      <c r="AI8" s="663"/>
      <c r="AJ8" s="663"/>
      <c r="AK8" s="663"/>
      <c r="AL8" s="664">
        <v>0.3</v>
      </c>
      <c r="AM8" s="665"/>
      <c r="AN8" s="665"/>
      <c r="AO8" s="666"/>
      <c r="AP8" s="656" t="s">
        <v>243</v>
      </c>
      <c r="AQ8" s="657"/>
      <c r="AR8" s="657"/>
      <c r="AS8" s="657"/>
      <c r="AT8" s="657"/>
      <c r="AU8" s="657"/>
      <c r="AV8" s="657"/>
      <c r="AW8" s="657"/>
      <c r="AX8" s="657"/>
      <c r="AY8" s="657"/>
      <c r="AZ8" s="657"/>
      <c r="BA8" s="657"/>
      <c r="BB8" s="657"/>
      <c r="BC8" s="657"/>
      <c r="BD8" s="657"/>
      <c r="BE8" s="657"/>
      <c r="BF8" s="658"/>
      <c r="BG8" s="659">
        <v>27606</v>
      </c>
      <c r="BH8" s="660"/>
      <c r="BI8" s="660"/>
      <c r="BJ8" s="660"/>
      <c r="BK8" s="660"/>
      <c r="BL8" s="660"/>
      <c r="BM8" s="660"/>
      <c r="BN8" s="661"/>
      <c r="BO8" s="662">
        <v>1.3</v>
      </c>
      <c r="BP8" s="662"/>
      <c r="BQ8" s="662"/>
      <c r="BR8" s="662"/>
      <c r="BS8" s="663" t="s">
        <v>231</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2305636</v>
      </c>
      <c r="CS8" s="660"/>
      <c r="CT8" s="660"/>
      <c r="CU8" s="660"/>
      <c r="CV8" s="660"/>
      <c r="CW8" s="660"/>
      <c r="CX8" s="660"/>
      <c r="CY8" s="661"/>
      <c r="CZ8" s="662">
        <v>31.6</v>
      </c>
      <c r="DA8" s="662"/>
      <c r="DB8" s="662"/>
      <c r="DC8" s="662"/>
      <c r="DD8" s="668">
        <v>40050</v>
      </c>
      <c r="DE8" s="660"/>
      <c r="DF8" s="660"/>
      <c r="DG8" s="660"/>
      <c r="DH8" s="660"/>
      <c r="DI8" s="660"/>
      <c r="DJ8" s="660"/>
      <c r="DK8" s="660"/>
      <c r="DL8" s="660"/>
      <c r="DM8" s="660"/>
      <c r="DN8" s="660"/>
      <c r="DO8" s="660"/>
      <c r="DP8" s="661"/>
      <c r="DQ8" s="668">
        <v>1325449</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8650</v>
      </c>
      <c r="S9" s="660"/>
      <c r="T9" s="660"/>
      <c r="U9" s="660"/>
      <c r="V9" s="660"/>
      <c r="W9" s="660"/>
      <c r="X9" s="660"/>
      <c r="Y9" s="661"/>
      <c r="Z9" s="662">
        <v>0.1</v>
      </c>
      <c r="AA9" s="662"/>
      <c r="AB9" s="662"/>
      <c r="AC9" s="662"/>
      <c r="AD9" s="663">
        <v>8650</v>
      </c>
      <c r="AE9" s="663"/>
      <c r="AF9" s="663"/>
      <c r="AG9" s="663"/>
      <c r="AH9" s="663"/>
      <c r="AI9" s="663"/>
      <c r="AJ9" s="663"/>
      <c r="AK9" s="663"/>
      <c r="AL9" s="664">
        <v>0.2</v>
      </c>
      <c r="AM9" s="665"/>
      <c r="AN9" s="665"/>
      <c r="AO9" s="666"/>
      <c r="AP9" s="656" t="s">
        <v>246</v>
      </c>
      <c r="AQ9" s="657"/>
      <c r="AR9" s="657"/>
      <c r="AS9" s="657"/>
      <c r="AT9" s="657"/>
      <c r="AU9" s="657"/>
      <c r="AV9" s="657"/>
      <c r="AW9" s="657"/>
      <c r="AX9" s="657"/>
      <c r="AY9" s="657"/>
      <c r="AZ9" s="657"/>
      <c r="BA9" s="657"/>
      <c r="BB9" s="657"/>
      <c r="BC9" s="657"/>
      <c r="BD9" s="657"/>
      <c r="BE9" s="657"/>
      <c r="BF9" s="658"/>
      <c r="BG9" s="659">
        <v>675259</v>
      </c>
      <c r="BH9" s="660"/>
      <c r="BI9" s="660"/>
      <c r="BJ9" s="660"/>
      <c r="BK9" s="660"/>
      <c r="BL9" s="660"/>
      <c r="BM9" s="660"/>
      <c r="BN9" s="661"/>
      <c r="BO9" s="662">
        <v>32.700000000000003</v>
      </c>
      <c r="BP9" s="662"/>
      <c r="BQ9" s="662"/>
      <c r="BR9" s="662"/>
      <c r="BS9" s="663" t="s">
        <v>231</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703091</v>
      </c>
      <c r="CS9" s="660"/>
      <c r="CT9" s="660"/>
      <c r="CU9" s="660"/>
      <c r="CV9" s="660"/>
      <c r="CW9" s="660"/>
      <c r="CX9" s="660"/>
      <c r="CY9" s="661"/>
      <c r="CZ9" s="662">
        <v>9.6</v>
      </c>
      <c r="DA9" s="662"/>
      <c r="DB9" s="662"/>
      <c r="DC9" s="662"/>
      <c r="DD9" s="668" t="s">
        <v>231</v>
      </c>
      <c r="DE9" s="660"/>
      <c r="DF9" s="660"/>
      <c r="DG9" s="660"/>
      <c r="DH9" s="660"/>
      <c r="DI9" s="660"/>
      <c r="DJ9" s="660"/>
      <c r="DK9" s="660"/>
      <c r="DL9" s="660"/>
      <c r="DM9" s="660"/>
      <c r="DN9" s="660"/>
      <c r="DO9" s="660"/>
      <c r="DP9" s="661"/>
      <c r="DQ9" s="668">
        <v>524726</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231</v>
      </c>
      <c r="S10" s="660"/>
      <c r="T10" s="660"/>
      <c r="U10" s="660"/>
      <c r="V10" s="660"/>
      <c r="W10" s="660"/>
      <c r="X10" s="660"/>
      <c r="Y10" s="661"/>
      <c r="Z10" s="662" t="s">
        <v>231</v>
      </c>
      <c r="AA10" s="662"/>
      <c r="AB10" s="662"/>
      <c r="AC10" s="662"/>
      <c r="AD10" s="663" t="s">
        <v>231</v>
      </c>
      <c r="AE10" s="663"/>
      <c r="AF10" s="663"/>
      <c r="AG10" s="663"/>
      <c r="AH10" s="663"/>
      <c r="AI10" s="663"/>
      <c r="AJ10" s="663"/>
      <c r="AK10" s="663"/>
      <c r="AL10" s="664" t="s">
        <v>231</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36481</v>
      </c>
      <c r="BH10" s="660"/>
      <c r="BI10" s="660"/>
      <c r="BJ10" s="660"/>
      <c r="BK10" s="660"/>
      <c r="BL10" s="660"/>
      <c r="BM10" s="660"/>
      <c r="BN10" s="661"/>
      <c r="BO10" s="662">
        <v>1.8</v>
      </c>
      <c r="BP10" s="662"/>
      <c r="BQ10" s="662"/>
      <c r="BR10" s="662"/>
      <c r="BS10" s="663" t="s">
        <v>237</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19592</v>
      </c>
      <c r="CS10" s="660"/>
      <c r="CT10" s="660"/>
      <c r="CU10" s="660"/>
      <c r="CV10" s="660"/>
      <c r="CW10" s="660"/>
      <c r="CX10" s="660"/>
      <c r="CY10" s="661"/>
      <c r="CZ10" s="662">
        <v>0.3</v>
      </c>
      <c r="DA10" s="662"/>
      <c r="DB10" s="662"/>
      <c r="DC10" s="662"/>
      <c r="DD10" s="668" t="s">
        <v>231</v>
      </c>
      <c r="DE10" s="660"/>
      <c r="DF10" s="660"/>
      <c r="DG10" s="660"/>
      <c r="DH10" s="660"/>
      <c r="DI10" s="660"/>
      <c r="DJ10" s="660"/>
      <c r="DK10" s="660"/>
      <c r="DL10" s="660"/>
      <c r="DM10" s="660"/>
      <c r="DN10" s="660"/>
      <c r="DO10" s="660"/>
      <c r="DP10" s="661"/>
      <c r="DQ10" s="668">
        <v>1092</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384731</v>
      </c>
      <c r="S11" s="660"/>
      <c r="T11" s="660"/>
      <c r="U11" s="660"/>
      <c r="V11" s="660"/>
      <c r="W11" s="660"/>
      <c r="X11" s="660"/>
      <c r="Y11" s="661"/>
      <c r="Z11" s="664">
        <v>5</v>
      </c>
      <c r="AA11" s="665"/>
      <c r="AB11" s="665"/>
      <c r="AC11" s="671"/>
      <c r="AD11" s="668">
        <v>384731</v>
      </c>
      <c r="AE11" s="660"/>
      <c r="AF11" s="660"/>
      <c r="AG11" s="660"/>
      <c r="AH11" s="660"/>
      <c r="AI11" s="660"/>
      <c r="AJ11" s="660"/>
      <c r="AK11" s="661"/>
      <c r="AL11" s="664">
        <v>8.5</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122842</v>
      </c>
      <c r="BH11" s="660"/>
      <c r="BI11" s="660"/>
      <c r="BJ11" s="660"/>
      <c r="BK11" s="660"/>
      <c r="BL11" s="660"/>
      <c r="BM11" s="660"/>
      <c r="BN11" s="661"/>
      <c r="BO11" s="662">
        <v>5.9</v>
      </c>
      <c r="BP11" s="662"/>
      <c r="BQ11" s="662"/>
      <c r="BR11" s="662"/>
      <c r="BS11" s="663" t="s">
        <v>231</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424723</v>
      </c>
      <c r="CS11" s="660"/>
      <c r="CT11" s="660"/>
      <c r="CU11" s="660"/>
      <c r="CV11" s="660"/>
      <c r="CW11" s="660"/>
      <c r="CX11" s="660"/>
      <c r="CY11" s="661"/>
      <c r="CZ11" s="662">
        <v>5.8</v>
      </c>
      <c r="DA11" s="662"/>
      <c r="DB11" s="662"/>
      <c r="DC11" s="662"/>
      <c r="DD11" s="668">
        <v>153087</v>
      </c>
      <c r="DE11" s="660"/>
      <c r="DF11" s="660"/>
      <c r="DG11" s="660"/>
      <c r="DH11" s="660"/>
      <c r="DI11" s="660"/>
      <c r="DJ11" s="660"/>
      <c r="DK11" s="660"/>
      <c r="DL11" s="660"/>
      <c r="DM11" s="660"/>
      <c r="DN11" s="660"/>
      <c r="DO11" s="660"/>
      <c r="DP11" s="661"/>
      <c r="DQ11" s="668">
        <v>218825</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v>9769</v>
      </c>
      <c r="S12" s="660"/>
      <c r="T12" s="660"/>
      <c r="U12" s="660"/>
      <c r="V12" s="660"/>
      <c r="W12" s="660"/>
      <c r="X12" s="660"/>
      <c r="Y12" s="661"/>
      <c r="Z12" s="662">
        <v>0.1</v>
      </c>
      <c r="AA12" s="662"/>
      <c r="AB12" s="662"/>
      <c r="AC12" s="662"/>
      <c r="AD12" s="663">
        <v>9769</v>
      </c>
      <c r="AE12" s="663"/>
      <c r="AF12" s="663"/>
      <c r="AG12" s="663"/>
      <c r="AH12" s="663"/>
      <c r="AI12" s="663"/>
      <c r="AJ12" s="663"/>
      <c r="AK12" s="663"/>
      <c r="AL12" s="664">
        <v>0.2</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1019168</v>
      </c>
      <c r="BH12" s="660"/>
      <c r="BI12" s="660"/>
      <c r="BJ12" s="660"/>
      <c r="BK12" s="660"/>
      <c r="BL12" s="660"/>
      <c r="BM12" s="660"/>
      <c r="BN12" s="661"/>
      <c r="BO12" s="662">
        <v>49.4</v>
      </c>
      <c r="BP12" s="662"/>
      <c r="BQ12" s="662"/>
      <c r="BR12" s="662"/>
      <c r="BS12" s="663" t="s">
        <v>231</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216793</v>
      </c>
      <c r="CS12" s="660"/>
      <c r="CT12" s="660"/>
      <c r="CU12" s="660"/>
      <c r="CV12" s="660"/>
      <c r="CW12" s="660"/>
      <c r="CX12" s="660"/>
      <c r="CY12" s="661"/>
      <c r="CZ12" s="662">
        <v>3</v>
      </c>
      <c r="DA12" s="662"/>
      <c r="DB12" s="662"/>
      <c r="DC12" s="662"/>
      <c r="DD12" s="668">
        <v>7682</v>
      </c>
      <c r="DE12" s="660"/>
      <c r="DF12" s="660"/>
      <c r="DG12" s="660"/>
      <c r="DH12" s="660"/>
      <c r="DI12" s="660"/>
      <c r="DJ12" s="660"/>
      <c r="DK12" s="660"/>
      <c r="DL12" s="660"/>
      <c r="DM12" s="660"/>
      <c r="DN12" s="660"/>
      <c r="DO12" s="660"/>
      <c r="DP12" s="661"/>
      <c r="DQ12" s="668">
        <v>34459</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231</v>
      </c>
      <c r="S13" s="660"/>
      <c r="T13" s="660"/>
      <c r="U13" s="660"/>
      <c r="V13" s="660"/>
      <c r="W13" s="660"/>
      <c r="X13" s="660"/>
      <c r="Y13" s="661"/>
      <c r="Z13" s="662" t="s">
        <v>231</v>
      </c>
      <c r="AA13" s="662"/>
      <c r="AB13" s="662"/>
      <c r="AC13" s="662"/>
      <c r="AD13" s="663" t="s">
        <v>231</v>
      </c>
      <c r="AE13" s="663"/>
      <c r="AF13" s="663"/>
      <c r="AG13" s="663"/>
      <c r="AH13" s="663"/>
      <c r="AI13" s="663"/>
      <c r="AJ13" s="663"/>
      <c r="AK13" s="663"/>
      <c r="AL13" s="664" t="s">
        <v>237</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1018924</v>
      </c>
      <c r="BH13" s="660"/>
      <c r="BI13" s="660"/>
      <c r="BJ13" s="660"/>
      <c r="BK13" s="660"/>
      <c r="BL13" s="660"/>
      <c r="BM13" s="660"/>
      <c r="BN13" s="661"/>
      <c r="BO13" s="662">
        <v>49.3</v>
      </c>
      <c r="BP13" s="662"/>
      <c r="BQ13" s="662"/>
      <c r="BR13" s="662"/>
      <c r="BS13" s="663" t="s">
        <v>231</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886524</v>
      </c>
      <c r="CS13" s="660"/>
      <c r="CT13" s="660"/>
      <c r="CU13" s="660"/>
      <c r="CV13" s="660"/>
      <c r="CW13" s="660"/>
      <c r="CX13" s="660"/>
      <c r="CY13" s="661"/>
      <c r="CZ13" s="662">
        <v>12.2</v>
      </c>
      <c r="DA13" s="662"/>
      <c r="DB13" s="662"/>
      <c r="DC13" s="662"/>
      <c r="DD13" s="668">
        <v>353840</v>
      </c>
      <c r="DE13" s="660"/>
      <c r="DF13" s="660"/>
      <c r="DG13" s="660"/>
      <c r="DH13" s="660"/>
      <c r="DI13" s="660"/>
      <c r="DJ13" s="660"/>
      <c r="DK13" s="660"/>
      <c r="DL13" s="660"/>
      <c r="DM13" s="660"/>
      <c r="DN13" s="660"/>
      <c r="DO13" s="660"/>
      <c r="DP13" s="661"/>
      <c r="DQ13" s="668">
        <v>537442</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v>149</v>
      </c>
      <c r="S14" s="660"/>
      <c r="T14" s="660"/>
      <c r="U14" s="660"/>
      <c r="V14" s="660"/>
      <c r="W14" s="660"/>
      <c r="X14" s="660"/>
      <c r="Y14" s="661"/>
      <c r="Z14" s="662">
        <v>0</v>
      </c>
      <c r="AA14" s="662"/>
      <c r="AB14" s="662"/>
      <c r="AC14" s="662"/>
      <c r="AD14" s="663">
        <v>149</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66408</v>
      </c>
      <c r="BH14" s="660"/>
      <c r="BI14" s="660"/>
      <c r="BJ14" s="660"/>
      <c r="BK14" s="660"/>
      <c r="BL14" s="660"/>
      <c r="BM14" s="660"/>
      <c r="BN14" s="661"/>
      <c r="BO14" s="662">
        <v>3.2</v>
      </c>
      <c r="BP14" s="662"/>
      <c r="BQ14" s="662"/>
      <c r="BR14" s="662"/>
      <c r="BS14" s="663" t="s">
        <v>231</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261972</v>
      </c>
      <c r="CS14" s="660"/>
      <c r="CT14" s="660"/>
      <c r="CU14" s="660"/>
      <c r="CV14" s="660"/>
      <c r="CW14" s="660"/>
      <c r="CX14" s="660"/>
      <c r="CY14" s="661"/>
      <c r="CZ14" s="662">
        <v>3.6</v>
      </c>
      <c r="DA14" s="662"/>
      <c r="DB14" s="662"/>
      <c r="DC14" s="662"/>
      <c r="DD14" s="668">
        <v>9314</v>
      </c>
      <c r="DE14" s="660"/>
      <c r="DF14" s="660"/>
      <c r="DG14" s="660"/>
      <c r="DH14" s="660"/>
      <c r="DI14" s="660"/>
      <c r="DJ14" s="660"/>
      <c r="DK14" s="660"/>
      <c r="DL14" s="660"/>
      <c r="DM14" s="660"/>
      <c r="DN14" s="660"/>
      <c r="DO14" s="660"/>
      <c r="DP14" s="661"/>
      <c r="DQ14" s="668">
        <v>254186</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237</v>
      </c>
      <c r="S15" s="660"/>
      <c r="T15" s="660"/>
      <c r="U15" s="660"/>
      <c r="V15" s="660"/>
      <c r="W15" s="660"/>
      <c r="X15" s="660"/>
      <c r="Y15" s="661"/>
      <c r="Z15" s="662" t="s">
        <v>237</v>
      </c>
      <c r="AA15" s="662"/>
      <c r="AB15" s="662"/>
      <c r="AC15" s="662"/>
      <c r="AD15" s="663" t="s">
        <v>237</v>
      </c>
      <c r="AE15" s="663"/>
      <c r="AF15" s="663"/>
      <c r="AG15" s="663"/>
      <c r="AH15" s="663"/>
      <c r="AI15" s="663"/>
      <c r="AJ15" s="663"/>
      <c r="AK15" s="663"/>
      <c r="AL15" s="664" t="s">
        <v>237</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111984</v>
      </c>
      <c r="BH15" s="660"/>
      <c r="BI15" s="660"/>
      <c r="BJ15" s="660"/>
      <c r="BK15" s="660"/>
      <c r="BL15" s="660"/>
      <c r="BM15" s="660"/>
      <c r="BN15" s="661"/>
      <c r="BO15" s="662">
        <v>5.4</v>
      </c>
      <c r="BP15" s="662"/>
      <c r="BQ15" s="662"/>
      <c r="BR15" s="662"/>
      <c r="BS15" s="663" t="s">
        <v>237</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691958</v>
      </c>
      <c r="CS15" s="660"/>
      <c r="CT15" s="660"/>
      <c r="CU15" s="660"/>
      <c r="CV15" s="660"/>
      <c r="CW15" s="660"/>
      <c r="CX15" s="660"/>
      <c r="CY15" s="661"/>
      <c r="CZ15" s="662">
        <v>9.5</v>
      </c>
      <c r="DA15" s="662"/>
      <c r="DB15" s="662"/>
      <c r="DC15" s="662"/>
      <c r="DD15" s="668">
        <v>162781</v>
      </c>
      <c r="DE15" s="660"/>
      <c r="DF15" s="660"/>
      <c r="DG15" s="660"/>
      <c r="DH15" s="660"/>
      <c r="DI15" s="660"/>
      <c r="DJ15" s="660"/>
      <c r="DK15" s="660"/>
      <c r="DL15" s="660"/>
      <c r="DM15" s="660"/>
      <c r="DN15" s="660"/>
      <c r="DO15" s="660"/>
      <c r="DP15" s="661"/>
      <c r="DQ15" s="668">
        <v>478352</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11204</v>
      </c>
      <c r="S16" s="660"/>
      <c r="T16" s="660"/>
      <c r="U16" s="660"/>
      <c r="V16" s="660"/>
      <c r="W16" s="660"/>
      <c r="X16" s="660"/>
      <c r="Y16" s="661"/>
      <c r="Z16" s="662">
        <v>0.1</v>
      </c>
      <c r="AA16" s="662"/>
      <c r="AB16" s="662"/>
      <c r="AC16" s="662"/>
      <c r="AD16" s="663">
        <v>11204</v>
      </c>
      <c r="AE16" s="663"/>
      <c r="AF16" s="663"/>
      <c r="AG16" s="663"/>
      <c r="AH16" s="663"/>
      <c r="AI16" s="663"/>
      <c r="AJ16" s="663"/>
      <c r="AK16" s="663"/>
      <c r="AL16" s="664">
        <v>0.2</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231</v>
      </c>
      <c r="BH16" s="660"/>
      <c r="BI16" s="660"/>
      <c r="BJ16" s="660"/>
      <c r="BK16" s="660"/>
      <c r="BL16" s="660"/>
      <c r="BM16" s="660"/>
      <c r="BN16" s="661"/>
      <c r="BO16" s="662" t="s">
        <v>231</v>
      </c>
      <c r="BP16" s="662"/>
      <c r="BQ16" s="662"/>
      <c r="BR16" s="662"/>
      <c r="BS16" s="663" t="s">
        <v>237</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11307</v>
      </c>
      <c r="CS16" s="660"/>
      <c r="CT16" s="660"/>
      <c r="CU16" s="660"/>
      <c r="CV16" s="660"/>
      <c r="CW16" s="660"/>
      <c r="CX16" s="660"/>
      <c r="CY16" s="661"/>
      <c r="CZ16" s="662">
        <v>0.2</v>
      </c>
      <c r="DA16" s="662"/>
      <c r="DB16" s="662"/>
      <c r="DC16" s="662"/>
      <c r="DD16" s="668" t="s">
        <v>237</v>
      </c>
      <c r="DE16" s="660"/>
      <c r="DF16" s="660"/>
      <c r="DG16" s="660"/>
      <c r="DH16" s="660"/>
      <c r="DI16" s="660"/>
      <c r="DJ16" s="660"/>
      <c r="DK16" s="660"/>
      <c r="DL16" s="660"/>
      <c r="DM16" s="660"/>
      <c r="DN16" s="660"/>
      <c r="DO16" s="660"/>
      <c r="DP16" s="661"/>
      <c r="DQ16" s="668">
        <v>8312</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52717</v>
      </c>
      <c r="S17" s="660"/>
      <c r="T17" s="660"/>
      <c r="U17" s="660"/>
      <c r="V17" s="660"/>
      <c r="W17" s="660"/>
      <c r="X17" s="660"/>
      <c r="Y17" s="661"/>
      <c r="Z17" s="662">
        <v>0.7</v>
      </c>
      <c r="AA17" s="662"/>
      <c r="AB17" s="662"/>
      <c r="AC17" s="662"/>
      <c r="AD17" s="663">
        <v>52717</v>
      </c>
      <c r="AE17" s="663"/>
      <c r="AF17" s="663"/>
      <c r="AG17" s="663"/>
      <c r="AH17" s="663"/>
      <c r="AI17" s="663"/>
      <c r="AJ17" s="663"/>
      <c r="AK17" s="663"/>
      <c r="AL17" s="664">
        <v>1.2</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231</v>
      </c>
      <c r="BH17" s="660"/>
      <c r="BI17" s="660"/>
      <c r="BJ17" s="660"/>
      <c r="BK17" s="660"/>
      <c r="BL17" s="660"/>
      <c r="BM17" s="660"/>
      <c r="BN17" s="661"/>
      <c r="BO17" s="662" t="s">
        <v>231</v>
      </c>
      <c r="BP17" s="662"/>
      <c r="BQ17" s="662"/>
      <c r="BR17" s="662"/>
      <c r="BS17" s="663" t="s">
        <v>231</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482310</v>
      </c>
      <c r="CS17" s="660"/>
      <c r="CT17" s="660"/>
      <c r="CU17" s="660"/>
      <c r="CV17" s="660"/>
      <c r="CW17" s="660"/>
      <c r="CX17" s="660"/>
      <c r="CY17" s="661"/>
      <c r="CZ17" s="662">
        <v>6.6</v>
      </c>
      <c r="DA17" s="662"/>
      <c r="DB17" s="662"/>
      <c r="DC17" s="662"/>
      <c r="DD17" s="668" t="s">
        <v>237</v>
      </c>
      <c r="DE17" s="660"/>
      <c r="DF17" s="660"/>
      <c r="DG17" s="660"/>
      <c r="DH17" s="660"/>
      <c r="DI17" s="660"/>
      <c r="DJ17" s="660"/>
      <c r="DK17" s="660"/>
      <c r="DL17" s="660"/>
      <c r="DM17" s="660"/>
      <c r="DN17" s="660"/>
      <c r="DO17" s="660"/>
      <c r="DP17" s="661"/>
      <c r="DQ17" s="668">
        <v>476200</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20541</v>
      </c>
      <c r="S18" s="660"/>
      <c r="T18" s="660"/>
      <c r="U18" s="660"/>
      <c r="V18" s="660"/>
      <c r="W18" s="660"/>
      <c r="X18" s="660"/>
      <c r="Y18" s="661"/>
      <c r="Z18" s="662">
        <v>0.3</v>
      </c>
      <c r="AA18" s="662"/>
      <c r="AB18" s="662"/>
      <c r="AC18" s="662"/>
      <c r="AD18" s="663">
        <v>20541</v>
      </c>
      <c r="AE18" s="663"/>
      <c r="AF18" s="663"/>
      <c r="AG18" s="663"/>
      <c r="AH18" s="663"/>
      <c r="AI18" s="663"/>
      <c r="AJ18" s="663"/>
      <c r="AK18" s="663"/>
      <c r="AL18" s="664">
        <v>0.5</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231</v>
      </c>
      <c r="BP18" s="662"/>
      <c r="BQ18" s="662"/>
      <c r="BR18" s="662"/>
      <c r="BS18" s="663" t="s">
        <v>231</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231</v>
      </c>
      <c r="CS18" s="660"/>
      <c r="CT18" s="660"/>
      <c r="CU18" s="660"/>
      <c r="CV18" s="660"/>
      <c r="CW18" s="660"/>
      <c r="CX18" s="660"/>
      <c r="CY18" s="661"/>
      <c r="CZ18" s="662" t="s">
        <v>231</v>
      </c>
      <c r="DA18" s="662"/>
      <c r="DB18" s="662"/>
      <c r="DC18" s="662"/>
      <c r="DD18" s="668" t="s">
        <v>231</v>
      </c>
      <c r="DE18" s="660"/>
      <c r="DF18" s="660"/>
      <c r="DG18" s="660"/>
      <c r="DH18" s="660"/>
      <c r="DI18" s="660"/>
      <c r="DJ18" s="660"/>
      <c r="DK18" s="660"/>
      <c r="DL18" s="660"/>
      <c r="DM18" s="660"/>
      <c r="DN18" s="660"/>
      <c r="DO18" s="660"/>
      <c r="DP18" s="661"/>
      <c r="DQ18" s="668" t="s">
        <v>237</v>
      </c>
      <c r="DR18" s="660"/>
      <c r="DS18" s="660"/>
      <c r="DT18" s="660"/>
      <c r="DU18" s="660"/>
      <c r="DV18" s="660"/>
      <c r="DW18" s="660"/>
      <c r="DX18" s="660"/>
      <c r="DY18" s="660"/>
      <c r="DZ18" s="660"/>
      <c r="EA18" s="660"/>
      <c r="EB18" s="660"/>
      <c r="EC18" s="669"/>
    </row>
    <row r="19" spans="2:133" ht="11.25" customHeight="1" x14ac:dyDescent="0.15">
      <c r="B19" s="656" t="s">
        <v>275</v>
      </c>
      <c r="C19" s="657"/>
      <c r="D19" s="657"/>
      <c r="E19" s="657"/>
      <c r="F19" s="657"/>
      <c r="G19" s="657"/>
      <c r="H19" s="657"/>
      <c r="I19" s="657"/>
      <c r="J19" s="657"/>
      <c r="K19" s="657"/>
      <c r="L19" s="657"/>
      <c r="M19" s="657"/>
      <c r="N19" s="657"/>
      <c r="O19" s="657"/>
      <c r="P19" s="657"/>
      <c r="Q19" s="658"/>
      <c r="R19" s="659">
        <v>19458</v>
      </c>
      <c r="S19" s="660"/>
      <c r="T19" s="660"/>
      <c r="U19" s="660"/>
      <c r="V19" s="660"/>
      <c r="W19" s="660"/>
      <c r="X19" s="660"/>
      <c r="Y19" s="661"/>
      <c r="Z19" s="662">
        <v>0.3</v>
      </c>
      <c r="AA19" s="662"/>
      <c r="AB19" s="662"/>
      <c r="AC19" s="662"/>
      <c r="AD19" s="663">
        <v>19458</v>
      </c>
      <c r="AE19" s="663"/>
      <c r="AF19" s="663"/>
      <c r="AG19" s="663"/>
      <c r="AH19" s="663"/>
      <c r="AI19" s="663"/>
      <c r="AJ19" s="663"/>
      <c r="AK19" s="663"/>
      <c r="AL19" s="664">
        <v>0.4</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5419</v>
      </c>
      <c r="BH19" s="660"/>
      <c r="BI19" s="660"/>
      <c r="BJ19" s="660"/>
      <c r="BK19" s="660"/>
      <c r="BL19" s="660"/>
      <c r="BM19" s="660"/>
      <c r="BN19" s="661"/>
      <c r="BO19" s="662">
        <v>0.3</v>
      </c>
      <c r="BP19" s="662"/>
      <c r="BQ19" s="662"/>
      <c r="BR19" s="662"/>
      <c r="BS19" s="663" t="s">
        <v>231</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231</v>
      </c>
      <c r="CS19" s="660"/>
      <c r="CT19" s="660"/>
      <c r="CU19" s="660"/>
      <c r="CV19" s="660"/>
      <c r="CW19" s="660"/>
      <c r="CX19" s="660"/>
      <c r="CY19" s="661"/>
      <c r="CZ19" s="662" t="s">
        <v>237</v>
      </c>
      <c r="DA19" s="662"/>
      <c r="DB19" s="662"/>
      <c r="DC19" s="662"/>
      <c r="DD19" s="668" t="s">
        <v>231</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x14ac:dyDescent="0.15">
      <c r="B20" s="672" t="s">
        <v>278</v>
      </c>
      <c r="C20" s="673"/>
      <c r="D20" s="673"/>
      <c r="E20" s="673"/>
      <c r="F20" s="673"/>
      <c r="G20" s="673"/>
      <c r="H20" s="673"/>
      <c r="I20" s="673"/>
      <c r="J20" s="673"/>
      <c r="K20" s="673"/>
      <c r="L20" s="673"/>
      <c r="M20" s="673"/>
      <c r="N20" s="673"/>
      <c r="O20" s="673"/>
      <c r="P20" s="673"/>
      <c r="Q20" s="674"/>
      <c r="R20" s="659">
        <v>1083</v>
      </c>
      <c r="S20" s="660"/>
      <c r="T20" s="660"/>
      <c r="U20" s="660"/>
      <c r="V20" s="660"/>
      <c r="W20" s="660"/>
      <c r="X20" s="660"/>
      <c r="Y20" s="661"/>
      <c r="Z20" s="662">
        <v>0</v>
      </c>
      <c r="AA20" s="662"/>
      <c r="AB20" s="662"/>
      <c r="AC20" s="662"/>
      <c r="AD20" s="663">
        <v>1083</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5419</v>
      </c>
      <c r="BH20" s="660"/>
      <c r="BI20" s="660"/>
      <c r="BJ20" s="660"/>
      <c r="BK20" s="660"/>
      <c r="BL20" s="660"/>
      <c r="BM20" s="660"/>
      <c r="BN20" s="661"/>
      <c r="BO20" s="662">
        <v>0.3</v>
      </c>
      <c r="BP20" s="662"/>
      <c r="BQ20" s="662"/>
      <c r="BR20" s="662"/>
      <c r="BS20" s="663" t="s">
        <v>231</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7288845</v>
      </c>
      <c r="CS20" s="660"/>
      <c r="CT20" s="660"/>
      <c r="CU20" s="660"/>
      <c r="CV20" s="660"/>
      <c r="CW20" s="660"/>
      <c r="CX20" s="660"/>
      <c r="CY20" s="661"/>
      <c r="CZ20" s="662">
        <v>100</v>
      </c>
      <c r="DA20" s="662"/>
      <c r="DB20" s="662"/>
      <c r="DC20" s="662"/>
      <c r="DD20" s="668">
        <v>786583</v>
      </c>
      <c r="DE20" s="660"/>
      <c r="DF20" s="660"/>
      <c r="DG20" s="660"/>
      <c r="DH20" s="660"/>
      <c r="DI20" s="660"/>
      <c r="DJ20" s="660"/>
      <c r="DK20" s="660"/>
      <c r="DL20" s="660"/>
      <c r="DM20" s="660"/>
      <c r="DN20" s="660"/>
      <c r="DO20" s="660"/>
      <c r="DP20" s="661"/>
      <c r="DQ20" s="668">
        <v>4751510</v>
      </c>
      <c r="DR20" s="660"/>
      <c r="DS20" s="660"/>
      <c r="DT20" s="660"/>
      <c r="DU20" s="660"/>
      <c r="DV20" s="660"/>
      <c r="DW20" s="660"/>
      <c r="DX20" s="660"/>
      <c r="DY20" s="660"/>
      <c r="DZ20" s="660"/>
      <c r="EA20" s="660"/>
      <c r="EB20" s="660"/>
      <c r="EC20" s="669"/>
    </row>
    <row r="21" spans="2:133" ht="11.25" customHeight="1" x14ac:dyDescent="0.15">
      <c r="B21" s="656" t="s">
        <v>281</v>
      </c>
      <c r="C21" s="657"/>
      <c r="D21" s="657"/>
      <c r="E21" s="657"/>
      <c r="F21" s="657"/>
      <c r="G21" s="657"/>
      <c r="H21" s="657"/>
      <c r="I21" s="657"/>
      <c r="J21" s="657"/>
      <c r="K21" s="657"/>
      <c r="L21" s="657"/>
      <c r="M21" s="657"/>
      <c r="N21" s="657"/>
      <c r="O21" s="657"/>
      <c r="P21" s="657"/>
      <c r="Q21" s="658"/>
      <c r="R21" s="659">
        <v>1965585</v>
      </c>
      <c r="S21" s="660"/>
      <c r="T21" s="660"/>
      <c r="U21" s="660"/>
      <c r="V21" s="660"/>
      <c r="W21" s="660"/>
      <c r="X21" s="660"/>
      <c r="Y21" s="661"/>
      <c r="Z21" s="662">
        <v>25.7</v>
      </c>
      <c r="AA21" s="662"/>
      <c r="AB21" s="662"/>
      <c r="AC21" s="662"/>
      <c r="AD21" s="663">
        <v>1825703</v>
      </c>
      <c r="AE21" s="663"/>
      <c r="AF21" s="663"/>
      <c r="AG21" s="663"/>
      <c r="AH21" s="663"/>
      <c r="AI21" s="663"/>
      <c r="AJ21" s="663"/>
      <c r="AK21" s="663"/>
      <c r="AL21" s="664">
        <v>40.5</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5419</v>
      </c>
      <c r="BH21" s="660"/>
      <c r="BI21" s="660"/>
      <c r="BJ21" s="660"/>
      <c r="BK21" s="660"/>
      <c r="BL21" s="660"/>
      <c r="BM21" s="660"/>
      <c r="BN21" s="661"/>
      <c r="BO21" s="662">
        <v>0.3</v>
      </c>
      <c r="BP21" s="662"/>
      <c r="BQ21" s="662"/>
      <c r="BR21" s="662"/>
      <c r="BS21" s="663" t="s">
        <v>237</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283</v>
      </c>
      <c r="C22" s="657"/>
      <c r="D22" s="657"/>
      <c r="E22" s="657"/>
      <c r="F22" s="657"/>
      <c r="G22" s="657"/>
      <c r="H22" s="657"/>
      <c r="I22" s="657"/>
      <c r="J22" s="657"/>
      <c r="K22" s="657"/>
      <c r="L22" s="657"/>
      <c r="M22" s="657"/>
      <c r="N22" s="657"/>
      <c r="O22" s="657"/>
      <c r="P22" s="657"/>
      <c r="Q22" s="658"/>
      <c r="R22" s="659">
        <v>1825703</v>
      </c>
      <c r="S22" s="660"/>
      <c r="T22" s="660"/>
      <c r="U22" s="660"/>
      <c r="V22" s="660"/>
      <c r="W22" s="660"/>
      <c r="X22" s="660"/>
      <c r="Y22" s="661"/>
      <c r="Z22" s="662">
        <v>23.9</v>
      </c>
      <c r="AA22" s="662"/>
      <c r="AB22" s="662"/>
      <c r="AC22" s="662"/>
      <c r="AD22" s="663">
        <v>1825703</v>
      </c>
      <c r="AE22" s="663"/>
      <c r="AF22" s="663"/>
      <c r="AG22" s="663"/>
      <c r="AH22" s="663"/>
      <c r="AI22" s="663"/>
      <c r="AJ22" s="663"/>
      <c r="AK22" s="663"/>
      <c r="AL22" s="664">
        <v>40.5</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231</v>
      </c>
      <c r="BH22" s="660"/>
      <c r="BI22" s="660"/>
      <c r="BJ22" s="660"/>
      <c r="BK22" s="660"/>
      <c r="BL22" s="660"/>
      <c r="BM22" s="660"/>
      <c r="BN22" s="661"/>
      <c r="BO22" s="662" t="s">
        <v>237</v>
      </c>
      <c r="BP22" s="662"/>
      <c r="BQ22" s="662"/>
      <c r="BR22" s="662"/>
      <c r="BS22" s="663" t="s">
        <v>237</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286</v>
      </c>
      <c r="C23" s="657"/>
      <c r="D23" s="657"/>
      <c r="E23" s="657"/>
      <c r="F23" s="657"/>
      <c r="G23" s="657"/>
      <c r="H23" s="657"/>
      <c r="I23" s="657"/>
      <c r="J23" s="657"/>
      <c r="K23" s="657"/>
      <c r="L23" s="657"/>
      <c r="M23" s="657"/>
      <c r="N23" s="657"/>
      <c r="O23" s="657"/>
      <c r="P23" s="657"/>
      <c r="Q23" s="658"/>
      <c r="R23" s="659">
        <v>139882</v>
      </c>
      <c r="S23" s="660"/>
      <c r="T23" s="660"/>
      <c r="U23" s="660"/>
      <c r="V23" s="660"/>
      <c r="W23" s="660"/>
      <c r="X23" s="660"/>
      <c r="Y23" s="661"/>
      <c r="Z23" s="662">
        <v>1.8</v>
      </c>
      <c r="AA23" s="662"/>
      <c r="AB23" s="662"/>
      <c r="AC23" s="662"/>
      <c r="AD23" s="663" t="s">
        <v>231</v>
      </c>
      <c r="AE23" s="663"/>
      <c r="AF23" s="663"/>
      <c r="AG23" s="663"/>
      <c r="AH23" s="663"/>
      <c r="AI23" s="663"/>
      <c r="AJ23" s="663"/>
      <c r="AK23" s="663"/>
      <c r="AL23" s="664" t="s">
        <v>237</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231</v>
      </c>
      <c r="BH23" s="660"/>
      <c r="BI23" s="660"/>
      <c r="BJ23" s="660"/>
      <c r="BK23" s="660"/>
      <c r="BL23" s="660"/>
      <c r="BM23" s="660"/>
      <c r="BN23" s="661"/>
      <c r="BO23" s="662" t="s">
        <v>231</v>
      </c>
      <c r="BP23" s="662"/>
      <c r="BQ23" s="662"/>
      <c r="BR23" s="662"/>
      <c r="BS23" s="663" t="s">
        <v>237</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15">
      <c r="B24" s="656" t="s">
        <v>293</v>
      </c>
      <c r="C24" s="657"/>
      <c r="D24" s="657"/>
      <c r="E24" s="657"/>
      <c r="F24" s="657"/>
      <c r="G24" s="657"/>
      <c r="H24" s="657"/>
      <c r="I24" s="657"/>
      <c r="J24" s="657"/>
      <c r="K24" s="657"/>
      <c r="L24" s="657"/>
      <c r="M24" s="657"/>
      <c r="N24" s="657"/>
      <c r="O24" s="657"/>
      <c r="P24" s="657"/>
      <c r="Q24" s="658"/>
      <c r="R24" s="659" t="s">
        <v>237</v>
      </c>
      <c r="S24" s="660"/>
      <c r="T24" s="660"/>
      <c r="U24" s="660"/>
      <c r="V24" s="660"/>
      <c r="W24" s="660"/>
      <c r="X24" s="660"/>
      <c r="Y24" s="661"/>
      <c r="Z24" s="662" t="s">
        <v>231</v>
      </c>
      <c r="AA24" s="662"/>
      <c r="AB24" s="662"/>
      <c r="AC24" s="662"/>
      <c r="AD24" s="663" t="s">
        <v>231</v>
      </c>
      <c r="AE24" s="663"/>
      <c r="AF24" s="663"/>
      <c r="AG24" s="663"/>
      <c r="AH24" s="663"/>
      <c r="AI24" s="663"/>
      <c r="AJ24" s="663"/>
      <c r="AK24" s="663"/>
      <c r="AL24" s="664" t="s">
        <v>237</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237</v>
      </c>
      <c r="BH24" s="660"/>
      <c r="BI24" s="660"/>
      <c r="BJ24" s="660"/>
      <c r="BK24" s="660"/>
      <c r="BL24" s="660"/>
      <c r="BM24" s="660"/>
      <c r="BN24" s="661"/>
      <c r="BO24" s="662" t="s">
        <v>237</v>
      </c>
      <c r="BP24" s="662"/>
      <c r="BQ24" s="662"/>
      <c r="BR24" s="662"/>
      <c r="BS24" s="663" t="s">
        <v>237</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2516952</v>
      </c>
      <c r="CS24" s="649"/>
      <c r="CT24" s="649"/>
      <c r="CU24" s="649"/>
      <c r="CV24" s="649"/>
      <c r="CW24" s="649"/>
      <c r="CX24" s="649"/>
      <c r="CY24" s="650"/>
      <c r="CZ24" s="653">
        <v>34.5</v>
      </c>
      <c r="DA24" s="654"/>
      <c r="DB24" s="654"/>
      <c r="DC24" s="670"/>
      <c r="DD24" s="694">
        <v>1755176</v>
      </c>
      <c r="DE24" s="649"/>
      <c r="DF24" s="649"/>
      <c r="DG24" s="649"/>
      <c r="DH24" s="649"/>
      <c r="DI24" s="649"/>
      <c r="DJ24" s="649"/>
      <c r="DK24" s="650"/>
      <c r="DL24" s="694">
        <v>1714392</v>
      </c>
      <c r="DM24" s="649"/>
      <c r="DN24" s="649"/>
      <c r="DO24" s="649"/>
      <c r="DP24" s="649"/>
      <c r="DQ24" s="649"/>
      <c r="DR24" s="649"/>
      <c r="DS24" s="649"/>
      <c r="DT24" s="649"/>
      <c r="DU24" s="649"/>
      <c r="DV24" s="650"/>
      <c r="DW24" s="653">
        <v>37.299999999999997</v>
      </c>
      <c r="DX24" s="654"/>
      <c r="DY24" s="654"/>
      <c r="DZ24" s="654"/>
      <c r="EA24" s="654"/>
      <c r="EB24" s="654"/>
      <c r="EC24" s="655"/>
    </row>
    <row r="25" spans="2:133" ht="11.25" customHeight="1" x14ac:dyDescent="0.15">
      <c r="B25" s="656" t="s">
        <v>296</v>
      </c>
      <c r="C25" s="657"/>
      <c r="D25" s="657"/>
      <c r="E25" s="657"/>
      <c r="F25" s="657"/>
      <c r="G25" s="657"/>
      <c r="H25" s="657"/>
      <c r="I25" s="657"/>
      <c r="J25" s="657"/>
      <c r="K25" s="657"/>
      <c r="L25" s="657"/>
      <c r="M25" s="657"/>
      <c r="N25" s="657"/>
      <c r="O25" s="657"/>
      <c r="P25" s="657"/>
      <c r="Q25" s="658"/>
      <c r="R25" s="659">
        <v>4612211</v>
      </c>
      <c r="S25" s="660"/>
      <c r="T25" s="660"/>
      <c r="U25" s="660"/>
      <c r="V25" s="660"/>
      <c r="W25" s="660"/>
      <c r="X25" s="660"/>
      <c r="Y25" s="661"/>
      <c r="Z25" s="662">
        <v>60.4</v>
      </c>
      <c r="AA25" s="662"/>
      <c r="AB25" s="662"/>
      <c r="AC25" s="662"/>
      <c r="AD25" s="663">
        <v>4472329</v>
      </c>
      <c r="AE25" s="663"/>
      <c r="AF25" s="663"/>
      <c r="AG25" s="663"/>
      <c r="AH25" s="663"/>
      <c r="AI25" s="663"/>
      <c r="AJ25" s="663"/>
      <c r="AK25" s="663"/>
      <c r="AL25" s="664">
        <v>99.3</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237</v>
      </c>
      <c r="BH25" s="660"/>
      <c r="BI25" s="660"/>
      <c r="BJ25" s="660"/>
      <c r="BK25" s="660"/>
      <c r="BL25" s="660"/>
      <c r="BM25" s="660"/>
      <c r="BN25" s="661"/>
      <c r="BO25" s="662" t="s">
        <v>237</v>
      </c>
      <c r="BP25" s="662"/>
      <c r="BQ25" s="662"/>
      <c r="BR25" s="662"/>
      <c r="BS25" s="663" t="s">
        <v>231</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1107556</v>
      </c>
      <c r="CS25" s="691"/>
      <c r="CT25" s="691"/>
      <c r="CU25" s="691"/>
      <c r="CV25" s="691"/>
      <c r="CW25" s="691"/>
      <c r="CX25" s="691"/>
      <c r="CY25" s="692"/>
      <c r="CZ25" s="664">
        <v>15.2</v>
      </c>
      <c r="DA25" s="689"/>
      <c r="DB25" s="689"/>
      <c r="DC25" s="693"/>
      <c r="DD25" s="668">
        <v>1019309</v>
      </c>
      <c r="DE25" s="691"/>
      <c r="DF25" s="691"/>
      <c r="DG25" s="691"/>
      <c r="DH25" s="691"/>
      <c r="DI25" s="691"/>
      <c r="DJ25" s="691"/>
      <c r="DK25" s="692"/>
      <c r="DL25" s="668">
        <v>986462</v>
      </c>
      <c r="DM25" s="691"/>
      <c r="DN25" s="691"/>
      <c r="DO25" s="691"/>
      <c r="DP25" s="691"/>
      <c r="DQ25" s="691"/>
      <c r="DR25" s="691"/>
      <c r="DS25" s="691"/>
      <c r="DT25" s="691"/>
      <c r="DU25" s="691"/>
      <c r="DV25" s="692"/>
      <c r="DW25" s="664">
        <v>21.5</v>
      </c>
      <c r="DX25" s="689"/>
      <c r="DY25" s="689"/>
      <c r="DZ25" s="689"/>
      <c r="EA25" s="689"/>
      <c r="EB25" s="689"/>
      <c r="EC25" s="690"/>
    </row>
    <row r="26" spans="2:133" ht="11.25" customHeight="1" x14ac:dyDescent="0.15">
      <c r="B26" s="656" t="s">
        <v>299</v>
      </c>
      <c r="C26" s="657"/>
      <c r="D26" s="657"/>
      <c r="E26" s="657"/>
      <c r="F26" s="657"/>
      <c r="G26" s="657"/>
      <c r="H26" s="657"/>
      <c r="I26" s="657"/>
      <c r="J26" s="657"/>
      <c r="K26" s="657"/>
      <c r="L26" s="657"/>
      <c r="M26" s="657"/>
      <c r="N26" s="657"/>
      <c r="O26" s="657"/>
      <c r="P26" s="657"/>
      <c r="Q26" s="658"/>
      <c r="R26" s="659">
        <v>1331</v>
      </c>
      <c r="S26" s="660"/>
      <c r="T26" s="660"/>
      <c r="U26" s="660"/>
      <c r="V26" s="660"/>
      <c r="W26" s="660"/>
      <c r="X26" s="660"/>
      <c r="Y26" s="661"/>
      <c r="Z26" s="662">
        <v>0</v>
      </c>
      <c r="AA26" s="662"/>
      <c r="AB26" s="662"/>
      <c r="AC26" s="662"/>
      <c r="AD26" s="663">
        <v>1331</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237</v>
      </c>
      <c r="BH26" s="660"/>
      <c r="BI26" s="660"/>
      <c r="BJ26" s="660"/>
      <c r="BK26" s="660"/>
      <c r="BL26" s="660"/>
      <c r="BM26" s="660"/>
      <c r="BN26" s="661"/>
      <c r="BO26" s="662" t="s">
        <v>231</v>
      </c>
      <c r="BP26" s="662"/>
      <c r="BQ26" s="662"/>
      <c r="BR26" s="662"/>
      <c r="BS26" s="663" t="s">
        <v>231</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533150</v>
      </c>
      <c r="CS26" s="660"/>
      <c r="CT26" s="660"/>
      <c r="CU26" s="660"/>
      <c r="CV26" s="660"/>
      <c r="CW26" s="660"/>
      <c r="CX26" s="660"/>
      <c r="CY26" s="661"/>
      <c r="CZ26" s="664">
        <v>7.3</v>
      </c>
      <c r="DA26" s="689"/>
      <c r="DB26" s="689"/>
      <c r="DC26" s="693"/>
      <c r="DD26" s="668">
        <v>500727</v>
      </c>
      <c r="DE26" s="660"/>
      <c r="DF26" s="660"/>
      <c r="DG26" s="660"/>
      <c r="DH26" s="660"/>
      <c r="DI26" s="660"/>
      <c r="DJ26" s="660"/>
      <c r="DK26" s="661"/>
      <c r="DL26" s="668" t="s">
        <v>231</v>
      </c>
      <c r="DM26" s="660"/>
      <c r="DN26" s="660"/>
      <c r="DO26" s="660"/>
      <c r="DP26" s="660"/>
      <c r="DQ26" s="660"/>
      <c r="DR26" s="660"/>
      <c r="DS26" s="660"/>
      <c r="DT26" s="660"/>
      <c r="DU26" s="660"/>
      <c r="DV26" s="661"/>
      <c r="DW26" s="664" t="s">
        <v>231</v>
      </c>
      <c r="DX26" s="689"/>
      <c r="DY26" s="689"/>
      <c r="DZ26" s="689"/>
      <c r="EA26" s="689"/>
      <c r="EB26" s="689"/>
      <c r="EC26" s="690"/>
    </row>
    <row r="27" spans="2:133" ht="11.25" customHeight="1" x14ac:dyDescent="0.15">
      <c r="B27" s="656" t="s">
        <v>302</v>
      </c>
      <c r="C27" s="657"/>
      <c r="D27" s="657"/>
      <c r="E27" s="657"/>
      <c r="F27" s="657"/>
      <c r="G27" s="657"/>
      <c r="H27" s="657"/>
      <c r="I27" s="657"/>
      <c r="J27" s="657"/>
      <c r="K27" s="657"/>
      <c r="L27" s="657"/>
      <c r="M27" s="657"/>
      <c r="N27" s="657"/>
      <c r="O27" s="657"/>
      <c r="P27" s="657"/>
      <c r="Q27" s="658"/>
      <c r="R27" s="659">
        <v>7226</v>
      </c>
      <c r="S27" s="660"/>
      <c r="T27" s="660"/>
      <c r="U27" s="660"/>
      <c r="V27" s="660"/>
      <c r="W27" s="660"/>
      <c r="X27" s="660"/>
      <c r="Y27" s="661"/>
      <c r="Z27" s="662">
        <v>0.1</v>
      </c>
      <c r="AA27" s="662"/>
      <c r="AB27" s="662"/>
      <c r="AC27" s="662"/>
      <c r="AD27" s="663" t="s">
        <v>237</v>
      </c>
      <c r="AE27" s="663"/>
      <c r="AF27" s="663"/>
      <c r="AG27" s="663"/>
      <c r="AH27" s="663"/>
      <c r="AI27" s="663"/>
      <c r="AJ27" s="663"/>
      <c r="AK27" s="663"/>
      <c r="AL27" s="664" t="s">
        <v>231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2065167</v>
      </c>
      <c r="BH27" s="660"/>
      <c r="BI27" s="660"/>
      <c r="BJ27" s="660"/>
      <c r="BK27" s="660"/>
      <c r="BL27" s="660"/>
      <c r="BM27" s="660"/>
      <c r="BN27" s="661"/>
      <c r="BO27" s="662">
        <v>100</v>
      </c>
      <c r="BP27" s="662"/>
      <c r="BQ27" s="662"/>
      <c r="BR27" s="662"/>
      <c r="BS27" s="663" t="s">
        <v>231</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927086</v>
      </c>
      <c r="CS27" s="691"/>
      <c r="CT27" s="691"/>
      <c r="CU27" s="691"/>
      <c r="CV27" s="691"/>
      <c r="CW27" s="691"/>
      <c r="CX27" s="691"/>
      <c r="CY27" s="692"/>
      <c r="CZ27" s="664">
        <v>12.7</v>
      </c>
      <c r="DA27" s="689"/>
      <c r="DB27" s="689"/>
      <c r="DC27" s="693"/>
      <c r="DD27" s="668">
        <v>259667</v>
      </c>
      <c r="DE27" s="691"/>
      <c r="DF27" s="691"/>
      <c r="DG27" s="691"/>
      <c r="DH27" s="691"/>
      <c r="DI27" s="691"/>
      <c r="DJ27" s="691"/>
      <c r="DK27" s="692"/>
      <c r="DL27" s="668">
        <v>251730</v>
      </c>
      <c r="DM27" s="691"/>
      <c r="DN27" s="691"/>
      <c r="DO27" s="691"/>
      <c r="DP27" s="691"/>
      <c r="DQ27" s="691"/>
      <c r="DR27" s="691"/>
      <c r="DS27" s="691"/>
      <c r="DT27" s="691"/>
      <c r="DU27" s="691"/>
      <c r="DV27" s="692"/>
      <c r="DW27" s="664">
        <v>5.5</v>
      </c>
      <c r="DX27" s="689"/>
      <c r="DY27" s="689"/>
      <c r="DZ27" s="689"/>
      <c r="EA27" s="689"/>
      <c r="EB27" s="689"/>
      <c r="EC27" s="690"/>
    </row>
    <row r="28" spans="2:133" ht="11.25" customHeight="1" x14ac:dyDescent="0.15">
      <c r="B28" s="656" t="s">
        <v>305</v>
      </c>
      <c r="C28" s="657"/>
      <c r="D28" s="657"/>
      <c r="E28" s="657"/>
      <c r="F28" s="657"/>
      <c r="G28" s="657"/>
      <c r="H28" s="657"/>
      <c r="I28" s="657"/>
      <c r="J28" s="657"/>
      <c r="K28" s="657"/>
      <c r="L28" s="657"/>
      <c r="M28" s="657"/>
      <c r="N28" s="657"/>
      <c r="O28" s="657"/>
      <c r="P28" s="657"/>
      <c r="Q28" s="658"/>
      <c r="R28" s="659">
        <v>65182</v>
      </c>
      <c r="S28" s="660"/>
      <c r="T28" s="660"/>
      <c r="U28" s="660"/>
      <c r="V28" s="660"/>
      <c r="W28" s="660"/>
      <c r="X28" s="660"/>
      <c r="Y28" s="661"/>
      <c r="Z28" s="662">
        <v>0.9</v>
      </c>
      <c r="AA28" s="662"/>
      <c r="AB28" s="662"/>
      <c r="AC28" s="662"/>
      <c r="AD28" s="663">
        <v>5538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482310</v>
      </c>
      <c r="CS28" s="660"/>
      <c r="CT28" s="660"/>
      <c r="CU28" s="660"/>
      <c r="CV28" s="660"/>
      <c r="CW28" s="660"/>
      <c r="CX28" s="660"/>
      <c r="CY28" s="661"/>
      <c r="CZ28" s="664">
        <v>6.6</v>
      </c>
      <c r="DA28" s="689"/>
      <c r="DB28" s="689"/>
      <c r="DC28" s="693"/>
      <c r="DD28" s="668">
        <v>476200</v>
      </c>
      <c r="DE28" s="660"/>
      <c r="DF28" s="660"/>
      <c r="DG28" s="660"/>
      <c r="DH28" s="660"/>
      <c r="DI28" s="660"/>
      <c r="DJ28" s="660"/>
      <c r="DK28" s="661"/>
      <c r="DL28" s="668">
        <v>476200</v>
      </c>
      <c r="DM28" s="660"/>
      <c r="DN28" s="660"/>
      <c r="DO28" s="660"/>
      <c r="DP28" s="660"/>
      <c r="DQ28" s="660"/>
      <c r="DR28" s="660"/>
      <c r="DS28" s="660"/>
      <c r="DT28" s="660"/>
      <c r="DU28" s="660"/>
      <c r="DV28" s="661"/>
      <c r="DW28" s="664">
        <v>10.4</v>
      </c>
      <c r="DX28" s="689"/>
      <c r="DY28" s="689"/>
      <c r="DZ28" s="689"/>
      <c r="EA28" s="689"/>
      <c r="EB28" s="689"/>
      <c r="EC28" s="690"/>
    </row>
    <row r="29" spans="2:133" ht="11.25" customHeight="1" x14ac:dyDescent="0.15">
      <c r="B29" s="656" t="s">
        <v>307</v>
      </c>
      <c r="C29" s="657"/>
      <c r="D29" s="657"/>
      <c r="E29" s="657"/>
      <c r="F29" s="657"/>
      <c r="G29" s="657"/>
      <c r="H29" s="657"/>
      <c r="I29" s="657"/>
      <c r="J29" s="657"/>
      <c r="K29" s="657"/>
      <c r="L29" s="657"/>
      <c r="M29" s="657"/>
      <c r="N29" s="657"/>
      <c r="O29" s="657"/>
      <c r="P29" s="657"/>
      <c r="Q29" s="658"/>
      <c r="R29" s="659">
        <v>5725</v>
      </c>
      <c r="S29" s="660"/>
      <c r="T29" s="660"/>
      <c r="U29" s="660"/>
      <c r="V29" s="660"/>
      <c r="W29" s="660"/>
      <c r="X29" s="660"/>
      <c r="Y29" s="661"/>
      <c r="Z29" s="662">
        <v>0.1</v>
      </c>
      <c r="AA29" s="662"/>
      <c r="AB29" s="662"/>
      <c r="AC29" s="662"/>
      <c r="AD29" s="663">
        <v>22</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71</v>
      </c>
      <c r="CG29" s="657"/>
      <c r="CH29" s="657"/>
      <c r="CI29" s="657"/>
      <c r="CJ29" s="657"/>
      <c r="CK29" s="657"/>
      <c r="CL29" s="657"/>
      <c r="CM29" s="657"/>
      <c r="CN29" s="657"/>
      <c r="CO29" s="657"/>
      <c r="CP29" s="657"/>
      <c r="CQ29" s="658"/>
      <c r="CR29" s="659">
        <v>482228</v>
      </c>
      <c r="CS29" s="691"/>
      <c r="CT29" s="691"/>
      <c r="CU29" s="691"/>
      <c r="CV29" s="691"/>
      <c r="CW29" s="691"/>
      <c r="CX29" s="691"/>
      <c r="CY29" s="692"/>
      <c r="CZ29" s="664">
        <v>6.6</v>
      </c>
      <c r="DA29" s="689"/>
      <c r="DB29" s="689"/>
      <c r="DC29" s="693"/>
      <c r="DD29" s="668">
        <v>476118</v>
      </c>
      <c r="DE29" s="691"/>
      <c r="DF29" s="691"/>
      <c r="DG29" s="691"/>
      <c r="DH29" s="691"/>
      <c r="DI29" s="691"/>
      <c r="DJ29" s="691"/>
      <c r="DK29" s="692"/>
      <c r="DL29" s="668">
        <v>476118</v>
      </c>
      <c r="DM29" s="691"/>
      <c r="DN29" s="691"/>
      <c r="DO29" s="691"/>
      <c r="DP29" s="691"/>
      <c r="DQ29" s="691"/>
      <c r="DR29" s="691"/>
      <c r="DS29" s="691"/>
      <c r="DT29" s="691"/>
      <c r="DU29" s="691"/>
      <c r="DV29" s="692"/>
      <c r="DW29" s="664">
        <v>10.4</v>
      </c>
      <c r="DX29" s="689"/>
      <c r="DY29" s="689"/>
      <c r="DZ29" s="689"/>
      <c r="EA29" s="689"/>
      <c r="EB29" s="689"/>
      <c r="EC29" s="690"/>
    </row>
    <row r="30" spans="2:133" ht="11.25" customHeight="1" x14ac:dyDescent="0.15">
      <c r="B30" s="656" t="s">
        <v>309</v>
      </c>
      <c r="C30" s="657"/>
      <c r="D30" s="657"/>
      <c r="E30" s="657"/>
      <c r="F30" s="657"/>
      <c r="G30" s="657"/>
      <c r="H30" s="657"/>
      <c r="I30" s="657"/>
      <c r="J30" s="657"/>
      <c r="K30" s="657"/>
      <c r="L30" s="657"/>
      <c r="M30" s="657"/>
      <c r="N30" s="657"/>
      <c r="O30" s="657"/>
      <c r="P30" s="657"/>
      <c r="Q30" s="658"/>
      <c r="R30" s="659">
        <v>1053678</v>
      </c>
      <c r="S30" s="660"/>
      <c r="T30" s="660"/>
      <c r="U30" s="660"/>
      <c r="V30" s="660"/>
      <c r="W30" s="660"/>
      <c r="X30" s="660"/>
      <c r="Y30" s="661"/>
      <c r="Z30" s="662">
        <v>13.8</v>
      </c>
      <c r="AA30" s="662"/>
      <c r="AB30" s="662"/>
      <c r="AC30" s="662"/>
      <c r="AD30" s="663" t="s">
        <v>237</v>
      </c>
      <c r="AE30" s="663"/>
      <c r="AF30" s="663"/>
      <c r="AG30" s="663"/>
      <c r="AH30" s="663"/>
      <c r="AI30" s="663"/>
      <c r="AJ30" s="663"/>
      <c r="AK30" s="663"/>
      <c r="AL30" s="664" t="s">
        <v>231</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310</v>
      </c>
      <c r="BH30" s="701"/>
      <c r="BI30" s="701"/>
      <c r="BJ30" s="701"/>
      <c r="BK30" s="701"/>
      <c r="BL30" s="701"/>
      <c r="BM30" s="701"/>
      <c r="BN30" s="701"/>
      <c r="BO30" s="701"/>
      <c r="BP30" s="701"/>
      <c r="BQ30" s="702"/>
      <c r="BR30" s="641" t="s">
        <v>311</v>
      </c>
      <c r="BS30" s="701"/>
      <c r="BT30" s="701"/>
      <c r="BU30" s="701"/>
      <c r="BV30" s="701"/>
      <c r="BW30" s="701"/>
      <c r="BX30" s="701"/>
      <c r="BY30" s="701"/>
      <c r="BZ30" s="701"/>
      <c r="CA30" s="701"/>
      <c r="CB30" s="702"/>
      <c r="CD30" s="697"/>
      <c r="CE30" s="698"/>
      <c r="CF30" s="656" t="s">
        <v>312</v>
      </c>
      <c r="CG30" s="657"/>
      <c r="CH30" s="657"/>
      <c r="CI30" s="657"/>
      <c r="CJ30" s="657"/>
      <c r="CK30" s="657"/>
      <c r="CL30" s="657"/>
      <c r="CM30" s="657"/>
      <c r="CN30" s="657"/>
      <c r="CO30" s="657"/>
      <c r="CP30" s="657"/>
      <c r="CQ30" s="658"/>
      <c r="CR30" s="659">
        <v>465165</v>
      </c>
      <c r="CS30" s="660"/>
      <c r="CT30" s="660"/>
      <c r="CU30" s="660"/>
      <c r="CV30" s="660"/>
      <c r="CW30" s="660"/>
      <c r="CX30" s="660"/>
      <c r="CY30" s="661"/>
      <c r="CZ30" s="664">
        <v>6.4</v>
      </c>
      <c r="DA30" s="689"/>
      <c r="DB30" s="689"/>
      <c r="DC30" s="693"/>
      <c r="DD30" s="668">
        <v>459229</v>
      </c>
      <c r="DE30" s="660"/>
      <c r="DF30" s="660"/>
      <c r="DG30" s="660"/>
      <c r="DH30" s="660"/>
      <c r="DI30" s="660"/>
      <c r="DJ30" s="660"/>
      <c r="DK30" s="661"/>
      <c r="DL30" s="668">
        <v>459229</v>
      </c>
      <c r="DM30" s="660"/>
      <c r="DN30" s="660"/>
      <c r="DO30" s="660"/>
      <c r="DP30" s="660"/>
      <c r="DQ30" s="660"/>
      <c r="DR30" s="660"/>
      <c r="DS30" s="660"/>
      <c r="DT30" s="660"/>
      <c r="DU30" s="660"/>
      <c r="DV30" s="661"/>
      <c r="DW30" s="664">
        <v>10</v>
      </c>
      <c r="DX30" s="689"/>
      <c r="DY30" s="689"/>
      <c r="DZ30" s="689"/>
      <c r="EA30" s="689"/>
      <c r="EB30" s="689"/>
      <c r="EC30" s="690"/>
    </row>
    <row r="31" spans="2:133" ht="11.25" customHeight="1" x14ac:dyDescent="0.15">
      <c r="B31" s="672" t="s">
        <v>313</v>
      </c>
      <c r="C31" s="673"/>
      <c r="D31" s="673"/>
      <c r="E31" s="673"/>
      <c r="F31" s="673"/>
      <c r="G31" s="673"/>
      <c r="H31" s="673"/>
      <c r="I31" s="673"/>
      <c r="J31" s="673"/>
      <c r="K31" s="673"/>
      <c r="L31" s="673"/>
      <c r="M31" s="673"/>
      <c r="N31" s="673"/>
      <c r="O31" s="673"/>
      <c r="P31" s="673"/>
      <c r="Q31" s="674"/>
      <c r="R31" s="659">
        <v>352</v>
      </c>
      <c r="S31" s="660"/>
      <c r="T31" s="660"/>
      <c r="U31" s="660"/>
      <c r="V31" s="660"/>
      <c r="W31" s="660"/>
      <c r="X31" s="660"/>
      <c r="Y31" s="661"/>
      <c r="Z31" s="662">
        <v>0</v>
      </c>
      <c r="AA31" s="662"/>
      <c r="AB31" s="662"/>
      <c r="AC31" s="662"/>
      <c r="AD31" s="663">
        <v>352</v>
      </c>
      <c r="AE31" s="663"/>
      <c r="AF31" s="663"/>
      <c r="AG31" s="663"/>
      <c r="AH31" s="663"/>
      <c r="AI31" s="663"/>
      <c r="AJ31" s="663"/>
      <c r="AK31" s="663"/>
      <c r="AL31" s="664">
        <v>0</v>
      </c>
      <c r="AM31" s="665"/>
      <c r="AN31" s="665"/>
      <c r="AO31" s="666"/>
      <c r="AP31" s="705" t="s">
        <v>314</v>
      </c>
      <c r="AQ31" s="706"/>
      <c r="AR31" s="706"/>
      <c r="AS31" s="706"/>
      <c r="AT31" s="711" t="s">
        <v>315</v>
      </c>
      <c r="AU31" s="218"/>
      <c r="AV31" s="218"/>
      <c r="AW31" s="218"/>
      <c r="AX31" s="645" t="s">
        <v>188</v>
      </c>
      <c r="AY31" s="646"/>
      <c r="AZ31" s="646"/>
      <c r="BA31" s="646"/>
      <c r="BB31" s="646"/>
      <c r="BC31" s="646"/>
      <c r="BD31" s="646"/>
      <c r="BE31" s="646"/>
      <c r="BF31" s="647"/>
      <c r="BG31" s="715">
        <v>99.5</v>
      </c>
      <c r="BH31" s="703"/>
      <c r="BI31" s="703"/>
      <c r="BJ31" s="703"/>
      <c r="BK31" s="703"/>
      <c r="BL31" s="703"/>
      <c r="BM31" s="654">
        <v>98.8</v>
      </c>
      <c r="BN31" s="703"/>
      <c r="BO31" s="703"/>
      <c r="BP31" s="703"/>
      <c r="BQ31" s="704"/>
      <c r="BR31" s="715">
        <v>99.6</v>
      </c>
      <c r="BS31" s="703"/>
      <c r="BT31" s="703"/>
      <c r="BU31" s="703"/>
      <c r="BV31" s="703"/>
      <c r="BW31" s="703"/>
      <c r="BX31" s="654">
        <v>98.7</v>
      </c>
      <c r="BY31" s="703"/>
      <c r="BZ31" s="703"/>
      <c r="CA31" s="703"/>
      <c r="CB31" s="704"/>
      <c r="CD31" s="697"/>
      <c r="CE31" s="698"/>
      <c r="CF31" s="656" t="s">
        <v>316</v>
      </c>
      <c r="CG31" s="657"/>
      <c r="CH31" s="657"/>
      <c r="CI31" s="657"/>
      <c r="CJ31" s="657"/>
      <c r="CK31" s="657"/>
      <c r="CL31" s="657"/>
      <c r="CM31" s="657"/>
      <c r="CN31" s="657"/>
      <c r="CO31" s="657"/>
      <c r="CP31" s="657"/>
      <c r="CQ31" s="658"/>
      <c r="CR31" s="659">
        <v>17063</v>
      </c>
      <c r="CS31" s="691"/>
      <c r="CT31" s="691"/>
      <c r="CU31" s="691"/>
      <c r="CV31" s="691"/>
      <c r="CW31" s="691"/>
      <c r="CX31" s="691"/>
      <c r="CY31" s="692"/>
      <c r="CZ31" s="664">
        <v>0.2</v>
      </c>
      <c r="DA31" s="689"/>
      <c r="DB31" s="689"/>
      <c r="DC31" s="693"/>
      <c r="DD31" s="668">
        <v>16889</v>
      </c>
      <c r="DE31" s="691"/>
      <c r="DF31" s="691"/>
      <c r="DG31" s="691"/>
      <c r="DH31" s="691"/>
      <c r="DI31" s="691"/>
      <c r="DJ31" s="691"/>
      <c r="DK31" s="692"/>
      <c r="DL31" s="668">
        <v>16889</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317</v>
      </c>
      <c r="C32" s="657"/>
      <c r="D32" s="657"/>
      <c r="E32" s="657"/>
      <c r="F32" s="657"/>
      <c r="G32" s="657"/>
      <c r="H32" s="657"/>
      <c r="I32" s="657"/>
      <c r="J32" s="657"/>
      <c r="K32" s="657"/>
      <c r="L32" s="657"/>
      <c r="M32" s="657"/>
      <c r="N32" s="657"/>
      <c r="O32" s="657"/>
      <c r="P32" s="657"/>
      <c r="Q32" s="658"/>
      <c r="R32" s="659">
        <v>442067</v>
      </c>
      <c r="S32" s="660"/>
      <c r="T32" s="660"/>
      <c r="U32" s="660"/>
      <c r="V32" s="660"/>
      <c r="W32" s="660"/>
      <c r="X32" s="660"/>
      <c r="Y32" s="661"/>
      <c r="Z32" s="662">
        <v>5.8</v>
      </c>
      <c r="AA32" s="662"/>
      <c r="AB32" s="662"/>
      <c r="AC32" s="662"/>
      <c r="AD32" s="663" t="s">
        <v>231</v>
      </c>
      <c r="AE32" s="663"/>
      <c r="AF32" s="663"/>
      <c r="AG32" s="663"/>
      <c r="AH32" s="663"/>
      <c r="AI32" s="663"/>
      <c r="AJ32" s="663"/>
      <c r="AK32" s="663"/>
      <c r="AL32" s="664" t="s">
        <v>231</v>
      </c>
      <c r="AM32" s="665"/>
      <c r="AN32" s="665"/>
      <c r="AO32" s="666"/>
      <c r="AP32" s="707"/>
      <c r="AQ32" s="708"/>
      <c r="AR32" s="708"/>
      <c r="AS32" s="708"/>
      <c r="AT32" s="712"/>
      <c r="AU32" s="214" t="s">
        <v>318</v>
      </c>
      <c r="AX32" s="656" t="s">
        <v>319</v>
      </c>
      <c r="AY32" s="657"/>
      <c r="AZ32" s="657"/>
      <c r="BA32" s="657"/>
      <c r="BB32" s="657"/>
      <c r="BC32" s="657"/>
      <c r="BD32" s="657"/>
      <c r="BE32" s="657"/>
      <c r="BF32" s="658"/>
      <c r="BG32" s="716">
        <v>99.4</v>
      </c>
      <c r="BH32" s="691"/>
      <c r="BI32" s="691"/>
      <c r="BJ32" s="691"/>
      <c r="BK32" s="691"/>
      <c r="BL32" s="691"/>
      <c r="BM32" s="665">
        <v>98.6</v>
      </c>
      <c r="BN32" s="691"/>
      <c r="BO32" s="691"/>
      <c r="BP32" s="691"/>
      <c r="BQ32" s="714"/>
      <c r="BR32" s="716">
        <v>99.6</v>
      </c>
      <c r="BS32" s="691"/>
      <c r="BT32" s="691"/>
      <c r="BU32" s="691"/>
      <c r="BV32" s="691"/>
      <c r="BW32" s="691"/>
      <c r="BX32" s="665">
        <v>98.9</v>
      </c>
      <c r="BY32" s="691"/>
      <c r="BZ32" s="691"/>
      <c r="CA32" s="691"/>
      <c r="CB32" s="714"/>
      <c r="CD32" s="699"/>
      <c r="CE32" s="700"/>
      <c r="CF32" s="656" t="s">
        <v>320</v>
      </c>
      <c r="CG32" s="657"/>
      <c r="CH32" s="657"/>
      <c r="CI32" s="657"/>
      <c r="CJ32" s="657"/>
      <c r="CK32" s="657"/>
      <c r="CL32" s="657"/>
      <c r="CM32" s="657"/>
      <c r="CN32" s="657"/>
      <c r="CO32" s="657"/>
      <c r="CP32" s="657"/>
      <c r="CQ32" s="658"/>
      <c r="CR32" s="659">
        <v>82</v>
      </c>
      <c r="CS32" s="660"/>
      <c r="CT32" s="660"/>
      <c r="CU32" s="660"/>
      <c r="CV32" s="660"/>
      <c r="CW32" s="660"/>
      <c r="CX32" s="660"/>
      <c r="CY32" s="661"/>
      <c r="CZ32" s="664">
        <v>0</v>
      </c>
      <c r="DA32" s="689"/>
      <c r="DB32" s="689"/>
      <c r="DC32" s="693"/>
      <c r="DD32" s="668">
        <v>82</v>
      </c>
      <c r="DE32" s="660"/>
      <c r="DF32" s="660"/>
      <c r="DG32" s="660"/>
      <c r="DH32" s="660"/>
      <c r="DI32" s="660"/>
      <c r="DJ32" s="660"/>
      <c r="DK32" s="661"/>
      <c r="DL32" s="668">
        <v>82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321</v>
      </c>
      <c r="C33" s="657"/>
      <c r="D33" s="657"/>
      <c r="E33" s="657"/>
      <c r="F33" s="657"/>
      <c r="G33" s="657"/>
      <c r="H33" s="657"/>
      <c r="I33" s="657"/>
      <c r="J33" s="657"/>
      <c r="K33" s="657"/>
      <c r="L33" s="657"/>
      <c r="M33" s="657"/>
      <c r="N33" s="657"/>
      <c r="O33" s="657"/>
      <c r="P33" s="657"/>
      <c r="Q33" s="658"/>
      <c r="R33" s="659">
        <v>3039</v>
      </c>
      <c r="S33" s="660"/>
      <c r="T33" s="660"/>
      <c r="U33" s="660"/>
      <c r="V33" s="660"/>
      <c r="W33" s="660"/>
      <c r="X33" s="660"/>
      <c r="Y33" s="661"/>
      <c r="Z33" s="662">
        <v>0</v>
      </c>
      <c r="AA33" s="662"/>
      <c r="AB33" s="662"/>
      <c r="AC33" s="662"/>
      <c r="AD33" s="663">
        <v>26</v>
      </c>
      <c r="AE33" s="663"/>
      <c r="AF33" s="663"/>
      <c r="AG33" s="663"/>
      <c r="AH33" s="663"/>
      <c r="AI33" s="663"/>
      <c r="AJ33" s="663"/>
      <c r="AK33" s="663"/>
      <c r="AL33" s="664">
        <v>0</v>
      </c>
      <c r="AM33" s="665"/>
      <c r="AN33" s="665"/>
      <c r="AO33" s="666"/>
      <c r="AP33" s="709"/>
      <c r="AQ33" s="710"/>
      <c r="AR33" s="710"/>
      <c r="AS33" s="710"/>
      <c r="AT33" s="713"/>
      <c r="AU33" s="219"/>
      <c r="AV33" s="219"/>
      <c r="AW33" s="219"/>
      <c r="AX33" s="680" t="s">
        <v>322</v>
      </c>
      <c r="AY33" s="681"/>
      <c r="AZ33" s="681"/>
      <c r="BA33" s="681"/>
      <c r="BB33" s="681"/>
      <c r="BC33" s="681"/>
      <c r="BD33" s="681"/>
      <c r="BE33" s="681"/>
      <c r="BF33" s="682"/>
      <c r="BG33" s="717">
        <v>99.7</v>
      </c>
      <c r="BH33" s="718"/>
      <c r="BI33" s="718"/>
      <c r="BJ33" s="718"/>
      <c r="BK33" s="718"/>
      <c r="BL33" s="718"/>
      <c r="BM33" s="719">
        <v>99</v>
      </c>
      <c r="BN33" s="718"/>
      <c r="BO33" s="718"/>
      <c r="BP33" s="718"/>
      <c r="BQ33" s="720"/>
      <c r="BR33" s="717">
        <v>99.6</v>
      </c>
      <c r="BS33" s="718"/>
      <c r="BT33" s="718"/>
      <c r="BU33" s="718"/>
      <c r="BV33" s="718"/>
      <c r="BW33" s="718"/>
      <c r="BX33" s="719">
        <v>98.5</v>
      </c>
      <c r="BY33" s="718"/>
      <c r="BZ33" s="718"/>
      <c r="CA33" s="718"/>
      <c r="CB33" s="720"/>
      <c r="CD33" s="656" t="s">
        <v>323</v>
      </c>
      <c r="CE33" s="657"/>
      <c r="CF33" s="657"/>
      <c r="CG33" s="657"/>
      <c r="CH33" s="657"/>
      <c r="CI33" s="657"/>
      <c r="CJ33" s="657"/>
      <c r="CK33" s="657"/>
      <c r="CL33" s="657"/>
      <c r="CM33" s="657"/>
      <c r="CN33" s="657"/>
      <c r="CO33" s="657"/>
      <c r="CP33" s="657"/>
      <c r="CQ33" s="658"/>
      <c r="CR33" s="659">
        <v>3974003</v>
      </c>
      <c r="CS33" s="691"/>
      <c r="CT33" s="691"/>
      <c r="CU33" s="691"/>
      <c r="CV33" s="691"/>
      <c r="CW33" s="691"/>
      <c r="CX33" s="691"/>
      <c r="CY33" s="692"/>
      <c r="CZ33" s="664">
        <v>54.5</v>
      </c>
      <c r="DA33" s="689"/>
      <c r="DB33" s="689"/>
      <c r="DC33" s="693"/>
      <c r="DD33" s="668">
        <v>2859110</v>
      </c>
      <c r="DE33" s="691"/>
      <c r="DF33" s="691"/>
      <c r="DG33" s="691"/>
      <c r="DH33" s="691"/>
      <c r="DI33" s="691"/>
      <c r="DJ33" s="691"/>
      <c r="DK33" s="692"/>
      <c r="DL33" s="668">
        <v>1903041</v>
      </c>
      <c r="DM33" s="691"/>
      <c r="DN33" s="691"/>
      <c r="DO33" s="691"/>
      <c r="DP33" s="691"/>
      <c r="DQ33" s="691"/>
      <c r="DR33" s="691"/>
      <c r="DS33" s="691"/>
      <c r="DT33" s="691"/>
      <c r="DU33" s="691"/>
      <c r="DV33" s="692"/>
      <c r="DW33" s="664">
        <v>41.4</v>
      </c>
      <c r="DX33" s="689"/>
      <c r="DY33" s="689"/>
      <c r="DZ33" s="689"/>
      <c r="EA33" s="689"/>
      <c r="EB33" s="689"/>
      <c r="EC33" s="690"/>
    </row>
    <row r="34" spans="2:133" ht="11.25" customHeight="1" x14ac:dyDescent="0.15">
      <c r="B34" s="656" t="s">
        <v>324</v>
      </c>
      <c r="C34" s="657"/>
      <c r="D34" s="657"/>
      <c r="E34" s="657"/>
      <c r="F34" s="657"/>
      <c r="G34" s="657"/>
      <c r="H34" s="657"/>
      <c r="I34" s="657"/>
      <c r="J34" s="657"/>
      <c r="K34" s="657"/>
      <c r="L34" s="657"/>
      <c r="M34" s="657"/>
      <c r="N34" s="657"/>
      <c r="O34" s="657"/>
      <c r="P34" s="657"/>
      <c r="Q34" s="658"/>
      <c r="R34" s="659">
        <v>201140</v>
      </c>
      <c r="S34" s="660"/>
      <c r="T34" s="660"/>
      <c r="U34" s="660"/>
      <c r="V34" s="660"/>
      <c r="W34" s="660"/>
      <c r="X34" s="660"/>
      <c r="Y34" s="661"/>
      <c r="Z34" s="662">
        <v>2.6</v>
      </c>
      <c r="AA34" s="662"/>
      <c r="AB34" s="662"/>
      <c r="AC34" s="662"/>
      <c r="AD34" s="663" t="s">
        <v>231</v>
      </c>
      <c r="AE34" s="663"/>
      <c r="AF34" s="663"/>
      <c r="AG34" s="663"/>
      <c r="AH34" s="663"/>
      <c r="AI34" s="663"/>
      <c r="AJ34" s="663"/>
      <c r="AK34" s="663"/>
      <c r="AL34" s="664" t="s">
        <v>231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1362910</v>
      </c>
      <c r="CS34" s="660"/>
      <c r="CT34" s="660"/>
      <c r="CU34" s="660"/>
      <c r="CV34" s="660"/>
      <c r="CW34" s="660"/>
      <c r="CX34" s="660"/>
      <c r="CY34" s="661"/>
      <c r="CZ34" s="664">
        <v>18.7</v>
      </c>
      <c r="DA34" s="689"/>
      <c r="DB34" s="689"/>
      <c r="DC34" s="693"/>
      <c r="DD34" s="668">
        <v>921439</v>
      </c>
      <c r="DE34" s="660"/>
      <c r="DF34" s="660"/>
      <c r="DG34" s="660"/>
      <c r="DH34" s="660"/>
      <c r="DI34" s="660"/>
      <c r="DJ34" s="660"/>
      <c r="DK34" s="661"/>
      <c r="DL34" s="668">
        <v>789568</v>
      </c>
      <c r="DM34" s="660"/>
      <c r="DN34" s="660"/>
      <c r="DO34" s="660"/>
      <c r="DP34" s="660"/>
      <c r="DQ34" s="660"/>
      <c r="DR34" s="660"/>
      <c r="DS34" s="660"/>
      <c r="DT34" s="660"/>
      <c r="DU34" s="660"/>
      <c r="DV34" s="661"/>
      <c r="DW34" s="664">
        <v>17.2</v>
      </c>
      <c r="DX34" s="689"/>
      <c r="DY34" s="689"/>
      <c r="DZ34" s="689"/>
      <c r="EA34" s="689"/>
      <c r="EB34" s="689"/>
      <c r="EC34" s="690"/>
    </row>
    <row r="35" spans="2:133" ht="11.25" customHeight="1" x14ac:dyDescent="0.15">
      <c r="B35" s="656" t="s">
        <v>326</v>
      </c>
      <c r="C35" s="657"/>
      <c r="D35" s="657"/>
      <c r="E35" s="657"/>
      <c r="F35" s="657"/>
      <c r="G35" s="657"/>
      <c r="H35" s="657"/>
      <c r="I35" s="657"/>
      <c r="J35" s="657"/>
      <c r="K35" s="657"/>
      <c r="L35" s="657"/>
      <c r="M35" s="657"/>
      <c r="N35" s="657"/>
      <c r="O35" s="657"/>
      <c r="P35" s="657"/>
      <c r="Q35" s="658"/>
      <c r="R35" s="659">
        <v>351624</v>
      </c>
      <c r="S35" s="660"/>
      <c r="T35" s="660"/>
      <c r="U35" s="660"/>
      <c r="V35" s="660"/>
      <c r="W35" s="660"/>
      <c r="X35" s="660"/>
      <c r="Y35" s="661"/>
      <c r="Z35" s="662">
        <v>4.5999999999999996</v>
      </c>
      <c r="AA35" s="662"/>
      <c r="AB35" s="662"/>
      <c r="AC35" s="662"/>
      <c r="AD35" s="663" t="s">
        <v>237</v>
      </c>
      <c r="AE35" s="663"/>
      <c r="AF35" s="663"/>
      <c r="AG35" s="663"/>
      <c r="AH35" s="663"/>
      <c r="AI35" s="663"/>
      <c r="AJ35" s="663"/>
      <c r="AK35" s="663"/>
      <c r="AL35" s="664" t="s">
        <v>231</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159544</v>
      </c>
      <c r="CS35" s="691"/>
      <c r="CT35" s="691"/>
      <c r="CU35" s="691"/>
      <c r="CV35" s="691"/>
      <c r="CW35" s="691"/>
      <c r="CX35" s="691"/>
      <c r="CY35" s="692"/>
      <c r="CZ35" s="664">
        <v>2.2000000000000002</v>
      </c>
      <c r="DA35" s="689"/>
      <c r="DB35" s="689"/>
      <c r="DC35" s="693"/>
      <c r="DD35" s="668">
        <v>137274</v>
      </c>
      <c r="DE35" s="691"/>
      <c r="DF35" s="691"/>
      <c r="DG35" s="691"/>
      <c r="DH35" s="691"/>
      <c r="DI35" s="691"/>
      <c r="DJ35" s="691"/>
      <c r="DK35" s="692"/>
      <c r="DL35" s="668">
        <v>70255</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15">
      <c r="B36" s="656" t="s">
        <v>330</v>
      </c>
      <c r="C36" s="657"/>
      <c r="D36" s="657"/>
      <c r="E36" s="657"/>
      <c r="F36" s="657"/>
      <c r="G36" s="657"/>
      <c r="H36" s="657"/>
      <c r="I36" s="657"/>
      <c r="J36" s="657"/>
      <c r="K36" s="657"/>
      <c r="L36" s="657"/>
      <c r="M36" s="657"/>
      <c r="N36" s="657"/>
      <c r="O36" s="657"/>
      <c r="P36" s="657"/>
      <c r="Q36" s="658"/>
      <c r="R36" s="659">
        <v>203012</v>
      </c>
      <c r="S36" s="660"/>
      <c r="T36" s="660"/>
      <c r="U36" s="660"/>
      <c r="V36" s="660"/>
      <c r="W36" s="660"/>
      <c r="X36" s="660"/>
      <c r="Y36" s="661"/>
      <c r="Z36" s="662">
        <v>2.7</v>
      </c>
      <c r="AA36" s="662"/>
      <c r="AB36" s="662"/>
      <c r="AC36" s="662"/>
      <c r="AD36" s="663" t="s">
        <v>231</v>
      </c>
      <c r="AE36" s="663"/>
      <c r="AF36" s="663"/>
      <c r="AG36" s="663"/>
      <c r="AH36" s="663"/>
      <c r="AI36" s="663"/>
      <c r="AJ36" s="663"/>
      <c r="AK36" s="663"/>
      <c r="AL36" s="664" t="s">
        <v>237</v>
      </c>
      <c r="AM36" s="665"/>
      <c r="AN36" s="665"/>
      <c r="AO36" s="666"/>
      <c r="AP36" s="222"/>
      <c r="AQ36" s="725" t="s">
        <v>331</v>
      </c>
      <c r="AR36" s="726"/>
      <c r="AS36" s="726"/>
      <c r="AT36" s="726"/>
      <c r="AU36" s="726"/>
      <c r="AV36" s="726"/>
      <c r="AW36" s="726"/>
      <c r="AX36" s="726"/>
      <c r="AY36" s="727"/>
      <c r="AZ36" s="648">
        <v>1044799</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43300</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1482059</v>
      </c>
      <c r="CS36" s="660"/>
      <c r="CT36" s="660"/>
      <c r="CU36" s="660"/>
      <c r="CV36" s="660"/>
      <c r="CW36" s="660"/>
      <c r="CX36" s="660"/>
      <c r="CY36" s="661"/>
      <c r="CZ36" s="664">
        <v>20.3</v>
      </c>
      <c r="DA36" s="689"/>
      <c r="DB36" s="689"/>
      <c r="DC36" s="693"/>
      <c r="DD36" s="668">
        <v>1102846</v>
      </c>
      <c r="DE36" s="660"/>
      <c r="DF36" s="660"/>
      <c r="DG36" s="660"/>
      <c r="DH36" s="660"/>
      <c r="DI36" s="660"/>
      <c r="DJ36" s="660"/>
      <c r="DK36" s="661"/>
      <c r="DL36" s="668">
        <v>648736</v>
      </c>
      <c r="DM36" s="660"/>
      <c r="DN36" s="660"/>
      <c r="DO36" s="660"/>
      <c r="DP36" s="660"/>
      <c r="DQ36" s="660"/>
      <c r="DR36" s="660"/>
      <c r="DS36" s="660"/>
      <c r="DT36" s="660"/>
      <c r="DU36" s="660"/>
      <c r="DV36" s="661"/>
      <c r="DW36" s="664">
        <v>14.1</v>
      </c>
      <c r="DX36" s="689"/>
      <c r="DY36" s="689"/>
      <c r="DZ36" s="689"/>
      <c r="EA36" s="689"/>
      <c r="EB36" s="689"/>
      <c r="EC36" s="690"/>
    </row>
    <row r="37" spans="2:133" ht="11.25" customHeight="1" x14ac:dyDescent="0.15">
      <c r="B37" s="656" t="s">
        <v>334</v>
      </c>
      <c r="C37" s="657"/>
      <c r="D37" s="657"/>
      <c r="E37" s="657"/>
      <c r="F37" s="657"/>
      <c r="G37" s="657"/>
      <c r="H37" s="657"/>
      <c r="I37" s="657"/>
      <c r="J37" s="657"/>
      <c r="K37" s="657"/>
      <c r="L37" s="657"/>
      <c r="M37" s="657"/>
      <c r="N37" s="657"/>
      <c r="O37" s="657"/>
      <c r="P37" s="657"/>
      <c r="Q37" s="658"/>
      <c r="R37" s="659">
        <v>121305</v>
      </c>
      <c r="S37" s="660"/>
      <c r="T37" s="660"/>
      <c r="U37" s="660"/>
      <c r="V37" s="660"/>
      <c r="W37" s="660"/>
      <c r="X37" s="660"/>
      <c r="Y37" s="661"/>
      <c r="Z37" s="662">
        <v>1.6</v>
      </c>
      <c r="AA37" s="662"/>
      <c r="AB37" s="662"/>
      <c r="AC37" s="662"/>
      <c r="AD37" s="663">
        <v>25013</v>
      </c>
      <c r="AE37" s="663"/>
      <c r="AF37" s="663"/>
      <c r="AG37" s="663"/>
      <c r="AH37" s="663"/>
      <c r="AI37" s="663"/>
      <c r="AJ37" s="663"/>
      <c r="AK37" s="663"/>
      <c r="AL37" s="664">
        <v>0.6</v>
      </c>
      <c r="AM37" s="665"/>
      <c r="AN37" s="665"/>
      <c r="AO37" s="666"/>
      <c r="AQ37" s="722" t="s">
        <v>335</v>
      </c>
      <c r="AR37" s="723"/>
      <c r="AS37" s="723"/>
      <c r="AT37" s="723"/>
      <c r="AU37" s="723"/>
      <c r="AV37" s="723"/>
      <c r="AW37" s="723"/>
      <c r="AX37" s="723"/>
      <c r="AY37" s="724"/>
      <c r="AZ37" s="659">
        <v>419467</v>
      </c>
      <c r="BA37" s="660"/>
      <c r="BB37" s="660"/>
      <c r="BC37" s="660"/>
      <c r="BD37" s="691"/>
      <c r="BE37" s="691"/>
      <c r="BF37" s="714"/>
      <c r="BG37" s="656" t="s">
        <v>336</v>
      </c>
      <c r="BH37" s="657"/>
      <c r="BI37" s="657"/>
      <c r="BJ37" s="657"/>
      <c r="BK37" s="657"/>
      <c r="BL37" s="657"/>
      <c r="BM37" s="657"/>
      <c r="BN37" s="657"/>
      <c r="BO37" s="657"/>
      <c r="BP37" s="657"/>
      <c r="BQ37" s="657"/>
      <c r="BR37" s="657"/>
      <c r="BS37" s="657"/>
      <c r="BT37" s="657"/>
      <c r="BU37" s="658"/>
      <c r="BV37" s="659">
        <v>10867</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169307</v>
      </c>
      <c r="CS37" s="691"/>
      <c r="CT37" s="691"/>
      <c r="CU37" s="691"/>
      <c r="CV37" s="691"/>
      <c r="CW37" s="691"/>
      <c r="CX37" s="691"/>
      <c r="CY37" s="692"/>
      <c r="CZ37" s="664">
        <v>2.2999999999999998</v>
      </c>
      <c r="DA37" s="689"/>
      <c r="DB37" s="689"/>
      <c r="DC37" s="693"/>
      <c r="DD37" s="668">
        <v>169307</v>
      </c>
      <c r="DE37" s="691"/>
      <c r="DF37" s="691"/>
      <c r="DG37" s="691"/>
      <c r="DH37" s="691"/>
      <c r="DI37" s="691"/>
      <c r="DJ37" s="691"/>
      <c r="DK37" s="692"/>
      <c r="DL37" s="668">
        <v>169307</v>
      </c>
      <c r="DM37" s="691"/>
      <c r="DN37" s="691"/>
      <c r="DO37" s="691"/>
      <c r="DP37" s="691"/>
      <c r="DQ37" s="691"/>
      <c r="DR37" s="691"/>
      <c r="DS37" s="691"/>
      <c r="DT37" s="691"/>
      <c r="DU37" s="691"/>
      <c r="DV37" s="692"/>
      <c r="DW37" s="664">
        <v>3.7</v>
      </c>
      <c r="DX37" s="689"/>
      <c r="DY37" s="689"/>
      <c r="DZ37" s="689"/>
      <c r="EA37" s="689"/>
      <c r="EB37" s="689"/>
      <c r="EC37" s="690"/>
    </row>
    <row r="38" spans="2:133" ht="11.25" customHeight="1" x14ac:dyDescent="0.15">
      <c r="B38" s="656" t="s">
        <v>338</v>
      </c>
      <c r="C38" s="657"/>
      <c r="D38" s="657"/>
      <c r="E38" s="657"/>
      <c r="F38" s="657"/>
      <c r="G38" s="657"/>
      <c r="H38" s="657"/>
      <c r="I38" s="657"/>
      <c r="J38" s="657"/>
      <c r="K38" s="657"/>
      <c r="L38" s="657"/>
      <c r="M38" s="657"/>
      <c r="N38" s="657"/>
      <c r="O38" s="657"/>
      <c r="P38" s="657"/>
      <c r="Q38" s="658"/>
      <c r="R38" s="659">
        <v>568100</v>
      </c>
      <c r="S38" s="660"/>
      <c r="T38" s="660"/>
      <c r="U38" s="660"/>
      <c r="V38" s="660"/>
      <c r="W38" s="660"/>
      <c r="X38" s="660"/>
      <c r="Y38" s="661"/>
      <c r="Z38" s="662">
        <v>7.4</v>
      </c>
      <c r="AA38" s="662"/>
      <c r="AB38" s="662"/>
      <c r="AC38" s="662"/>
      <c r="AD38" s="663" t="s">
        <v>237</v>
      </c>
      <c r="AE38" s="663"/>
      <c r="AF38" s="663"/>
      <c r="AG38" s="663"/>
      <c r="AH38" s="663"/>
      <c r="AI38" s="663"/>
      <c r="AJ38" s="663"/>
      <c r="AK38" s="663"/>
      <c r="AL38" s="664" t="s">
        <v>237</v>
      </c>
      <c r="AM38" s="665"/>
      <c r="AN38" s="665"/>
      <c r="AO38" s="666"/>
      <c r="AQ38" s="722" t="s">
        <v>339</v>
      </c>
      <c r="AR38" s="723"/>
      <c r="AS38" s="723"/>
      <c r="AT38" s="723"/>
      <c r="AU38" s="723"/>
      <c r="AV38" s="723"/>
      <c r="AW38" s="723"/>
      <c r="AX38" s="723"/>
      <c r="AY38" s="724"/>
      <c r="AZ38" s="659">
        <v>117974</v>
      </c>
      <c r="BA38" s="660"/>
      <c r="BB38" s="660"/>
      <c r="BC38" s="660"/>
      <c r="BD38" s="691"/>
      <c r="BE38" s="691"/>
      <c r="BF38" s="714"/>
      <c r="BG38" s="656" t="s">
        <v>340</v>
      </c>
      <c r="BH38" s="657"/>
      <c r="BI38" s="657"/>
      <c r="BJ38" s="657"/>
      <c r="BK38" s="657"/>
      <c r="BL38" s="657"/>
      <c r="BM38" s="657"/>
      <c r="BN38" s="657"/>
      <c r="BO38" s="657"/>
      <c r="BP38" s="657"/>
      <c r="BQ38" s="657"/>
      <c r="BR38" s="657"/>
      <c r="BS38" s="657"/>
      <c r="BT38" s="657"/>
      <c r="BU38" s="658"/>
      <c r="BV38" s="659">
        <v>1889</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550886</v>
      </c>
      <c r="CS38" s="660"/>
      <c r="CT38" s="660"/>
      <c r="CU38" s="660"/>
      <c r="CV38" s="660"/>
      <c r="CW38" s="660"/>
      <c r="CX38" s="660"/>
      <c r="CY38" s="661"/>
      <c r="CZ38" s="664">
        <v>7.6</v>
      </c>
      <c r="DA38" s="689"/>
      <c r="DB38" s="689"/>
      <c r="DC38" s="693"/>
      <c r="DD38" s="668">
        <v>468128</v>
      </c>
      <c r="DE38" s="660"/>
      <c r="DF38" s="660"/>
      <c r="DG38" s="660"/>
      <c r="DH38" s="660"/>
      <c r="DI38" s="660"/>
      <c r="DJ38" s="660"/>
      <c r="DK38" s="661"/>
      <c r="DL38" s="668">
        <v>394482</v>
      </c>
      <c r="DM38" s="660"/>
      <c r="DN38" s="660"/>
      <c r="DO38" s="660"/>
      <c r="DP38" s="660"/>
      <c r="DQ38" s="660"/>
      <c r="DR38" s="660"/>
      <c r="DS38" s="660"/>
      <c r="DT38" s="660"/>
      <c r="DU38" s="660"/>
      <c r="DV38" s="661"/>
      <c r="DW38" s="664">
        <v>8.6</v>
      </c>
      <c r="DX38" s="689"/>
      <c r="DY38" s="689"/>
      <c r="DZ38" s="689"/>
      <c r="EA38" s="689"/>
      <c r="EB38" s="689"/>
      <c r="EC38" s="690"/>
    </row>
    <row r="39" spans="2:133" ht="11.25" customHeight="1" x14ac:dyDescent="0.15">
      <c r="B39" s="656" t="s">
        <v>342</v>
      </c>
      <c r="C39" s="657"/>
      <c r="D39" s="657"/>
      <c r="E39" s="657"/>
      <c r="F39" s="657"/>
      <c r="G39" s="657"/>
      <c r="H39" s="657"/>
      <c r="I39" s="657"/>
      <c r="J39" s="657"/>
      <c r="K39" s="657"/>
      <c r="L39" s="657"/>
      <c r="M39" s="657"/>
      <c r="N39" s="657"/>
      <c r="O39" s="657"/>
      <c r="P39" s="657"/>
      <c r="Q39" s="658"/>
      <c r="R39" s="659" t="s">
        <v>231</v>
      </c>
      <c r="S39" s="660"/>
      <c r="T39" s="660"/>
      <c r="U39" s="660"/>
      <c r="V39" s="660"/>
      <c r="W39" s="660"/>
      <c r="X39" s="660"/>
      <c r="Y39" s="661"/>
      <c r="Z39" s="662" t="s">
        <v>237</v>
      </c>
      <c r="AA39" s="662"/>
      <c r="AB39" s="662"/>
      <c r="AC39" s="662"/>
      <c r="AD39" s="663" t="s">
        <v>237</v>
      </c>
      <c r="AE39" s="663"/>
      <c r="AF39" s="663"/>
      <c r="AG39" s="663"/>
      <c r="AH39" s="663"/>
      <c r="AI39" s="663"/>
      <c r="AJ39" s="663"/>
      <c r="AK39" s="663"/>
      <c r="AL39" s="664" t="s">
        <v>231</v>
      </c>
      <c r="AM39" s="665"/>
      <c r="AN39" s="665"/>
      <c r="AO39" s="666"/>
      <c r="AQ39" s="722" t="s">
        <v>343</v>
      </c>
      <c r="AR39" s="723"/>
      <c r="AS39" s="723"/>
      <c r="AT39" s="723"/>
      <c r="AU39" s="723"/>
      <c r="AV39" s="723"/>
      <c r="AW39" s="723"/>
      <c r="AX39" s="723"/>
      <c r="AY39" s="724"/>
      <c r="AZ39" s="659">
        <v>17320</v>
      </c>
      <c r="BA39" s="660"/>
      <c r="BB39" s="660"/>
      <c r="BC39" s="660"/>
      <c r="BD39" s="691"/>
      <c r="BE39" s="691"/>
      <c r="BF39" s="714"/>
      <c r="BG39" s="656" t="s">
        <v>344</v>
      </c>
      <c r="BH39" s="657"/>
      <c r="BI39" s="657"/>
      <c r="BJ39" s="657"/>
      <c r="BK39" s="657"/>
      <c r="BL39" s="657"/>
      <c r="BM39" s="657"/>
      <c r="BN39" s="657"/>
      <c r="BO39" s="657"/>
      <c r="BP39" s="657"/>
      <c r="BQ39" s="657"/>
      <c r="BR39" s="657"/>
      <c r="BS39" s="657"/>
      <c r="BT39" s="657"/>
      <c r="BU39" s="658"/>
      <c r="BV39" s="659">
        <v>3058</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393104</v>
      </c>
      <c r="CS39" s="691"/>
      <c r="CT39" s="691"/>
      <c r="CU39" s="691"/>
      <c r="CV39" s="691"/>
      <c r="CW39" s="691"/>
      <c r="CX39" s="691"/>
      <c r="CY39" s="692"/>
      <c r="CZ39" s="664">
        <v>5.4</v>
      </c>
      <c r="DA39" s="689"/>
      <c r="DB39" s="689"/>
      <c r="DC39" s="693"/>
      <c r="DD39" s="668">
        <v>229423</v>
      </c>
      <c r="DE39" s="691"/>
      <c r="DF39" s="691"/>
      <c r="DG39" s="691"/>
      <c r="DH39" s="691"/>
      <c r="DI39" s="691"/>
      <c r="DJ39" s="691"/>
      <c r="DK39" s="692"/>
      <c r="DL39" s="668" t="s">
        <v>231</v>
      </c>
      <c r="DM39" s="691"/>
      <c r="DN39" s="691"/>
      <c r="DO39" s="691"/>
      <c r="DP39" s="691"/>
      <c r="DQ39" s="691"/>
      <c r="DR39" s="691"/>
      <c r="DS39" s="691"/>
      <c r="DT39" s="691"/>
      <c r="DU39" s="691"/>
      <c r="DV39" s="692"/>
      <c r="DW39" s="664" t="s">
        <v>231</v>
      </c>
      <c r="DX39" s="689"/>
      <c r="DY39" s="689"/>
      <c r="DZ39" s="689"/>
      <c r="EA39" s="689"/>
      <c r="EB39" s="689"/>
      <c r="EC39" s="690"/>
    </row>
    <row r="40" spans="2:133" ht="11.25" customHeight="1" x14ac:dyDescent="0.15">
      <c r="B40" s="656" t="s">
        <v>346</v>
      </c>
      <c r="C40" s="657"/>
      <c r="D40" s="657"/>
      <c r="E40" s="657"/>
      <c r="F40" s="657"/>
      <c r="G40" s="657"/>
      <c r="H40" s="657"/>
      <c r="I40" s="657"/>
      <c r="J40" s="657"/>
      <c r="K40" s="657"/>
      <c r="L40" s="657"/>
      <c r="M40" s="657"/>
      <c r="N40" s="657"/>
      <c r="O40" s="657"/>
      <c r="P40" s="657"/>
      <c r="Q40" s="658"/>
      <c r="R40" s="659">
        <v>92700</v>
      </c>
      <c r="S40" s="660"/>
      <c r="T40" s="660"/>
      <c r="U40" s="660"/>
      <c r="V40" s="660"/>
      <c r="W40" s="660"/>
      <c r="X40" s="660"/>
      <c r="Y40" s="661"/>
      <c r="Z40" s="662">
        <v>1.2</v>
      </c>
      <c r="AA40" s="662"/>
      <c r="AB40" s="662"/>
      <c r="AC40" s="662"/>
      <c r="AD40" s="663" t="s">
        <v>237</v>
      </c>
      <c r="AE40" s="663"/>
      <c r="AF40" s="663"/>
      <c r="AG40" s="663"/>
      <c r="AH40" s="663"/>
      <c r="AI40" s="663"/>
      <c r="AJ40" s="663"/>
      <c r="AK40" s="663"/>
      <c r="AL40" s="664" t="s">
        <v>231</v>
      </c>
      <c r="AM40" s="665"/>
      <c r="AN40" s="665"/>
      <c r="AO40" s="666"/>
      <c r="AQ40" s="722" t="s">
        <v>347</v>
      </c>
      <c r="AR40" s="723"/>
      <c r="AS40" s="723"/>
      <c r="AT40" s="723"/>
      <c r="AU40" s="723"/>
      <c r="AV40" s="723"/>
      <c r="AW40" s="723"/>
      <c r="AX40" s="723"/>
      <c r="AY40" s="724"/>
      <c r="AZ40" s="659">
        <v>500</v>
      </c>
      <c r="BA40" s="660"/>
      <c r="BB40" s="660"/>
      <c r="BC40" s="660"/>
      <c r="BD40" s="691"/>
      <c r="BE40" s="691"/>
      <c r="BF40" s="714"/>
      <c r="BG40" s="707" t="s">
        <v>348</v>
      </c>
      <c r="BH40" s="708"/>
      <c r="BI40" s="708"/>
      <c r="BJ40" s="708"/>
      <c r="BK40" s="708"/>
      <c r="BL40" s="223"/>
      <c r="BM40" s="657" t="s">
        <v>349</v>
      </c>
      <c r="BN40" s="657"/>
      <c r="BO40" s="657"/>
      <c r="BP40" s="657"/>
      <c r="BQ40" s="657"/>
      <c r="BR40" s="657"/>
      <c r="BS40" s="657"/>
      <c r="BT40" s="657"/>
      <c r="BU40" s="658"/>
      <c r="BV40" s="659">
        <v>81</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25500</v>
      </c>
      <c r="CS40" s="660"/>
      <c r="CT40" s="660"/>
      <c r="CU40" s="660"/>
      <c r="CV40" s="660"/>
      <c r="CW40" s="660"/>
      <c r="CX40" s="660"/>
      <c r="CY40" s="661"/>
      <c r="CZ40" s="664">
        <v>0.3</v>
      </c>
      <c r="DA40" s="689"/>
      <c r="DB40" s="689"/>
      <c r="DC40" s="693"/>
      <c r="DD40" s="668" t="s">
        <v>231</v>
      </c>
      <c r="DE40" s="660"/>
      <c r="DF40" s="660"/>
      <c r="DG40" s="660"/>
      <c r="DH40" s="660"/>
      <c r="DI40" s="660"/>
      <c r="DJ40" s="660"/>
      <c r="DK40" s="661"/>
      <c r="DL40" s="668" t="s">
        <v>231</v>
      </c>
      <c r="DM40" s="660"/>
      <c r="DN40" s="660"/>
      <c r="DO40" s="660"/>
      <c r="DP40" s="660"/>
      <c r="DQ40" s="660"/>
      <c r="DR40" s="660"/>
      <c r="DS40" s="660"/>
      <c r="DT40" s="660"/>
      <c r="DU40" s="660"/>
      <c r="DV40" s="661"/>
      <c r="DW40" s="664" t="s">
        <v>237</v>
      </c>
      <c r="DX40" s="689"/>
      <c r="DY40" s="689"/>
      <c r="DZ40" s="689"/>
      <c r="EA40" s="689"/>
      <c r="EB40" s="689"/>
      <c r="EC40" s="690"/>
    </row>
    <row r="41" spans="2:133" ht="11.25" customHeight="1" x14ac:dyDescent="0.15">
      <c r="B41" s="680" t="s">
        <v>351</v>
      </c>
      <c r="C41" s="681"/>
      <c r="D41" s="681"/>
      <c r="E41" s="681"/>
      <c r="F41" s="681"/>
      <c r="G41" s="681"/>
      <c r="H41" s="681"/>
      <c r="I41" s="681"/>
      <c r="J41" s="681"/>
      <c r="K41" s="681"/>
      <c r="L41" s="681"/>
      <c r="M41" s="681"/>
      <c r="N41" s="681"/>
      <c r="O41" s="681"/>
      <c r="P41" s="681"/>
      <c r="Q41" s="682"/>
      <c r="R41" s="731">
        <v>7635992</v>
      </c>
      <c r="S41" s="732"/>
      <c r="T41" s="732"/>
      <c r="U41" s="732"/>
      <c r="V41" s="732"/>
      <c r="W41" s="732"/>
      <c r="X41" s="732"/>
      <c r="Y41" s="736"/>
      <c r="Z41" s="737">
        <v>100</v>
      </c>
      <c r="AA41" s="737"/>
      <c r="AB41" s="737"/>
      <c r="AC41" s="737"/>
      <c r="AD41" s="738">
        <v>4504611</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100954</v>
      </c>
      <c r="BA41" s="660"/>
      <c r="BB41" s="660"/>
      <c r="BC41" s="660"/>
      <c r="BD41" s="691"/>
      <c r="BE41" s="691"/>
      <c r="BF41" s="714"/>
      <c r="BG41" s="707"/>
      <c r="BH41" s="708"/>
      <c r="BI41" s="708"/>
      <c r="BJ41" s="708"/>
      <c r="BK41" s="708"/>
      <c r="BL41" s="223"/>
      <c r="BM41" s="657" t="s">
        <v>353</v>
      </c>
      <c r="BN41" s="657"/>
      <c r="BO41" s="657"/>
      <c r="BP41" s="657"/>
      <c r="BQ41" s="657"/>
      <c r="BR41" s="657"/>
      <c r="BS41" s="657"/>
      <c r="BT41" s="657"/>
      <c r="BU41" s="658"/>
      <c r="BV41" s="659" t="s">
        <v>237</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231</v>
      </c>
      <c r="CS41" s="691"/>
      <c r="CT41" s="691"/>
      <c r="CU41" s="691"/>
      <c r="CV41" s="691"/>
      <c r="CW41" s="691"/>
      <c r="CX41" s="691"/>
      <c r="CY41" s="692"/>
      <c r="CZ41" s="664" t="s">
        <v>237</v>
      </c>
      <c r="DA41" s="689"/>
      <c r="DB41" s="689"/>
      <c r="DC41" s="693"/>
      <c r="DD41" s="668" t="s">
        <v>237</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388584</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332</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797890</v>
      </c>
      <c r="CS42" s="691"/>
      <c r="CT42" s="691"/>
      <c r="CU42" s="691"/>
      <c r="CV42" s="691"/>
      <c r="CW42" s="691"/>
      <c r="CX42" s="691"/>
      <c r="CY42" s="692"/>
      <c r="CZ42" s="664">
        <v>10.9</v>
      </c>
      <c r="DA42" s="689"/>
      <c r="DB42" s="689"/>
      <c r="DC42" s="693"/>
      <c r="DD42" s="668">
        <v>137224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20720</v>
      </c>
      <c r="CS43" s="691"/>
      <c r="CT43" s="691"/>
      <c r="CU43" s="691"/>
      <c r="CV43" s="691"/>
      <c r="CW43" s="691"/>
      <c r="CX43" s="691"/>
      <c r="CY43" s="692"/>
      <c r="CZ43" s="664">
        <v>0.3</v>
      </c>
      <c r="DA43" s="689"/>
      <c r="DB43" s="689"/>
      <c r="DC43" s="693"/>
      <c r="DD43" s="668">
        <v>20720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361</v>
      </c>
      <c r="CG44" s="657"/>
      <c r="CH44" s="657"/>
      <c r="CI44" s="657"/>
      <c r="CJ44" s="657"/>
      <c r="CK44" s="657"/>
      <c r="CL44" s="657"/>
      <c r="CM44" s="657"/>
      <c r="CN44" s="657"/>
      <c r="CO44" s="657"/>
      <c r="CP44" s="657"/>
      <c r="CQ44" s="658"/>
      <c r="CR44" s="659">
        <v>786583</v>
      </c>
      <c r="CS44" s="660"/>
      <c r="CT44" s="660"/>
      <c r="CU44" s="660"/>
      <c r="CV44" s="660"/>
      <c r="CW44" s="660"/>
      <c r="CX44" s="660"/>
      <c r="CY44" s="661"/>
      <c r="CZ44" s="664">
        <v>10.8</v>
      </c>
      <c r="DA44" s="665"/>
      <c r="DB44" s="665"/>
      <c r="DC44" s="671"/>
      <c r="DD44" s="668">
        <v>128912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161650</v>
      </c>
      <c r="CS45" s="691"/>
      <c r="CT45" s="691"/>
      <c r="CU45" s="691"/>
      <c r="CV45" s="691"/>
      <c r="CW45" s="691"/>
      <c r="CX45" s="691"/>
      <c r="CY45" s="692"/>
      <c r="CZ45" s="664">
        <v>2.2000000000000002</v>
      </c>
      <c r="DA45" s="689"/>
      <c r="DB45" s="689"/>
      <c r="DC45" s="693"/>
      <c r="DD45" s="668">
        <v>15723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364</v>
      </c>
      <c r="CG46" s="657"/>
      <c r="CH46" s="657"/>
      <c r="CI46" s="657"/>
      <c r="CJ46" s="657"/>
      <c r="CK46" s="657"/>
      <c r="CL46" s="657"/>
      <c r="CM46" s="657"/>
      <c r="CN46" s="657"/>
      <c r="CO46" s="657"/>
      <c r="CP46" s="657"/>
      <c r="CQ46" s="658"/>
      <c r="CR46" s="659">
        <v>506663</v>
      </c>
      <c r="CS46" s="660"/>
      <c r="CT46" s="660"/>
      <c r="CU46" s="660"/>
      <c r="CV46" s="660"/>
      <c r="CW46" s="660"/>
      <c r="CX46" s="660"/>
      <c r="CY46" s="661"/>
      <c r="CZ46" s="664">
        <v>7</v>
      </c>
      <c r="DA46" s="665"/>
      <c r="DB46" s="665"/>
      <c r="DC46" s="671"/>
      <c r="DD46" s="668">
        <v>99119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365</v>
      </c>
      <c r="CG47" s="657"/>
      <c r="CH47" s="657"/>
      <c r="CI47" s="657"/>
      <c r="CJ47" s="657"/>
      <c r="CK47" s="657"/>
      <c r="CL47" s="657"/>
      <c r="CM47" s="657"/>
      <c r="CN47" s="657"/>
      <c r="CO47" s="657"/>
      <c r="CP47" s="657"/>
      <c r="CQ47" s="658"/>
      <c r="CR47" s="659">
        <v>11307</v>
      </c>
      <c r="CS47" s="691"/>
      <c r="CT47" s="691"/>
      <c r="CU47" s="691"/>
      <c r="CV47" s="691"/>
      <c r="CW47" s="691"/>
      <c r="CX47" s="691"/>
      <c r="CY47" s="692"/>
      <c r="CZ47" s="664">
        <v>0.2</v>
      </c>
      <c r="DA47" s="689"/>
      <c r="DB47" s="689"/>
      <c r="DC47" s="693"/>
      <c r="DD47" s="668">
        <v>8312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366</v>
      </c>
      <c r="CG48" s="657"/>
      <c r="CH48" s="657"/>
      <c r="CI48" s="657"/>
      <c r="CJ48" s="657"/>
      <c r="CK48" s="657"/>
      <c r="CL48" s="657"/>
      <c r="CM48" s="657"/>
      <c r="CN48" s="657"/>
      <c r="CO48" s="657"/>
      <c r="CP48" s="657"/>
      <c r="CQ48" s="658"/>
      <c r="CR48" s="659" t="s">
        <v>231</v>
      </c>
      <c r="CS48" s="660"/>
      <c r="CT48" s="660"/>
      <c r="CU48" s="660"/>
      <c r="CV48" s="660"/>
      <c r="CW48" s="660"/>
      <c r="CX48" s="660"/>
      <c r="CY48" s="661"/>
      <c r="CZ48" s="664" t="s">
        <v>237</v>
      </c>
      <c r="DA48" s="665"/>
      <c r="DB48" s="665"/>
      <c r="DC48" s="671"/>
      <c r="DD48" s="668" t="s">
        <v>231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367</v>
      </c>
      <c r="CE49" s="681"/>
      <c r="CF49" s="681"/>
      <c r="CG49" s="681"/>
      <c r="CH49" s="681"/>
      <c r="CI49" s="681"/>
      <c r="CJ49" s="681"/>
      <c r="CK49" s="681"/>
      <c r="CL49" s="681"/>
      <c r="CM49" s="681"/>
      <c r="CN49" s="681"/>
      <c r="CO49" s="681"/>
      <c r="CP49" s="681"/>
      <c r="CQ49" s="682"/>
      <c r="CR49" s="731">
        <v>7288845</v>
      </c>
      <c r="CS49" s="718"/>
      <c r="CT49" s="718"/>
      <c r="CU49" s="718"/>
      <c r="CV49" s="718"/>
      <c r="CW49" s="718"/>
      <c r="CX49" s="718"/>
      <c r="CY49" s="747"/>
      <c r="CZ49" s="739">
        <v>100</v>
      </c>
      <c r="DA49" s="748"/>
      <c r="DB49" s="748"/>
      <c r="DC49" s="749"/>
      <c r="DD49" s="750">
        <v>4751510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fH3Vc+lSxJG+2V6qLFbWmm+2lMInHQyInKKjtNrC8WOUYk9cz4jaZaJOuGTX0jJJex7vya11gogAy7tTBp6yg==" saltValue="a2DskFaGlNKZsFV/T9N7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135"/>
  <sheetViews>
    <sheetView view="pageBreakPreview" zoomScaleNormal="40" zoomScaleSheetLayoutView="100" workbookViewId="0"/>
  </sheetViews>
  <sheetFormatPr defaultColWidth="0" defaultRowHeight="13.5" zeroHeight="1" x14ac:dyDescent="0.15"/>
  <cols>
    <col min="1" max="130" width="2.625" style="231" customWidth="1"/>
    <col min="131" max="131" width="1.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7622</v>
      </c>
      <c r="R7" s="789"/>
      <c r="S7" s="789"/>
      <c r="T7" s="789"/>
      <c r="U7" s="789"/>
      <c r="V7" s="789">
        <v>7277</v>
      </c>
      <c r="W7" s="789"/>
      <c r="X7" s="789"/>
      <c r="Y7" s="789"/>
      <c r="Z7" s="789"/>
      <c r="AA7" s="789">
        <v>345</v>
      </c>
      <c r="AB7" s="789"/>
      <c r="AC7" s="789"/>
      <c r="AD7" s="789"/>
      <c r="AE7" s="790"/>
      <c r="AF7" s="791">
        <v>228</v>
      </c>
      <c r="AG7" s="792"/>
      <c r="AH7" s="792"/>
      <c r="AI7" s="792"/>
      <c r="AJ7" s="793"/>
      <c r="AK7" s="794">
        <v>352</v>
      </c>
      <c r="AL7" s="795"/>
      <c r="AM7" s="795"/>
      <c r="AN7" s="795"/>
      <c r="AO7" s="795"/>
      <c r="AP7" s="795">
        <v>5603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612</v>
      </c>
      <c r="BT7" s="783"/>
      <c r="BU7" s="783"/>
      <c r="BV7" s="783"/>
      <c r="BW7" s="783"/>
      <c r="BX7" s="783"/>
      <c r="BY7" s="783"/>
      <c r="BZ7" s="783"/>
      <c r="CA7" s="783"/>
      <c r="CB7" s="783"/>
      <c r="CC7" s="783"/>
      <c r="CD7" s="783"/>
      <c r="CE7" s="783"/>
      <c r="CF7" s="783"/>
      <c r="CG7" s="798"/>
      <c r="CH7" s="779">
        <v>0</v>
      </c>
      <c r="CI7" s="780"/>
      <c r="CJ7" s="780"/>
      <c r="CK7" s="780"/>
      <c r="CL7" s="781"/>
      <c r="CM7" s="779">
        <v>4</v>
      </c>
      <c r="CN7" s="780"/>
      <c r="CO7" s="780"/>
      <c r="CP7" s="780"/>
      <c r="CQ7" s="781"/>
      <c r="CR7" s="779">
        <v>2</v>
      </c>
      <c r="CS7" s="780"/>
      <c r="CT7" s="780"/>
      <c r="CU7" s="780"/>
      <c r="CV7" s="781"/>
      <c r="CW7" s="779" t="s">
        <v>611</v>
      </c>
      <c r="CX7" s="780"/>
      <c r="CY7" s="780"/>
      <c r="CZ7" s="780"/>
      <c r="DA7" s="781"/>
      <c r="DB7" s="779" t="s">
        <v>611</v>
      </c>
      <c r="DC7" s="780"/>
      <c r="DD7" s="780"/>
      <c r="DE7" s="780"/>
      <c r="DF7" s="781"/>
      <c r="DG7" s="779">
        <v>20</v>
      </c>
      <c r="DH7" s="780"/>
      <c r="DI7" s="780"/>
      <c r="DJ7" s="780"/>
      <c r="DK7" s="781"/>
      <c r="DL7" s="779" t="s">
        <v>611</v>
      </c>
      <c r="DM7" s="780"/>
      <c r="DN7" s="780"/>
      <c r="DO7" s="780"/>
      <c r="DP7" s="781"/>
      <c r="DQ7" s="779" t="s">
        <v>611</v>
      </c>
      <c r="DR7" s="780"/>
      <c r="DS7" s="780"/>
      <c r="DT7" s="780"/>
      <c r="DU7" s="781"/>
      <c r="DV7" s="782"/>
      <c r="DW7" s="783"/>
      <c r="DX7" s="783"/>
      <c r="DY7" s="783"/>
      <c r="DZ7" s="784"/>
      <c r="EA7" s="234"/>
    </row>
    <row r="8" spans="1:131" s="235" customFormat="1" ht="26.25" customHeight="1" x14ac:dyDescent="0.15">
      <c r="A8" s="238">
        <v>2</v>
      </c>
      <c r="B8" s="816" t="s">
        <v>391</v>
      </c>
      <c r="C8" s="817"/>
      <c r="D8" s="817"/>
      <c r="E8" s="817"/>
      <c r="F8" s="817"/>
      <c r="G8" s="817"/>
      <c r="H8" s="817"/>
      <c r="I8" s="817"/>
      <c r="J8" s="817"/>
      <c r="K8" s="817"/>
      <c r="L8" s="817"/>
      <c r="M8" s="817"/>
      <c r="N8" s="817"/>
      <c r="O8" s="817"/>
      <c r="P8" s="818"/>
      <c r="Q8" s="819">
        <v>47</v>
      </c>
      <c r="R8" s="820"/>
      <c r="S8" s="820"/>
      <c r="T8" s="820"/>
      <c r="U8" s="820"/>
      <c r="V8" s="820">
        <v>45</v>
      </c>
      <c r="W8" s="820"/>
      <c r="X8" s="820"/>
      <c r="Y8" s="820"/>
      <c r="Z8" s="820"/>
      <c r="AA8" s="820">
        <v>2</v>
      </c>
      <c r="AB8" s="820"/>
      <c r="AC8" s="820"/>
      <c r="AD8" s="820"/>
      <c r="AE8" s="821"/>
      <c r="AF8" s="822">
        <v>2</v>
      </c>
      <c r="AG8" s="823"/>
      <c r="AH8" s="823"/>
      <c r="AI8" s="823"/>
      <c r="AJ8" s="824"/>
      <c r="AK8" s="805">
        <v>31</v>
      </c>
      <c r="AL8" s="806"/>
      <c r="AM8" s="806"/>
      <c r="AN8" s="806"/>
      <c r="AO8" s="806"/>
      <c r="AP8" s="806" t="s">
        <v>592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17.25"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17.25"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17.25"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17.25"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17.25"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17.25"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17.25"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17.25"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17.25"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17.25"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17.25"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17.25"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18"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17.25"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v>7636</v>
      </c>
      <c r="R23" s="829"/>
      <c r="S23" s="829"/>
      <c r="T23" s="829"/>
      <c r="U23" s="829"/>
      <c r="V23" s="829">
        <v>7289</v>
      </c>
      <c r="W23" s="829"/>
      <c r="X23" s="829"/>
      <c r="Y23" s="829"/>
      <c r="Z23" s="829"/>
      <c r="AA23" s="829">
        <v>347</v>
      </c>
      <c r="AB23" s="829"/>
      <c r="AC23" s="829"/>
      <c r="AD23" s="829"/>
      <c r="AE23" s="830"/>
      <c r="AF23" s="831">
        <v>230</v>
      </c>
      <c r="AG23" s="829"/>
      <c r="AH23" s="829"/>
      <c r="AI23" s="829"/>
      <c r="AJ23" s="832"/>
      <c r="AK23" s="833"/>
      <c r="AL23" s="834"/>
      <c r="AM23" s="834"/>
      <c r="AN23" s="834"/>
      <c r="AO23" s="834"/>
      <c r="AP23" s="829">
        <v>5603</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1526</v>
      </c>
      <c r="R28" s="859"/>
      <c r="S28" s="859"/>
      <c r="T28" s="859"/>
      <c r="U28" s="859"/>
      <c r="V28" s="859">
        <v>1483</v>
      </c>
      <c r="W28" s="859"/>
      <c r="X28" s="859"/>
      <c r="Y28" s="859"/>
      <c r="Z28" s="859"/>
      <c r="AA28" s="859">
        <v>43</v>
      </c>
      <c r="AB28" s="859"/>
      <c r="AC28" s="859"/>
      <c r="AD28" s="859"/>
      <c r="AE28" s="860"/>
      <c r="AF28" s="861">
        <v>43</v>
      </c>
      <c r="AG28" s="859"/>
      <c r="AH28" s="859"/>
      <c r="AI28" s="859"/>
      <c r="AJ28" s="862"/>
      <c r="AK28" s="863">
        <v>161</v>
      </c>
      <c r="AL28" s="864"/>
      <c r="AM28" s="864"/>
      <c r="AN28" s="864"/>
      <c r="AO28" s="864"/>
      <c r="AP28" s="864" t="s">
        <v>592</v>
      </c>
      <c r="AQ28" s="864"/>
      <c r="AR28" s="864"/>
      <c r="AS28" s="864"/>
      <c r="AT28" s="864"/>
      <c r="AU28" s="864" t="s">
        <v>619</v>
      </c>
      <c r="AV28" s="864"/>
      <c r="AW28" s="864"/>
      <c r="AX28" s="864"/>
      <c r="AY28" s="864"/>
      <c r="AZ28" s="865" t="s">
        <v>610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1466</v>
      </c>
      <c r="R29" s="820"/>
      <c r="S29" s="820"/>
      <c r="T29" s="820"/>
      <c r="U29" s="820"/>
      <c r="V29" s="820">
        <v>1422</v>
      </c>
      <c r="W29" s="820"/>
      <c r="X29" s="820"/>
      <c r="Y29" s="820"/>
      <c r="Z29" s="820"/>
      <c r="AA29" s="820">
        <v>44</v>
      </c>
      <c r="AB29" s="820"/>
      <c r="AC29" s="820"/>
      <c r="AD29" s="820"/>
      <c r="AE29" s="821"/>
      <c r="AF29" s="822">
        <v>44</v>
      </c>
      <c r="AG29" s="823"/>
      <c r="AH29" s="823"/>
      <c r="AI29" s="823"/>
      <c r="AJ29" s="824"/>
      <c r="AK29" s="870">
        <v>215</v>
      </c>
      <c r="AL29" s="866"/>
      <c r="AM29" s="866"/>
      <c r="AN29" s="866"/>
      <c r="AO29" s="866"/>
      <c r="AP29" s="866" t="s">
        <v>592</v>
      </c>
      <c r="AQ29" s="866"/>
      <c r="AR29" s="866"/>
      <c r="AS29" s="866"/>
      <c r="AT29" s="866"/>
      <c r="AU29" s="866" t="s">
        <v>619</v>
      </c>
      <c r="AV29" s="866"/>
      <c r="AW29" s="866"/>
      <c r="AX29" s="866"/>
      <c r="AY29" s="866"/>
      <c r="AZ29" s="867" t="s">
        <v>610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320</v>
      </c>
      <c r="R30" s="820"/>
      <c r="S30" s="820"/>
      <c r="T30" s="820"/>
      <c r="U30" s="820"/>
      <c r="V30" s="820">
        <v>317</v>
      </c>
      <c r="W30" s="820"/>
      <c r="X30" s="820"/>
      <c r="Y30" s="820"/>
      <c r="Z30" s="820"/>
      <c r="AA30" s="820">
        <v>3</v>
      </c>
      <c r="AB30" s="820"/>
      <c r="AC30" s="820"/>
      <c r="AD30" s="820"/>
      <c r="AE30" s="821"/>
      <c r="AF30" s="822">
        <v>3</v>
      </c>
      <c r="AG30" s="823"/>
      <c r="AH30" s="823"/>
      <c r="AI30" s="823"/>
      <c r="AJ30" s="824"/>
      <c r="AK30" s="870">
        <v>173</v>
      </c>
      <c r="AL30" s="866"/>
      <c r="AM30" s="866"/>
      <c r="AN30" s="866"/>
      <c r="AO30" s="866"/>
      <c r="AP30" s="866" t="s">
        <v>592</v>
      </c>
      <c r="AQ30" s="866"/>
      <c r="AR30" s="866"/>
      <c r="AS30" s="866"/>
      <c r="AT30" s="866"/>
      <c r="AU30" s="866" t="s">
        <v>619</v>
      </c>
      <c r="AV30" s="866"/>
      <c r="AW30" s="866"/>
      <c r="AX30" s="866"/>
      <c r="AY30" s="866"/>
      <c r="AZ30" s="867" t="s">
        <v>610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288</v>
      </c>
      <c r="R31" s="820"/>
      <c r="S31" s="820"/>
      <c r="T31" s="820"/>
      <c r="U31" s="820"/>
      <c r="V31" s="820">
        <v>254</v>
      </c>
      <c r="W31" s="820"/>
      <c r="X31" s="820"/>
      <c r="Y31" s="820"/>
      <c r="Z31" s="820"/>
      <c r="AA31" s="820">
        <v>34</v>
      </c>
      <c r="AB31" s="820"/>
      <c r="AC31" s="820"/>
      <c r="AD31" s="820"/>
      <c r="AE31" s="821"/>
      <c r="AF31" s="822">
        <v>971</v>
      </c>
      <c r="AG31" s="823"/>
      <c r="AH31" s="823"/>
      <c r="AI31" s="823"/>
      <c r="AJ31" s="824"/>
      <c r="AK31" s="870">
        <v>1</v>
      </c>
      <c r="AL31" s="866"/>
      <c r="AM31" s="866"/>
      <c r="AN31" s="866"/>
      <c r="AO31" s="866"/>
      <c r="AP31" s="866">
        <v>665</v>
      </c>
      <c r="AQ31" s="866"/>
      <c r="AR31" s="866"/>
      <c r="AS31" s="866"/>
      <c r="AT31" s="866"/>
      <c r="AU31" s="866">
        <v>28</v>
      </c>
      <c r="AV31" s="866"/>
      <c r="AW31" s="866"/>
      <c r="AX31" s="866"/>
      <c r="AY31" s="866"/>
      <c r="AZ31" s="867" t="s">
        <v>610</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534</v>
      </c>
      <c r="R32" s="820"/>
      <c r="S32" s="820"/>
      <c r="T32" s="820"/>
      <c r="U32" s="820"/>
      <c r="V32" s="820">
        <v>521</v>
      </c>
      <c r="W32" s="820"/>
      <c r="X32" s="820"/>
      <c r="Y32" s="820"/>
      <c r="Z32" s="820"/>
      <c r="AA32" s="820">
        <v>12</v>
      </c>
      <c r="AB32" s="820"/>
      <c r="AC32" s="820"/>
      <c r="AD32" s="820"/>
      <c r="AE32" s="821"/>
      <c r="AF32" s="822">
        <v>404</v>
      </c>
      <c r="AG32" s="823"/>
      <c r="AH32" s="823"/>
      <c r="AI32" s="823"/>
      <c r="AJ32" s="824"/>
      <c r="AK32" s="870">
        <v>358</v>
      </c>
      <c r="AL32" s="866"/>
      <c r="AM32" s="866"/>
      <c r="AN32" s="866"/>
      <c r="AO32" s="866"/>
      <c r="AP32" s="866">
        <v>4888</v>
      </c>
      <c r="AQ32" s="866"/>
      <c r="AR32" s="866"/>
      <c r="AS32" s="866"/>
      <c r="AT32" s="866"/>
      <c r="AU32" s="866">
        <v>4085</v>
      </c>
      <c r="AV32" s="866"/>
      <c r="AW32" s="866"/>
      <c r="AX32" s="866"/>
      <c r="AY32" s="866"/>
      <c r="AZ32" s="867" t="s">
        <v>610</v>
      </c>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412</v>
      </c>
      <c r="C33" s="817"/>
      <c r="D33" s="817"/>
      <c r="E33" s="817"/>
      <c r="F33" s="817"/>
      <c r="G33" s="817"/>
      <c r="H33" s="817"/>
      <c r="I33" s="817"/>
      <c r="J33" s="817"/>
      <c r="K33" s="817"/>
      <c r="L33" s="817"/>
      <c r="M33" s="817"/>
      <c r="N33" s="817"/>
      <c r="O33" s="817"/>
      <c r="P33" s="818"/>
      <c r="Q33" s="819">
        <v>903</v>
      </c>
      <c r="R33" s="820"/>
      <c r="S33" s="820"/>
      <c r="T33" s="820"/>
      <c r="U33" s="820"/>
      <c r="V33" s="820">
        <v>808</v>
      </c>
      <c r="W33" s="820"/>
      <c r="X33" s="820"/>
      <c r="Y33" s="820"/>
      <c r="Z33" s="820"/>
      <c r="AA33" s="820">
        <v>63</v>
      </c>
      <c r="AB33" s="820"/>
      <c r="AC33" s="820"/>
      <c r="AD33" s="820"/>
      <c r="AE33" s="821"/>
      <c r="AF33" s="822">
        <v>781</v>
      </c>
      <c r="AG33" s="823"/>
      <c r="AH33" s="823"/>
      <c r="AI33" s="823"/>
      <c r="AJ33" s="824"/>
      <c r="AK33" s="870">
        <v>125</v>
      </c>
      <c r="AL33" s="866"/>
      <c r="AM33" s="866"/>
      <c r="AN33" s="866"/>
      <c r="AO33" s="866"/>
      <c r="AP33" s="866">
        <v>528</v>
      </c>
      <c r="AQ33" s="866"/>
      <c r="AR33" s="866"/>
      <c r="AS33" s="866"/>
      <c r="AT33" s="866"/>
      <c r="AU33" s="866">
        <v>351</v>
      </c>
      <c r="AV33" s="866"/>
      <c r="AW33" s="866"/>
      <c r="AX33" s="866"/>
      <c r="AY33" s="866"/>
      <c r="AZ33" s="867" t="s">
        <v>610</v>
      </c>
      <c r="BA33" s="867"/>
      <c r="BB33" s="867"/>
      <c r="BC33" s="867"/>
      <c r="BD33" s="867"/>
      <c r="BE33" s="868" t="s">
        <v>410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413</v>
      </c>
      <c r="C34" s="817"/>
      <c r="D34" s="817"/>
      <c r="E34" s="817"/>
      <c r="F34" s="817"/>
      <c r="G34" s="817"/>
      <c r="H34" s="817"/>
      <c r="I34" s="817"/>
      <c r="J34" s="817"/>
      <c r="K34" s="817"/>
      <c r="L34" s="817"/>
      <c r="M34" s="817"/>
      <c r="N34" s="817"/>
      <c r="O34" s="817"/>
      <c r="P34" s="818"/>
      <c r="Q34" s="819">
        <v>371</v>
      </c>
      <c r="R34" s="820"/>
      <c r="S34" s="820"/>
      <c r="T34" s="820"/>
      <c r="U34" s="820"/>
      <c r="V34" s="820">
        <v>377</v>
      </c>
      <c r="W34" s="820"/>
      <c r="X34" s="820"/>
      <c r="Y34" s="820"/>
      <c r="Z34" s="820"/>
      <c r="AA34" s="820">
        <v>-6</v>
      </c>
      <c r="AB34" s="820"/>
      <c r="AC34" s="820"/>
      <c r="AD34" s="820"/>
      <c r="AE34" s="821"/>
      <c r="AF34" s="822">
        <v>47</v>
      </c>
      <c r="AG34" s="823"/>
      <c r="AH34" s="823"/>
      <c r="AI34" s="823"/>
      <c r="AJ34" s="824"/>
      <c r="AK34" s="870">
        <v>17</v>
      </c>
      <c r="AL34" s="866"/>
      <c r="AM34" s="866"/>
      <c r="AN34" s="866"/>
      <c r="AO34" s="866"/>
      <c r="AP34" s="866">
        <v>20</v>
      </c>
      <c r="AQ34" s="866"/>
      <c r="AR34" s="866"/>
      <c r="AS34" s="866"/>
      <c r="AT34" s="866"/>
      <c r="AU34" s="866" t="s">
        <v>619</v>
      </c>
      <c r="AV34" s="866"/>
      <c r="AW34" s="866"/>
      <c r="AX34" s="866"/>
      <c r="AY34" s="866"/>
      <c r="AZ34" s="867" t="s">
        <v>610</v>
      </c>
      <c r="BA34" s="867"/>
      <c r="BB34" s="867"/>
      <c r="BC34" s="867"/>
      <c r="BD34" s="867"/>
      <c r="BE34" s="868" t="s">
        <v>410</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414</v>
      </c>
      <c r="C35" s="817"/>
      <c r="D35" s="817"/>
      <c r="E35" s="817"/>
      <c r="F35" s="817"/>
      <c r="G35" s="817"/>
      <c r="H35" s="817"/>
      <c r="I35" s="817"/>
      <c r="J35" s="817"/>
      <c r="K35" s="817"/>
      <c r="L35" s="817"/>
      <c r="M35" s="817"/>
      <c r="N35" s="817"/>
      <c r="O35" s="817"/>
      <c r="P35" s="818"/>
      <c r="Q35" s="819">
        <v>104</v>
      </c>
      <c r="R35" s="820"/>
      <c r="S35" s="820"/>
      <c r="T35" s="820"/>
      <c r="U35" s="820"/>
      <c r="V35" s="820">
        <v>95</v>
      </c>
      <c r="W35" s="820"/>
      <c r="X35" s="820"/>
      <c r="Y35" s="820"/>
      <c r="Z35" s="820"/>
      <c r="AA35" s="820">
        <v>9</v>
      </c>
      <c r="AB35" s="820"/>
      <c r="AC35" s="820"/>
      <c r="AD35" s="820"/>
      <c r="AE35" s="821"/>
      <c r="AF35" s="822">
        <v>9</v>
      </c>
      <c r="AG35" s="823"/>
      <c r="AH35" s="823"/>
      <c r="AI35" s="823"/>
      <c r="AJ35" s="824"/>
      <c r="AK35" s="870">
        <v>61</v>
      </c>
      <c r="AL35" s="866"/>
      <c r="AM35" s="866"/>
      <c r="AN35" s="866"/>
      <c r="AO35" s="866"/>
      <c r="AP35" s="866">
        <v>439</v>
      </c>
      <c r="AQ35" s="866"/>
      <c r="AR35" s="866"/>
      <c r="AS35" s="866"/>
      <c r="AT35" s="866"/>
      <c r="AU35" s="866">
        <v>422</v>
      </c>
      <c r="AV35" s="866"/>
      <c r="AW35" s="866"/>
      <c r="AX35" s="866"/>
      <c r="AY35" s="866"/>
      <c r="AZ35" s="867" t="s">
        <v>610</v>
      </c>
      <c r="BA35" s="867"/>
      <c r="BB35" s="867"/>
      <c r="BC35" s="867"/>
      <c r="BD35" s="867"/>
      <c r="BE35" s="868" t="s">
        <v>415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17.25"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71"/>
      <c r="BA36" s="872"/>
      <c r="BB36" s="872"/>
      <c r="BC36" s="872"/>
      <c r="BD36" s="873"/>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17.25"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71"/>
      <c r="BA37" s="872"/>
      <c r="BB37" s="872"/>
      <c r="BC37" s="872"/>
      <c r="BD37" s="873"/>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17.25"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71"/>
      <c r="BA38" s="872"/>
      <c r="BB38" s="872"/>
      <c r="BC38" s="872"/>
      <c r="BD38" s="873"/>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17.25"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71"/>
      <c r="BA39" s="872"/>
      <c r="BB39" s="872"/>
      <c r="BC39" s="872"/>
      <c r="BD39" s="873"/>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17.25"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71"/>
      <c r="BA40" s="872"/>
      <c r="BB40" s="872"/>
      <c r="BC40" s="872"/>
      <c r="BD40" s="873"/>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17.25"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71"/>
      <c r="BA41" s="872"/>
      <c r="BB41" s="872"/>
      <c r="BC41" s="872"/>
      <c r="BD41" s="873"/>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17.25"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71"/>
      <c r="BA42" s="872"/>
      <c r="BB42" s="872"/>
      <c r="BC42" s="872"/>
      <c r="BD42" s="873"/>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17.25"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71"/>
      <c r="BA43" s="872"/>
      <c r="BB43" s="872"/>
      <c r="BC43" s="872"/>
      <c r="BD43" s="873"/>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17.25"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71"/>
      <c r="BA44" s="872"/>
      <c r="BB44" s="872"/>
      <c r="BC44" s="872"/>
      <c r="BD44" s="873"/>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17.25"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71"/>
      <c r="BA45" s="872"/>
      <c r="BB45" s="872"/>
      <c r="BC45" s="872"/>
      <c r="BD45" s="873"/>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17.25"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71"/>
      <c r="BA46" s="872"/>
      <c r="BB46" s="872"/>
      <c r="BC46" s="872"/>
      <c r="BD46" s="873"/>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17.25"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71"/>
      <c r="BA47" s="872"/>
      <c r="BB47" s="872"/>
      <c r="BC47" s="872"/>
      <c r="BD47" s="873"/>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17.25"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71"/>
      <c r="BA48" s="872"/>
      <c r="BB48" s="872"/>
      <c r="BC48" s="872"/>
      <c r="BD48" s="873"/>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17.25"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71"/>
      <c r="BA49" s="872"/>
      <c r="BB49" s="872"/>
      <c r="BC49" s="872"/>
      <c r="BD49" s="873"/>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17.25" x14ac:dyDescent="0.15">
      <c r="A50" s="238">
        <v>23</v>
      </c>
      <c r="B50" s="816"/>
      <c r="C50" s="817"/>
      <c r="D50" s="817"/>
      <c r="E50" s="817"/>
      <c r="F50" s="817"/>
      <c r="G50" s="817"/>
      <c r="H50" s="817"/>
      <c r="I50" s="817"/>
      <c r="J50" s="817"/>
      <c r="K50" s="817"/>
      <c r="L50" s="817"/>
      <c r="M50" s="817"/>
      <c r="N50" s="817"/>
      <c r="O50" s="817"/>
      <c r="P50" s="818"/>
      <c r="Q50" s="874"/>
      <c r="R50" s="875"/>
      <c r="S50" s="875"/>
      <c r="T50" s="875"/>
      <c r="U50" s="875"/>
      <c r="V50" s="875"/>
      <c r="W50" s="875"/>
      <c r="X50" s="875"/>
      <c r="Y50" s="875"/>
      <c r="Z50" s="875"/>
      <c r="AA50" s="875"/>
      <c r="AB50" s="875"/>
      <c r="AC50" s="875"/>
      <c r="AD50" s="875"/>
      <c r="AE50" s="876"/>
      <c r="AF50" s="822"/>
      <c r="AG50" s="823"/>
      <c r="AH50" s="823"/>
      <c r="AI50" s="823"/>
      <c r="AJ50" s="824"/>
      <c r="AK50" s="880"/>
      <c r="AL50" s="875"/>
      <c r="AM50" s="875"/>
      <c r="AN50" s="875"/>
      <c r="AO50" s="875"/>
      <c r="AP50" s="875"/>
      <c r="AQ50" s="875"/>
      <c r="AR50" s="875"/>
      <c r="AS50" s="875"/>
      <c r="AT50" s="875"/>
      <c r="AU50" s="875"/>
      <c r="AV50" s="875"/>
      <c r="AW50" s="875"/>
      <c r="AX50" s="875"/>
      <c r="AY50" s="875"/>
      <c r="AZ50" s="877"/>
      <c r="BA50" s="878"/>
      <c r="BB50" s="878"/>
      <c r="BC50" s="878"/>
      <c r="BD50" s="879"/>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17.25" x14ac:dyDescent="0.15">
      <c r="A51" s="238">
        <v>24</v>
      </c>
      <c r="B51" s="816"/>
      <c r="C51" s="817"/>
      <c r="D51" s="817"/>
      <c r="E51" s="817"/>
      <c r="F51" s="817"/>
      <c r="G51" s="817"/>
      <c r="H51" s="817"/>
      <c r="I51" s="817"/>
      <c r="J51" s="817"/>
      <c r="K51" s="817"/>
      <c r="L51" s="817"/>
      <c r="M51" s="817"/>
      <c r="N51" s="817"/>
      <c r="O51" s="817"/>
      <c r="P51" s="818"/>
      <c r="Q51" s="874"/>
      <c r="R51" s="875"/>
      <c r="S51" s="875"/>
      <c r="T51" s="875"/>
      <c r="U51" s="875"/>
      <c r="V51" s="875"/>
      <c r="W51" s="875"/>
      <c r="X51" s="875"/>
      <c r="Y51" s="875"/>
      <c r="Z51" s="875"/>
      <c r="AA51" s="875"/>
      <c r="AB51" s="875"/>
      <c r="AC51" s="875"/>
      <c r="AD51" s="875"/>
      <c r="AE51" s="876"/>
      <c r="AF51" s="822"/>
      <c r="AG51" s="823"/>
      <c r="AH51" s="823"/>
      <c r="AI51" s="823"/>
      <c r="AJ51" s="824"/>
      <c r="AK51" s="880"/>
      <c r="AL51" s="875"/>
      <c r="AM51" s="875"/>
      <c r="AN51" s="875"/>
      <c r="AO51" s="875"/>
      <c r="AP51" s="875"/>
      <c r="AQ51" s="875"/>
      <c r="AR51" s="875"/>
      <c r="AS51" s="875"/>
      <c r="AT51" s="875"/>
      <c r="AU51" s="875"/>
      <c r="AV51" s="875"/>
      <c r="AW51" s="875"/>
      <c r="AX51" s="875"/>
      <c r="AY51" s="875"/>
      <c r="AZ51" s="877"/>
      <c r="BA51" s="878"/>
      <c r="BB51" s="878"/>
      <c r="BC51" s="878"/>
      <c r="BD51" s="879"/>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17.25" x14ac:dyDescent="0.15">
      <c r="A52" s="238">
        <v>25</v>
      </c>
      <c r="B52" s="816"/>
      <c r="C52" s="817"/>
      <c r="D52" s="817"/>
      <c r="E52" s="817"/>
      <c r="F52" s="817"/>
      <c r="G52" s="817"/>
      <c r="H52" s="817"/>
      <c r="I52" s="817"/>
      <c r="J52" s="817"/>
      <c r="K52" s="817"/>
      <c r="L52" s="817"/>
      <c r="M52" s="817"/>
      <c r="N52" s="817"/>
      <c r="O52" s="817"/>
      <c r="P52" s="818"/>
      <c r="Q52" s="874"/>
      <c r="R52" s="875"/>
      <c r="S52" s="875"/>
      <c r="T52" s="875"/>
      <c r="U52" s="875"/>
      <c r="V52" s="875"/>
      <c r="W52" s="875"/>
      <c r="X52" s="875"/>
      <c r="Y52" s="875"/>
      <c r="Z52" s="875"/>
      <c r="AA52" s="875"/>
      <c r="AB52" s="875"/>
      <c r="AC52" s="875"/>
      <c r="AD52" s="875"/>
      <c r="AE52" s="876"/>
      <c r="AF52" s="822"/>
      <c r="AG52" s="823"/>
      <c r="AH52" s="823"/>
      <c r="AI52" s="823"/>
      <c r="AJ52" s="824"/>
      <c r="AK52" s="880"/>
      <c r="AL52" s="875"/>
      <c r="AM52" s="875"/>
      <c r="AN52" s="875"/>
      <c r="AO52" s="875"/>
      <c r="AP52" s="875"/>
      <c r="AQ52" s="875"/>
      <c r="AR52" s="875"/>
      <c r="AS52" s="875"/>
      <c r="AT52" s="875"/>
      <c r="AU52" s="875"/>
      <c r="AV52" s="875"/>
      <c r="AW52" s="875"/>
      <c r="AX52" s="875"/>
      <c r="AY52" s="875"/>
      <c r="AZ52" s="877"/>
      <c r="BA52" s="878"/>
      <c r="BB52" s="878"/>
      <c r="BC52" s="878"/>
      <c r="BD52" s="879"/>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17.25" x14ac:dyDescent="0.15">
      <c r="A53" s="238">
        <v>26</v>
      </c>
      <c r="B53" s="816"/>
      <c r="C53" s="817"/>
      <c r="D53" s="817"/>
      <c r="E53" s="817"/>
      <c r="F53" s="817"/>
      <c r="G53" s="817"/>
      <c r="H53" s="817"/>
      <c r="I53" s="817"/>
      <c r="J53" s="817"/>
      <c r="K53" s="817"/>
      <c r="L53" s="817"/>
      <c r="M53" s="817"/>
      <c r="N53" s="817"/>
      <c r="O53" s="817"/>
      <c r="P53" s="818"/>
      <c r="Q53" s="874"/>
      <c r="R53" s="875"/>
      <c r="S53" s="875"/>
      <c r="T53" s="875"/>
      <c r="U53" s="875"/>
      <c r="V53" s="875"/>
      <c r="W53" s="875"/>
      <c r="X53" s="875"/>
      <c r="Y53" s="875"/>
      <c r="Z53" s="875"/>
      <c r="AA53" s="875"/>
      <c r="AB53" s="875"/>
      <c r="AC53" s="875"/>
      <c r="AD53" s="875"/>
      <c r="AE53" s="876"/>
      <c r="AF53" s="822"/>
      <c r="AG53" s="823"/>
      <c r="AH53" s="823"/>
      <c r="AI53" s="823"/>
      <c r="AJ53" s="824"/>
      <c r="AK53" s="880"/>
      <c r="AL53" s="875"/>
      <c r="AM53" s="875"/>
      <c r="AN53" s="875"/>
      <c r="AO53" s="875"/>
      <c r="AP53" s="875"/>
      <c r="AQ53" s="875"/>
      <c r="AR53" s="875"/>
      <c r="AS53" s="875"/>
      <c r="AT53" s="875"/>
      <c r="AU53" s="875"/>
      <c r="AV53" s="875"/>
      <c r="AW53" s="875"/>
      <c r="AX53" s="875"/>
      <c r="AY53" s="875"/>
      <c r="AZ53" s="877"/>
      <c r="BA53" s="878"/>
      <c r="BB53" s="878"/>
      <c r="BC53" s="878"/>
      <c r="BD53" s="879"/>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17.25" x14ac:dyDescent="0.15">
      <c r="A54" s="238">
        <v>27</v>
      </c>
      <c r="B54" s="816"/>
      <c r="C54" s="817"/>
      <c r="D54" s="817"/>
      <c r="E54" s="817"/>
      <c r="F54" s="817"/>
      <c r="G54" s="817"/>
      <c r="H54" s="817"/>
      <c r="I54" s="817"/>
      <c r="J54" s="817"/>
      <c r="K54" s="817"/>
      <c r="L54" s="817"/>
      <c r="M54" s="817"/>
      <c r="N54" s="817"/>
      <c r="O54" s="817"/>
      <c r="P54" s="818"/>
      <c r="Q54" s="874"/>
      <c r="R54" s="875"/>
      <c r="S54" s="875"/>
      <c r="T54" s="875"/>
      <c r="U54" s="875"/>
      <c r="V54" s="875"/>
      <c r="W54" s="875"/>
      <c r="X54" s="875"/>
      <c r="Y54" s="875"/>
      <c r="Z54" s="875"/>
      <c r="AA54" s="875"/>
      <c r="AB54" s="875"/>
      <c r="AC54" s="875"/>
      <c r="AD54" s="875"/>
      <c r="AE54" s="876"/>
      <c r="AF54" s="822"/>
      <c r="AG54" s="823"/>
      <c r="AH54" s="823"/>
      <c r="AI54" s="823"/>
      <c r="AJ54" s="824"/>
      <c r="AK54" s="880"/>
      <c r="AL54" s="875"/>
      <c r="AM54" s="875"/>
      <c r="AN54" s="875"/>
      <c r="AO54" s="875"/>
      <c r="AP54" s="875"/>
      <c r="AQ54" s="875"/>
      <c r="AR54" s="875"/>
      <c r="AS54" s="875"/>
      <c r="AT54" s="875"/>
      <c r="AU54" s="875"/>
      <c r="AV54" s="875"/>
      <c r="AW54" s="875"/>
      <c r="AX54" s="875"/>
      <c r="AY54" s="875"/>
      <c r="AZ54" s="877"/>
      <c r="BA54" s="878"/>
      <c r="BB54" s="878"/>
      <c r="BC54" s="878"/>
      <c r="BD54" s="879"/>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17.25" x14ac:dyDescent="0.15">
      <c r="A55" s="238">
        <v>28</v>
      </c>
      <c r="B55" s="816"/>
      <c r="C55" s="817"/>
      <c r="D55" s="817"/>
      <c r="E55" s="817"/>
      <c r="F55" s="817"/>
      <c r="G55" s="817"/>
      <c r="H55" s="817"/>
      <c r="I55" s="817"/>
      <c r="J55" s="817"/>
      <c r="K55" s="817"/>
      <c r="L55" s="817"/>
      <c r="M55" s="817"/>
      <c r="N55" s="817"/>
      <c r="O55" s="817"/>
      <c r="P55" s="818"/>
      <c r="Q55" s="874"/>
      <c r="R55" s="875"/>
      <c r="S55" s="875"/>
      <c r="T55" s="875"/>
      <c r="U55" s="875"/>
      <c r="V55" s="875"/>
      <c r="W55" s="875"/>
      <c r="X55" s="875"/>
      <c r="Y55" s="875"/>
      <c r="Z55" s="875"/>
      <c r="AA55" s="875"/>
      <c r="AB55" s="875"/>
      <c r="AC55" s="875"/>
      <c r="AD55" s="875"/>
      <c r="AE55" s="876"/>
      <c r="AF55" s="822"/>
      <c r="AG55" s="823"/>
      <c r="AH55" s="823"/>
      <c r="AI55" s="823"/>
      <c r="AJ55" s="824"/>
      <c r="AK55" s="880"/>
      <c r="AL55" s="875"/>
      <c r="AM55" s="875"/>
      <c r="AN55" s="875"/>
      <c r="AO55" s="875"/>
      <c r="AP55" s="875"/>
      <c r="AQ55" s="875"/>
      <c r="AR55" s="875"/>
      <c r="AS55" s="875"/>
      <c r="AT55" s="875"/>
      <c r="AU55" s="875"/>
      <c r="AV55" s="875"/>
      <c r="AW55" s="875"/>
      <c r="AX55" s="875"/>
      <c r="AY55" s="875"/>
      <c r="AZ55" s="877"/>
      <c r="BA55" s="878"/>
      <c r="BB55" s="878"/>
      <c r="BC55" s="878"/>
      <c r="BD55" s="879"/>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17.25" x14ac:dyDescent="0.15">
      <c r="A56" s="238">
        <v>29</v>
      </c>
      <c r="B56" s="816"/>
      <c r="C56" s="817"/>
      <c r="D56" s="817"/>
      <c r="E56" s="817"/>
      <c r="F56" s="817"/>
      <c r="G56" s="817"/>
      <c r="H56" s="817"/>
      <c r="I56" s="817"/>
      <c r="J56" s="817"/>
      <c r="K56" s="817"/>
      <c r="L56" s="817"/>
      <c r="M56" s="817"/>
      <c r="N56" s="817"/>
      <c r="O56" s="817"/>
      <c r="P56" s="818"/>
      <c r="Q56" s="874"/>
      <c r="R56" s="875"/>
      <c r="S56" s="875"/>
      <c r="T56" s="875"/>
      <c r="U56" s="875"/>
      <c r="V56" s="875"/>
      <c r="W56" s="875"/>
      <c r="X56" s="875"/>
      <c r="Y56" s="875"/>
      <c r="Z56" s="875"/>
      <c r="AA56" s="875"/>
      <c r="AB56" s="875"/>
      <c r="AC56" s="875"/>
      <c r="AD56" s="875"/>
      <c r="AE56" s="876"/>
      <c r="AF56" s="822"/>
      <c r="AG56" s="823"/>
      <c r="AH56" s="823"/>
      <c r="AI56" s="823"/>
      <c r="AJ56" s="824"/>
      <c r="AK56" s="880"/>
      <c r="AL56" s="875"/>
      <c r="AM56" s="875"/>
      <c r="AN56" s="875"/>
      <c r="AO56" s="875"/>
      <c r="AP56" s="875"/>
      <c r="AQ56" s="875"/>
      <c r="AR56" s="875"/>
      <c r="AS56" s="875"/>
      <c r="AT56" s="875"/>
      <c r="AU56" s="875"/>
      <c r="AV56" s="875"/>
      <c r="AW56" s="875"/>
      <c r="AX56" s="875"/>
      <c r="AY56" s="875"/>
      <c r="AZ56" s="877"/>
      <c r="BA56" s="878"/>
      <c r="BB56" s="878"/>
      <c r="BC56" s="878"/>
      <c r="BD56" s="879"/>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17.25" x14ac:dyDescent="0.15">
      <c r="A57" s="238">
        <v>30</v>
      </c>
      <c r="B57" s="816"/>
      <c r="C57" s="817"/>
      <c r="D57" s="817"/>
      <c r="E57" s="817"/>
      <c r="F57" s="817"/>
      <c r="G57" s="817"/>
      <c r="H57" s="817"/>
      <c r="I57" s="817"/>
      <c r="J57" s="817"/>
      <c r="K57" s="817"/>
      <c r="L57" s="817"/>
      <c r="M57" s="817"/>
      <c r="N57" s="817"/>
      <c r="O57" s="817"/>
      <c r="P57" s="818"/>
      <c r="Q57" s="874"/>
      <c r="R57" s="875"/>
      <c r="S57" s="875"/>
      <c r="T57" s="875"/>
      <c r="U57" s="875"/>
      <c r="V57" s="875"/>
      <c r="W57" s="875"/>
      <c r="X57" s="875"/>
      <c r="Y57" s="875"/>
      <c r="Z57" s="875"/>
      <c r="AA57" s="875"/>
      <c r="AB57" s="875"/>
      <c r="AC57" s="875"/>
      <c r="AD57" s="875"/>
      <c r="AE57" s="876"/>
      <c r="AF57" s="822"/>
      <c r="AG57" s="823"/>
      <c r="AH57" s="823"/>
      <c r="AI57" s="823"/>
      <c r="AJ57" s="824"/>
      <c r="AK57" s="880"/>
      <c r="AL57" s="875"/>
      <c r="AM57" s="875"/>
      <c r="AN57" s="875"/>
      <c r="AO57" s="875"/>
      <c r="AP57" s="875"/>
      <c r="AQ57" s="875"/>
      <c r="AR57" s="875"/>
      <c r="AS57" s="875"/>
      <c r="AT57" s="875"/>
      <c r="AU57" s="875"/>
      <c r="AV57" s="875"/>
      <c r="AW57" s="875"/>
      <c r="AX57" s="875"/>
      <c r="AY57" s="875"/>
      <c r="AZ57" s="877"/>
      <c r="BA57" s="878"/>
      <c r="BB57" s="878"/>
      <c r="BC57" s="878"/>
      <c r="BD57" s="879"/>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17.25" x14ac:dyDescent="0.15">
      <c r="A58" s="238">
        <v>31</v>
      </c>
      <c r="B58" s="816"/>
      <c r="C58" s="817"/>
      <c r="D58" s="817"/>
      <c r="E58" s="817"/>
      <c r="F58" s="817"/>
      <c r="G58" s="817"/>
      <c r="H58" s="817"/>
      <c r="I58" s="817"/>
      <c r="J58" s="817"/>
      <c r="K58" s="817"/>
      <c r="L58" s="817"/>
      <c r="M58" s="817"/>
      <c r="N58" s="817"/>
      <c r="O58" s="817"/>
      <c r="P58" s="818"/>
      <c r="Q58" s="874"/>
      <c r="R58" s="875"/>
      <c r="S58" s="875"/>
      <c r="T58" s="875"/>
      <c r="U58" s="875"/>
      <c r="V58" s="875"/>
      <c r="W58" s="875"/>
      <c r="X58" s="875"/>
      <c r="Y58" s="875"/>
      <c r="Z58" s="875"/>
      <c r="AA58" s="875"/>
      <c r="AB58" s="875"/>
      <c r="AC58" s="875"/>
      <c r="AD58" s="875"/>
      <c r="AE58" s="876"/>
      <c r="AF58" s="822"/>
      <c r="AG58" s="823"/>
      <c r="AH58" s="823"/>
      <c r="AI58" s="823"/>
      <c r="AJ58" s="824"/>
      <c r="AK58" s="880"/>
      <c r="AL58" s="875"/>
      <c r="AM58" s="875"/>
      <c r="AN58" s="875"/>
      <c r="AO58" s="875"/>
      <c r="AP58" s="875"/>
      <c r="AQ58" s="875"/>
      <c r="AR58" s="875"/>
      <c r="AS58" s="875"/>
      <c r="AT58" s="875"/>
      <c r="AU58" s="875"/>
      <c r="AV58" s="875"/>
      <c r="AW58" s="875"/>
      <c r="AX58" s="875"/>
      <c r="AY58" s="875"/>
      <c r="AZ58" s="877"/>
      <c r="BA58" s="878"/>
      <c r="BB58" s="878"/>
      <c r="BC58" s="878"/>
      <c r="BD58" s="879"/>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4"/>
      <c r="R59" s="875"/>
      <c r="S59" s="875"/>
      <c r="T59" s="875"/>
      <c r="U59" s="875"/>
      <c r="V59" s="875"/>
      <c r="W59" s="875"/>
      <c r="X59" s="875"/>
      <c r="Y59" s="875"/>
      <c r="Z59" s="875"/>
      <c r="AA59" s="875"/>
      <c r="AB59" s="875"/>
      <c r="AC59" s="875"/>
      <c r="AD59" s="875"/>
      <c r="AE59" s="876"/>
      <c r="AF59" s="822"/>
      <c r="AG59" s="823"/>
      <c r="AH59" s="823"/>
      <c r="AI59" s="823"/>
      <c r="AJ59" s="824"/>
      <c r="AK59" s="880"/>
      <c r="AL59" s="875"/>
      <c r="AM59" s="875"/>
      <c r="AN59" s="875"/>
      <c r="AO59" s="875"/>
      <c r="AP59" s="875"/>
      <c r="AQ59" s="875"/>
      <c r="AR59" s="875"/>
      <c r="AS59" s="875"/>
      <c r="AT59" s="875"/>
      <c r="AU59" s="875"/>
      <c r="AV59" s="875"/>
      <c r="AW59" s="875"/>
      <c r="AX59" s="875"/>
      <c r="AY59" s="875"/>
      <c r="AZ59" s="877"/>
      <c r="BA59" s="878"/>
      <c r="BB59" s="878"/>
      <c r="BC59" s="878"/>
      <c r="BD59" s="879"/>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17.25" x14ac:dyDescent="0.15">
      <c r="A60" s="238">
        <v>33</v>
      </c>
      <c r="B60" s="816"/>
      <c r="C60" s="817"/>
      <c r="D60" s="817"/>
      <c r="E60" s="817"/>
      <c r="F60" s="817"/>
      <c r="G60" s="817"/>
      <c r="H60" s="817"/>
      <c r="I60" s="817"/>
      <c r="J60" s="817"/>
      <c r="K60" s="817"/>
      <c r="L60" s="817"/>
      <c r="M60" s="817"/>
      <c r="N60" s="817"/>
      <c r="O60" s="817"/>
      <c r="P60" s="818"/>
      <c r="Q60" s="874"/>
      <c r="R60" s="875"/>
      <c r="S60" s="875"/>
      <c r="T60" s="875"/>
      <c r="U60" s="875"/>
      <c r="V60" s="875"/>
      <c r="W60" s="875"/>
      <c r="X60" s="875"/>
      <c r="Y60" s="875"/>
      <c r="Z60" s="875"/>
      <c r="AA60" s="875"/>
      <c r="AB60" s="875"/>
      <c r="AC60" s="875"/>
      <c r="AD60" s="875"/>
      <c r="AE60" s="876"/>
      <c r="AF60" s="822"/>
      <c r="AG60" s="823"/>
      <c r="AH60" s="823"/>
      <c r="AI60" s="823"/>
      <c r="AJ60" s="824"/>
      <c r="AK60" s="880"/>
      <c r="AL60" s="875"/>
      <c r="AM60" s="875"/>
      <c r="AN60" s="875"/>
      <c r="AO60" s="875"/>
      <c r="AP60" s="875"/>
      <c r="AQ60" s="875"/>
      <c r="AR60" s="875"/>
      <c r="AS60" s="875"/>
      <c r="AT60" s="875"/>
      <c r="AU60" s="875"/>
      <c r="AV60" s="875"/>
      <c r="AW60" s="875"/>
      <c r="AX60" s="875"/>
      <c r="AY60" s="875"/>
      <c r="AZ60" s="877"/>
      <c r="BA60" s="878"/>
      <c r="BB60" s="878"/>
      <c r="BC60" s="878"/>
      <c r="BD60" s="879"/>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18" thickBot="1" x14ac:dyDescent="0.2">
      <c r="A61" s="238">
        <v>34</v>
      </c>
      <c r="B61" s="816"/>
      <c r="C61" s="817"/>
      <c r="D61" s="817"/>
      <c r="E61" s="817"/>
      <c r="F61" s="817"/>
      <c r="G61" s="817"/>
      <c r="H61" s="817"/>
      <c r="I61" s="817"/>
      <c r="J61" s="817"/>
      <c r="K61" s="817"/>
      <c r="L61" s="817"/>
      <c r="M61" s="817"/>
      <c r="N61" s="817"/>
      <c r="O61" s="817"/>
      <c r="P61" s="818"/>
      <c r="Q61" s="874"/>
      <c r="R61" s="875"/>
      <c r="S61" s="875"/>
      <c r="T61" s="875"/>
      <c r="U61" s="875"/>
      <c r="V61" s="875"/>
      <c r="W61" s="875"/>
      <c r="X61" s="875"/>
      <c r="Y61" s="875"/>
      <c r="Z61" s="875"/>
      <c r="AA61" s="875"/>
      <c r="AB61" s="875"/>
      <c r="AC61" s="875"/>
      <c r="AD61" s="875"/>
      <c r="AE61" s="876"/>
      <c r="AF61" s="822"/>
      <c r="AG61" s="823"/>
      <c r="AH61" s="823"/>
      <c r="AI61" s="823"/>
      <c r="AJ61" s="824"/>
      <c r="AK61" s="880"/>
      <c r="AL61" s="875"/>
      <c r="AM61" s="875"/>
      <c r="AN61" s="875"/>
      <c r="AO61" s="875"/>
      <c r="AP61" s="875"/>
      <c r="AQ61" s="875"/>
      <c r="AR61" s="875"/>
      <c r="AS61" s="875"/>
      <c r="AT61" s="875"/>
      <c r="AU61" s="875"/>
      <c r="AV61" s="875"/>
      <c r="AW61" s="875"/>
      <c r="AX61" s="875"/>
      <c r="AY61" s="875"/>
      <c r="AZ61" s="877"/>
      <c r="BA61" s="878"/>
      <c r="BB61" s="878"/>
      <c r="BC61" s="878"/>
      <c r="BD61" s="879"/>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17.25" x14ac:dyDescent="0.15">
      <c r="A62" s="238">
        <v>35</v>
      </c>
      <c r="B62" s="816"/>
      <c r="C62" s="817"/>
      <c r="D62" s="817"/>
      <c r="E62" s="817"/>
      <c r="F62" s="817"/>
      <c r="G62" s="817"/>
      <c r="H62" s="817"/>
      <c r="I62" s="817"/>
      <c r="J62" s="817"/>
      <c r="K62" s="817"/>
      <c r="L62" s="817"/>
      <c r="M62" s="817"/>
      <c r="N62" s="817"/>
      <c r="O62" s="817"/>
      <c r="P62" s="818"/>
      <c r="Q62" s="874"/>
      <c r="R62" s="875"/>
      <c r="S62" s="875"/>
      <c r="T62" s="875"/>
      <c r="U62" s="875"/>
      <c r="V62" s="875"/>
      <c r="W62" s="875"/>
      <c r="X62" s="875"/>
      <c r="Y62" s="875"/>
      <c r="Z62" s="875"/>
      <c r="AA62" s="875"/>
      <c r="AB62" s="875"/>
      <c r="AC62" s="875"/>
      <c r="AD62" s="875"/>
      <c r="AE62" s="876"/>
      <c r="AF62" s="822"/>
      <c r="AG62" s="823"/>
      <c r="AH62" s="823"/>
      <c r="AI62" s="823"/>
      <c r="AJ62" s="824"/>
      <c r="AK62" s="880"/>
      <c r="AL62" s="875"/>
      <c r="AM62" s="875"/>
      <c r="AN62" s="875"/>
      <c r="AO62" s="875"/>
      <c r="AP62" s="875"/>
      <c r="AQ62" s="875"/>
      <c r="AR62" s="875"/>
      <c r="AS62" s="875"/>
      <c r="AT62" s="875"/>
      <c r="AU62" s="875"/>
      <c r="AV62" s="875"/>
      <c r="AW62" s="875"/>
      <c r="AX62" s="875"/>
      <c r="AY62" s="875"/>
      <c r="AZ62" s="888"/>
      <c r="BA62" s="889"/>
      <c r="BB62" s="889"/>
      <c r="BC62" s="889"/>
      <c r="BD62" s="890"/>
      <c r="BE62" s="868"/>
      <c r="BF62" s="868"/>
      <c r="BG62" s="868"/>
      <c r="BH62" s="868"/>
      <c r="BI62" s="869"/>
      <c r="BJ62" s="891" t="s">
        <v>416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417</v>
      </c>
      <c r="C63" s="826"/>
      <c r="D63" s="826"/>
      <c r="E63" s="826"/>
      <c r="F63" s="826"/>
      <c r="G63" s="826"/>
      <c r="H63" s="826"/>
      <c r="I63" s="826"/>
      <c r="J63" s="826"/>
      <c r="K63" s="826"/>
      <c r="L63" s="826"/>
      <c r="M63" s="826"/>
      <c r="N63" s="826"/>
      <c r="O63" s="826"/>
      <c r="P63" s="827"/>
      <c r="Q63" s="881"/>
      <c r="R63" s="882"/>
      <c r="S63" s="882"/>
      <c r="T63" s="882"/>
      <c r="U63" s="882"/>
      <c r="V63" s="882"/>
      <c r="W63" s="882"/>
      <c r="X63" s="882"/>
      <c r="Y63" s="882"/>
      <c r="Z63" s="882"/>
      <c r="AA63" s="882"/>
      <c r="AB63" s="882"/>
      <c r="AC63" s="882"/>
      <c r="AD63" s="882"/>
      <c r="AE63" s="883"/>
      <c r="AF63" s="884">
        <v>2302</v>
      </c>
      <c r="AG63" s="885"/>
      <c r="AH63" s="885"/>
      <c r="AI63" s="885"/>
      <c r="AJ63" s="886"/>
      <c r="AK63" s="887"/>
      <c r="AL63" s="882"/>
      <c r="AM63" s="882"/>
      <c r="AN63" s="882"/>
      <c r="AO63" s="882"/>
      <c r="AP63" s="885">
        <v>6540</v>
      </c>
      <c r="AQ63" s="885"/>
      <c r="AR63" s="885"/>
      <c r="AS63" s="885"/>
      <c r="AT63" s="885"/>
      <c r="AU63" s="885">
        <v>4886</v>
      </c>
      <c r="AV63" s="885"/>
      <c r="AW63" s="885"/>
      <c r="AX63" s="885"/>
      <c r="AY63" s="885"/>
      <c r="AZ63" s="892"/>
      <c r="BA63" s="893"/>
      <c r="BB63" s="893"/>
      <c r="BC63" s="893"/>
      <c r="BD63" s="894"/>
      <c r="BE63" s="895"/>
      <c r="BF63" s="895"/>
      <c r="BG63" s="895"/>
      <c r="BH63" s="895"/>
      <c r="BI63" s="896"/>
      <c r="BJ63" s="897" t="s">
        <v>418</v>
      </c>
      <c r="BK63" s="898"/>
      <c r="BL63" s="898"/>
      <c r="BM63" s="898"/>
      <c r="BN63" s="89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420</v>
      </c>
      <c r="B66" s="764"/>
      <c r="C66" s="764"/>
      <c r="D66" s="764"/>
      <c r="E66" s="764"/>
      <c r="F66" s="764"/>
      <c r="G66" s="764"/>
      <c r="H66" s="764"/>
      <c r="I66" s="764"/>
      <c r="J66" s="764"/>
      <c r="K66" s="764"/>
      <c r="L66" s="764"/>
      <c r="M66" s="764"/>
      <c r="N66" s="764"/>
      <c r="O66" s="764"/>
      <c r="P66" s="765"/>
      <c r="Q66" s="769" t="s">
        <v>421</v>
      </c>
      <c r="R66" s="770"/>
      <c r="S66" s="770"/>
      <c r="T66" s="770"/>
      <c r="U66" s="771"/>
      <c r="V66" s="769" t="s">
        <v>422</v>
      </c>
      <c r="W66" s="770"/>
      <c r="X66" s="770"/>
      <c r="Y66" s="770"/>
      <c r="Z66" s="771"/>
      <c r="AA66" s="769" t="s">
        <v>423</v>
      </c>
      <c r="AB66" s="770"/>
      <c r="AC66" s="770"/>
      <c r="AD66" s="770"/>
      <c r="AE66" s="771"/>
      <c r="AF66" s="900" t="s">
        <v>401</v>
      </c>
      <c r="AG66" s="851"/>
      <c r="AH66" s="851"/>
      <c r="AI66" s="851"/>
      <c r="AJ66" s="901"/>
      <c r="AK66" s="769" t="s">
        <v>424</v>
      </c>
      <c r="AL66" s="764"/>
      <c r="AM66" s="764"/>
      <c r="AN66" s="764"/>
      <c r="AO66" s="765"/>
      <c r="AP66" s="769" t="s">
        <v>425</v>
      </c>
      <c r="AQ66" s="770"/>
      <c r="AR66" s="770"/>
      <c r="AS66" s="770"/>
      <c r="AT66" s="771"/>
      <c r="AU66" s="769" t="s">
        <v>426</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905"/>
      <c r="BT66" s="906"/>
      <c r="BU66" s="906"/>
      <c r="BV66" s="906"/>
      <c r="BW66" s="906"/>
      <c r="BX66" s="906"/>
      <c r="BY66" s="906"/>
      <c r="BZ66" s="906"/>
      <c r="CA66" s="906"/>
      <c r="CB66" s="906"/>
      <c r="CC66" s="906"/>
      <c r="CD66" s="906"/>
      <c r="CE66" s="906"/>
      <c r="CF66" s="906"/>
      <c r="CG66" s="911"/>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02"/>
      <c r="AG67" s="854"/>
      <c r="AH67" s="854"/>
      <c r="AI67" s="854"/>
      <c r="AJ67" s="903"/>
      <c r="AK67" s="90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5"/>
      <c r="BT67" s="906"/>
      <c r="BU67" s="906"/>
      <c r="BV67" s="906"/>
      <c r="BW67" s="906"/>
      <c r="BX67" s="906"/>
      <c r="BY67" s="906"/>
      <c r="BZ67" s="906"/>
      <c r="CA67" s="906"/>
      <c r="CB67" s="906"/>
      <c r="CC67" s="906"/>
      <c r="CD67" s="906"/>
      <c r="CE67" s="906"/>
      <c r="CF67" s="906"/>
      <c r="CG67" s="911"/>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30"/>
    </row>
    <row r="68" spans="1:131" ht="26.25" customHeight="1" thickTop="1" x14ac:dyDescent="0.15">
      <c r="A68" s="236">
        <v>1</v>
      </c>
      <c r="B68" s="915" t="s">
        <v>593</v>
      </c>
      <c r="C68" s="916"/>
      <c r="D68" s="916"/>
      <c r="E68" s="916"/>
      <c r="F68" s="916"/>
      <c r="G68" s="916"/>
      <c r="H68" s="916"/>
      <c r="I68" s="916"/>
      <c r="J68" s="916"/>
      <c r="K68" s="916"/>
      <c r="L68" s="916"/>
      <c r="M68" s="916"/>
      <c r="N68" s="916"/>
      <c r="O68" s="916"/>
      <c r="P68" s="917"/>
      <c r="Q68" s="918">
        <v>140</v>
      </c>
      <c r="R68" s="912"/>
      <c r="S68" s="912"/>
      <c r="T68" s="912"/>
      <c r="U68" s="912"/>
      <c r="V68" s="912">
        <v>139</v>
      </c>
      <c r="W68" s="912"/>
      <c r="X68" s="912"/>
      <c r="Y68" s="912"/>
      <c r="Z68" s="912"/>
      <c r="AA68" s="912">
        <v>1</v>
      </c>
      <c r="AB68" s="912"/>
      <c r="AC68" s="912"/>
      <c r="AD68" s="912"/>
      <c r="AE68" s="912"/>
      <c r="AF68" s="912">
        <v>1</v>
      </c>
      <c r="AG68" s="912"/>
      <c r="AH68" s="912"/>
      <c r="AI68" s="912"/>
      <c r="AJ68" s="912"/>
      <c r="AK68" s="912">
        <v>4</v>
      </c>
      <c r="AL68" s="912"/>
      <c r="AM68" s="912"/>
      <c r="AN68" s="912"/>
      <c r="AO68" s="912"/>
      <c r="AP68" s="912">
        <v>728</v>
      </c>
      <c r="AQ68" s="912"/>
      <c r="AR68" s="912"/>
      <c r="AS68" s="912"/>
      <c r="AT68" s="912"/>
      <c r="AU68" s="912" t="s">
        <v>611</v>
      </c>
      <c r="AV68" s="912"/>
      <c r="AW68" s="912"/>
      <c r="AX68" s="912"/>
      <c r="AY68" s="912"/>
      <c r="AZ68" s="913"/>
      <c r="BA68" s="913"/>
      <c r="BB68" s="913"/>
      <c r="BC68" s="913"/>
      <c r="BD68" s="914"/>
      <c r="BE68" s="241"/>
      <c r="BF68" s="241"/>
      <c r="BG68" s="241"/>
      <c r="BH68" s="241"/>
      <c r="BI68" s="241"/>
      <c r="BJ68" s="241"/>
      <c r="BK68" s="241"/>
      <c r="BL68" s="241"/>
      <c r="BM68" s="241"/>
      <c r="BN68" s="241"/>
      <c r="BO68" s="241"/>
      <c r="BP68" s="241"/>
      <c r="BQ68" s="238">
        <v>62</v>
      </c>
      <c r="BR68" s="243"/>
      <c r="BS68" s="905"/>
      <c r="BT68" s="906"/>
      <c r="BU68" s="906"/>
      <c r="BV68" s="906"/>
      <c r="BW68" s="906"/>
      <c r="BX68" s="906"/>
      <c r="BY68" s="906"/>
      <c r="BZ68" s="906"/>
      <c r="CA68" s="906"/>
      <c r="CB68" s="906"/>
      <c r="CC68" s="906"/>
      <c r="CD68" s="906"/>
      <c r="CE68" s="906"/>
      <c r="CF68" s="906"/>
      <c r="CG68" s="911"/>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30"/>
    </row>
    <row r="69" spans="1:131" ht="26.25" customHeight="1" x14ac:dyDescent="0.15">
      <c r="A69" s="238">
        <v>2</v>
      </c>
      <c r="B69" s="919" t="s">
        <v>594</v>
      </c>
      <c r="C69" s="920"/>
      <c r="D69" s="920"/>
      <c r="E69" s="920"/>
      <c r="F69" s="920"/>
      <c r="G69" s="920"/>
      <c r="H69" s="920"/>
      <c r="I69" s="920"/>
      <c r="J69" s="920"/>
      <c r="K69" s="920"/>
      <c r="L69" s="920"/>
      <c r="M69" s="920"/>
      <c r="N69" s="920"/>
      <c r="O69" s="920"/>
      <c r="P69" s="921"/>
      <c r="Q69" s="922">
        <v>443</v>
      </c>
      <c r="R69" s="866"/>
      <c r="S69" s="866"/>
      <c r="T69" s="866"/>
      <c r="U69" s="866"/>
      <c r="V69" s="866">
        <v>440</v>
      </c>
      <c r="W69" s="866"/>
      <c r="X69" s="866"/>
      <c r="Y69" s="866"/>
      <c r="Z69" s="866"/>
      <c r="AA69" s="866">
        <v>3</v>
      </c>
      <c r="AB69" s="866"/>
      <c r="AC69" s="866"/>
      <c r="AD69" s="866"/>
      <c r="AE69" s="866"/>
      <c r="AF69" s="866">
        <v>3</v>
      </c>
      <c r="AG69" s="866"/>
      <c r="AH69" s="866"/>
      <c r="AI69" s="866"/>
      <c r="AJ69" s="866"/>
      <c r="AK69" s="866">
        <v>50</v>
      </c>
      <c r="AL69" s="866"/>
      <c r="AM69" s="866"/>
      <c r="AN69" s="866"/>
      <c r="AO69" s="866"/>
      <c r="AP69" s="866" t="s">
        <v>611</v>
      </c>
      <c r="AQ69" s="866"/>
      <c r="AR69" s="866"/>
      <c r="AS69" s="866"/>
      <c r="AT69" s="866"/>
      <c r="AU69" s="866" t="s">
        <v>611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905"/>
      <c r="BT69" s="906"/>
      <c r="BU69" s="906"/>
      <c r="BV69" s="906"/>
      <c r="BW69" s="906"/>
      <c r="BX69" s="906"/>
      <c r="BY69" s="906"/>
      <c r="BZ69" s="906"/>
      <c r="CA69" s="906"/>
      <c r="CB69" s="906"/>
      <c r="CC69" s="906"/>
      <c r="CD69" s="906"/>
      <c r="CE69" s="906"/>
      <c r="CF69" s="906"/>
      <c r="CG69" s="911"/>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30"/>
    </row>
    <row r="70" spans="1:131" ht="26.25" customHeight="1" x14ac:dyDescent="0.15">
      <c r="A70" s="238">
        <v>3</v>
      </c>
      <c r="B70" s="919" t="s">
        <v>595</v>
      </c>
      <c r="C70" s="920"/>
      <c r="D70" s="920"/>
      <c r="E70" s="920"/>
      <c r="F70" s="920"/>
      <c r="G70" s="920"/>
      <c r="H70" s="920"/>
      <c r="I70" s="920"/>
      <c r="J70" s="920"/>
      <c r="K70" s="920"/>
      <c r="L70" s="920"/>
      <c r="M70" s="920"/>
      <c r="N70" s="920"/>
      <c r="O70" s="920"/>
      <c r="P70" s="921"/>
      <c r="Q70" s="922">
        <v>52</v>
      </c>
      <c r="R70" s="866"/>
      <c r="S70" s="866"/>
      <c r="T70" s="866"/>
      <c r="U70" s="866"/>
      <c r="V70" s="866">
        <v>50</v>
      </c>
      <c r="W70" s="866"/>
      <c r="X70" s="866"/>
      <c r="Y70" s="866"/>
      <c r="Z70" s="866"/>
      <c r="AA70" s="866">
        <v>2</v>
      </c>
      <c r="AB70" s="866"/>
      <c r="AC70" s="866"/>
      <c r="AD70" s="866"/>
      <c r="AE70" s="866"/>
      <c r="AF70" s="866">
        <v>2</v>
      </c>
      <c r="AG70" s="866"/>
      <c r="AH70" s="866"/>
      <c r="AI70" s="866"/>
      <c r="AJ70" s="866"/>
      <c r="AK70" s="866">
        <v>1</v>
      </c>
      <c r="AL70" s="866"/>
      <c r="AM70" s="866"/>
      <c r="AN70" s="866"/>
      <c r="AO70" s="866"/>
      <c r="AP70" s="866" t="s">
        <v>611</v>
      </c>
      <c r="AQ70" s="866"/>
      <c r="AR70" s="866"/>
      <c r="AS70" s="866"/>
      <c r="AT70" s="866"/>
      <c r="AU70" s="866" t="s">
        <v>611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905"/>
      <c r="BT70" s="906"/>
      <c r="BU70" s="906"/>
      <c r="BV70" s="906"/>
      <c r="BW70" s="906"/>
      <c r="BX70" s="906"/>
      <c r="BY70" s="906"/>
      <c r="BZ70" s="906"/>
      <c r="CA70" s="906"/>
      <c r="CB70" s="906"/>
      <c r="CC70" s="906"/>
      <c r="CD70" s="906"/>
      <c r="CE70" s="906"/>
      <c r="CF70" s="906"/>
      <c r="CG70" s="911"/>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30"/>
    </row>
    <row r="71" spans="1:131" ht="26.25" customHeight="1" x14ac:dyDescent="0.15">
      <c r="A71" s="238">
        <v>4</v>
      </c>
      <c r="B71" s="919" t="s">
        <v>596</v>
      </c>
      <c r="C71" s="920"/>
      <c r="D71" s="920"/>
      <c r="E71" s="920"/>
      <c r="F71" s="920"/>
      <c r="G71" s="920"/>
      <c r="H71" s="920"/>
      <c r="I71" s="920"/>
      <c r="J71" s="920"/>
      <c r="K71" s="920"/>
      <c r="L71" s="920"/>
      <c r="M71" s="920"/>
      <c r="N71" s="920"/>
      <c r="O71" s="920"/>
      <c r="P71" s="921"/>
      <c r="Q71" s="922">
        <v>319</v>
      </c>
      <c r="R71" s="866"/>
      <c r="S71" s="866"/>
      <c r="T71" s="866"/>
      <c r="U71" s="866"/>
      <c r="V71" s="866">
        <v>311</v>
      </c>
      <c r="W71" s="866"/>
      <c r="X71" s="866"/>
      <c r="Y71" s="866"/>
      <c r="Z71" s="866"/>
      <c r="AA71" s="866">
        <v>8</v>
      </c>
      <c r="AB71" s="866"/>
      <c r="AC71" s="866"/>
      <c r="AD71" s="866"/>
      <c r="AE71" s="866"/>
      <c r="AF71" s="866">
        <v>8</v>
      </c>
      <c r="AG71" s="866"/>
      <c r="AH71" s="866"/>
      <c r="AI71" s="866"/>
      <c r="AJ71" s="866"/>
      <c r="AK71" s="866" t="s">
        <v>592</v>
      </c>
      <c r="AL71" s="866"/>
      <c r="AM71" s="866"/>
      <c r="AN71" s="866"/>
      <c r="AO71" s="866"/>
      <c r="AP71" s="866" t="s">
        <v>611</v>
      </c>
      <c r="AQ71" s="866"/>
      <c r="AR71" s="866"/>
      <c r="AS71" s="866"/>
      <c r="AT71" s="866"/>
      <c r="AU71" s="866" t="s">
        <v>611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905"/>
      <c r="BT71" s="906"/>
      <c r="BU71" s="906"/>
      <c r="BV71" s="906"/>
      <c r="BW71" s="906"/>
      <c r="BX71" s="906"/>
      <c r="BY71" s="906"/>
      <c r="BZ71" s="906"/>
      <c r="CA71" s="906"/>
      <c r="CB71" s="906"/>
      <c r="CC71" s="906"/>
      <c r="CD71" s="906"/>
      <c r="CE71" s="906"/>
      <c r="CF71" s="906"/>
      <c r="CG71" s="911"/>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30"/>
    </row>
    <row r="72" spans="1:131" ht="26.25" customHeight="1" x14ac:dyDescent="0.15">
      <c r="A72" s="238">
        <v>5</v>
      </c>
      <c r="B72" s="919" t="s">
        <v>597</v>
      </c>
      <c r="C72" s="920"/>
      <c r="D72" s="920"/>
      <c r="E72" s="920"/>
      <c r="F72" s="920"/>
      <c r="G72" s="920"/>
      <c r="H72" s="920"/>
      <c r="I72" s="920"/>
      <c r="J72" s="920"/>
      <c r="K72" s="920"/>
      <c r="L72" s="920"/>
      <c r="M72" s="920"/>
      <c r="N72" s="920"/>
      <c r="O72" s="920"/>
      <c r="P72" s="921"/>
      <c r="Q72" s="922">
        <v>422</v>
      </c>
      <c r="R72" s="866"/>
      <c r="S72" s="866"/>
      <c r="T72" s="866"/>
      <c r="U72" s="866"/>
      <c r="V72" s="866">
        <v>413</v>
      </c>
      <c r="W72" s="866"/>
      <c r="X72" s="866"/>
      <c r="Y72" s="866"/>
      <c r="Z72" s="866"/>
      <c r="AA72" s="866">
        <v>9</v>
      </c>
      <c r="AB72" s="866"/>
      <c r="AC72" s="866"/>
      <c r="AD72" s="866"/>
      <c r="AE72" s="866"/>
      <c r="AF72" s="866">
        <v>9</v>
      </c>
      <c r="AG72" s="866"/>
      <c r="AH72" s="866"/>
      <c r="AI72" s="866"/>
      <c r="AJ72" s="866"/>
      <c r="AK72" s="866">
        <v>5</v>
      </c>
      <c r="AL72" s="866"/>
      <c r="AM72" s="866"/>
      <c r="AN72" s="866"/>
      <c r="AO72" s="866"/>
      <c r="AP72" s="866" t="s">
        <v>611</v>
      </c>
      <c r="AQ72" s="866"/>
      <c r="AR72" s="866"/>
      <c r="AS72" s="866"/>
      <c r="AT72" s="866"/>
      <c r="AU72" s="866" t="s">
        <v>611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905"/>
      <c r="BT72" s="906"/>
      <c r="BU72" s="906"/>
      <c r="BV72" s="906"/>
      <c r="BW72" s="906"/>
      <c r="BX72" s="906"/>
      <c r="BY72" s="906"/>
      <c r="BZ72" s="906"/>
      <c r="CA72" s="906"/>
      <c r="CB72" s="906"/>
      <c r="CC72" s="906"/>
      <c r="CD72" s="906"/>
      <c r="CE72" s="906"/>
      <c r="CF72" s="906"/>
      <c r="CG72" s="911"/>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30"/>
    </row>
    <row r="73" spans="1:131" ht="26.25" customHeight="1" x14ac:dyDescent="0.15">
      <c r="A73" s="238">
        <v>6</v>
      </c>
      <c r="B73" s="919" t="s">
        <v>598</v>
      </c>
      <c r="C73" s="920"/>
      <c r="D73" s="920"/>
      <c r="E73" s="920"/>
      <c r="F73" s="920"/>
      <c r="G73" s="920"/>
      <c r="H73" s="920"/>
      <c r="I73" s="920"/>
      <c r="J73" s="920"/>
      <c r="K73" s="920"/>
      <c r="L73" s="920"/>
      <c r="M73" s="920"/>
      <c r="N73" s="920"/>
      <c r="O73" s="920"/>
      <c r="P73" s="921"/>
      <c r="Q73" s="922">
        <v>295</v>
      </c>
      <c r="R73" s="866"/>
      <c r="S73" s="866"/>
      <c r="T73" s="866"/>
      <c r="U73" s="866"/>
      <c r="V73" s="866">
        <v>275</v>
      </c>
      <c r="W73" s="866"/>
      <c r="X73" s="866"/>
      <c r="Y73" s="866"/>
      <c r="Z73" s="866"/>
      <c r="AA73" s="866">
        <v>20</v>
      </c>
      <c r="AB73" s="866"/>
      <c r="AC73" s="866"/>
      <c r="AD73" s="866"/>
      <c r="AE73" s="866"/>
      <c r="AF73" s="866">
        <v>20</v>
      </c>
      <c r="AG73" s="866"/>
      <c r="AH73" s="866"/>
      <c r="AI73" s="866"/>
      <c r="AJ73" s="866"/>
      <c r="AK73" s="866">
        <v>84</v>
      </c>
      <c r="AL73" s="866"/>
      <c r="AM73" s="866"/>
      <c r="AN73" s="866"/>
      <c r="AO73" s="866"/>
      <c r="AP73" s="866" t="s">
        <v>611</v>
      </c>
      <c r="AQ73" s="866"/>
      <c r="AR73" s="866"/>
      <c r="AS73" s="866"/>
      <c r="AT73" s="866"/>
      <c r="AU73" s="866" t="s">
        <v>611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905"/>
      <c r="BT73" s="906"/>
      <c r="BU73" s="906"/>
      <c r="BV73" s="906"/>
      <c r="BW73" s="906"/>
      <c r="BX73" s="906"/>
      <c r="BY73" s="906"/>
      <c r="BZ73" s="906"/>
      <c r="CA73" s="906"/>
      <c r="CB73" s="906"/>
      <c r="CC73" s="906"/>
      <c r="CD73" s="906"/>
      <c r="CE73" s="906"/>
      <c r="CF73" s="906"/>
      <c r="CG73" s="911"/>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30"/>
    </row>
    <row r="74" spans="1:131" ht="26.25" customHeight="1" x14ac:dyDescent="0.15">
      <c r="A74" s="238">
        <v>7</v>
      </c>
      <c r="B74" s="919" t="s">
        <v>599</v>
      </c>
      <c r="C74" s="920"/>
      <c r="D74" s="920"/>
      <c r="E74" s="920"/>
      <c r="F74" s="920"/>
      <c r="G74" s="920"/>
      <c r="H74" s="920"/>
      <c r="I74" s="920"/>
      <c r="J74" s="920"/>
      <c r="K74" s="920"/>
      <c r="L74" s="920"/>
      <c r="M74" s="920"/>
      <c r="N74" s="920"/>
      <c r="O74" s="920"/>
      <c r="P74" s="921"/>
      <c r="Q74" s="922">
        <v>66</v>
      </c>
      <c r="R74" s="866"/>
      <c r="S74" s="866"/>
      <c r="T74" s="866"/>
      <c r="U74" s="866"/>
      <c r="V74" s="866">
        <v>65</v>
      </c>
      <c r="W74" s="866"/>
      <c r="X74" s="866"/>
      <c r="Y74" s="866"/>
      <c r="Z74" s="866"/>
      <c r="AA74" s="866">
        <v>1</v>
      </c>
      <c r="AB74" s="866"/>
      <c r="AC74" s="866"/>
      <c r="AD74" s="866"/>
      <c r="AE74" s="866"/>
      <c r="AF74" s="866">
        <v>1</v>
      </c>
      <c r="AG74" s="866"/>
      <c r="AH74" s="866"/>
      <c r="AI74" s="866"/>
      <c r="AJ74" s="866"/>
      <c r="AK74" s="866" t="s">
        <v>592</v>
      </c>
      <c r="AL74" s="866"/>
      <c r="AM74" s="866"/>
      <c r="AN74" s="866"/>
      <c r="AO74" s="866"/>
      <c r="AP74" s="866" t="s">
        <v>611</v>
      </c>
      <c r="AQ74" s="866"/>
      <c r="AR74" s="866"/>
      <c r="AS74" s="866"/>
      <c r="AT74" s="866"/>
      <c r="AU74" s="866" t="s">
        <v>611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905"/>
      <c r="BT74" s="906"/>
      <c r="BU74" s="906"/>
      <c r="BV74" s="906"/>
      <c r="BW74" s="906"/>
      <c r="BX74" s="906"/>
      <c r="BY74" s="906"/>
      <c r="BZ74" s="906"/>
      <c r="CA74" s="906"/>
      <c r="CB74" s="906"/>
      <c r="CC74" s="906"/>
      <c r="CD74" s="906"/>
      <c r="CE74" s="906"/>
      <c r="CF74" s="906"/>
      <c r="CG74" s="911"/>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30"/>
    </row>
    <row r="75" spans="1:131" ht="26.25" customHeight="1" x14ac:dyDescent="0.15">
      <c r="A75" s="238">
        <v>8</v>
      </c>
      <c r="B75" s="919" t="s">
        <v>600</v>
      </c>
      <c r="C75" s="920"/>
      <c r="D75" s="920"/>
      <c r="E75" s="920"/>
      <c r="F75" s="920"/>
      <c r="G75" s="920"/>
      <c r="H75" s="920"/>
      <c r="I75" s="920"/>
      <c r="J75" s="920"/>
      <c r="K75" s="920"/>
      <c r="L75" s="920"/>
      <c r="M75" s="920"/>
      <c r="N75" s="920"/>
      <c r="O75" s="920"/>
      <c r="P75" s="921"/>
      <c r="Q75" s="923">
        <v>54</v>
      </c>
      <c r="R75" s="924"/>
      <c r="S75" s="924"/>
      <c r="T75" s="924"/>
      <c r="U75" s="870"/>
      <c r="V75" s="925">
        <v>53</v>
      </c>
      <c r="W75" s="924"/>
      <c r="X75" s="924"/>
      <c r="Y75" s="924"/>
      <c r="Z75" s="870"/>
      <c r="AA75" s="925">
        <v>1</v>
      </c>
      <c r="AB75" s="924"/>
      <c r="AC75" s="924"/>
      <c r="AD75" s="924"/>
      <c r="AE75" s="870"/>
      <c r="AF75" s="925">
        <v>1</v>
      </c>
      <c r="AG75" s="924"/>
      <c r="AH75" s="924"/>
      <c r="AI75" s="924"/>
      <c r="AJ75" s="870"/>
      <c r="AK75" s="925" t="s">
        <v>592</v>
      </c>
      <c r="AL75" s="924"/>
      <c r="AM75" s="924"/>
      <c r="AN75" s="924"/>
      <c r="AO75" s="870"/>
      <c r="AP75" s="925" t="s">
        <v>611</v>
      </c>
      <c r="AQ75" s="924"/>
      <c r="AR75" s="924"/>
      <c r="AS75" s="924"/>
      <c r="AT75" s="870"/>
      <c r="AU75" s="925" t="s">
        <v>611</v>
      </c>
      <c r="AV75" s="924"/>
      <c r="AW75" s="924"/>
      <c r="AX75" s="924"/>
      <c r="AY75" s="870"/>
      <c r="AZ75" s="868"/>
      <c r="BA75" s="868"/>
      <c r="BB75" s="868"/>
      <c r="BC75" s="868"/>
      <c r="BD75" s="869"/>
      <c r="BE75" s="241"/>
      <c r="BF75" s="241"/>
      <c r="BG75" s="241"/>
      <c r="BH75" s="241"/>
      <c r="BI75" s="241"/>
      <c r="BJ75" s="241"/>
      <c r="BK75" s="241"/>
      <c r="BL75" s="241"/>
      <c r="BM75" s="241"/>
      <c r="BN75" s="241"/>
      <c r="BO75" s="241"/>
      <c r="BP75" s="241"/>
      <c r="BQ75" s="238">
        <v>69</v>
      </c>
      <c r="BR75" s="243"/>
      <c r="BS75" s="905"/>
      <c r="BT75" s="906"/>
      <c r="BU75" s="906"/>
      <c r="BV75" s="906"/>
      <c r="BW75" s="906"/>
      <c r="BX75" s="906"/>
      <c r="BY75" s="906"/>
      <c r="BZ75" s="906"/>
      <c r="CA75" s="906"/>
      <c r="CB75" s="906"/>
      <c r="CC75" s="906"/>
      <c r="CD75" s="906"/>
      <c r="CE75" s="906"/>
      <c r="CF75" s="906"/>
      <c r="CG75" s="911"/>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30"/>
    </row>
    <row r="76" spans="1:131" ht="26.25" customHeight="1" x14ac:dyDescent="0.15">
      <c r="A76" s="238">
        <v>9</v>
      </c>
      <c r="B76" s="919" t="s">
        <v>601</v>
      </c>
      <c r="C76" s="920"/>
      <c r="D76" s="920"/>
      <c r="E76" s="920"/>
      <c r="F76" s="920"/>
      <c r="G76" s="920"/>
      <c r="H76" s="920"/>
      <c r="I76" s="920"/>
      <c r="J76" s="920"/>
      <c r="K76" s="920"/>
      <c r="L76" s="920"/>
      <c r="M76" s="920"/>
      <c r="N76" s="920"/>
      <c r="O76" s="920"/>
      <c r="P76" s="921"/>
      <c r="Q76" s="923">
        <v>5</v>
      </c>
      <c r="R76" s="924"/>
      <c r="S76" s="924"/>
      <c r="T76" s="924"/>
      <c r="U76" s="870"/>
      <c r="V76" s="925">
        <v>5</v>
      </c>
      <c r="W76" s="924"/>
      <c r="X76" s="924"/>
      <c r="Y76" s="924"/>
      <c r="Z76" s="870"/>
      <c r="AA76" s="925">
        <v>1</v>
      </c>
      <c r="AB76" s="924"/>
      <c r="AC76" s="924"/>
      <c r="AD76" s="924"/>
      <c r="AE76" s="870"/>
      <c r="AF76" s="925">
        <v>1</v>
      </c>
      <c r="AG76" s="924"/>
      <c r="AH76" s="924"/>
      <c r="AI76" s="924"/>
      <c r="AJ76" s="870"/>
      <c r="AK76" s="925" t="s">
        <v>592</v>
      </c>
      <c r="AL76" s="924"/>
      <c r="AM76" s="924"/>
      <c r="AN76" s="924"/>
      <c r="AO76" s="870"/>
      <c r="AP76" s="925" t="s">
        <v>611</v>
      </c>
      <c r="AQ76" s="924"/>
      <c r="AR76" s="924"/>
      <c r="AS76" s="924"/>
      <c r="AT76" s="870"/>
      <c r="AU76" s="925" t="s">
        <v>611</v>
      </c>
      <c r="AV76" s="924"/>
      <c r="AW76" s="924"/>
      <c r="AX76" s="924"/>
      <c r="AY76" s="870"/>
      <c r="AZ76" s="868"/>
      <c r="BA76" s="868"/>
      <c r="BB76" s="868"/>
      <c r="BC76" s="868"/>
      <c r="BD76" s="869"/>
      <c r="BE76" s="241"/>
      <c r="BF76" s="241"/>
      <c r="BG76" s="241"/>
      <c r="BH76" s="241"/>
      <c r="BI76" s="241"/>
      <c r="BJ76" s="241"/>
      <c r="BK76" s="241"/>
      <c r="BL76" s="241"/>
      <c r="BM76" s="241"/>
      <c r="BN76" s="241"/>
      <c r="BO76" s="241"/>
      <c r="BP76" s="241"/>
      <c r="BQ76" s="238">
        <v>70</v>
      </c>
      <c r="BR76" s="243"/>
      <c r="BS76" s="905"/>
      <c r="BT76" s="906"/>
      <c r="BU76" s="906"/>
      <c r="BV76" s="906"/>
      <c r="BW76" s="906"/>
      <c r="BX76" s="906"/>
      <c r="BY76" s="906"/>
      <c r="BZ76" s="906"/>
      <c r="CA76" s="906"/>
      <c r="CB76" s="906"/>
      <c r="CC76" s="906"/>
      <c r="CD76" s="906"/>
      <c r="CE76" s="906"/>
      <c r="CF76" s="906"/>
      <c r="CG76" s="911"/>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30"/>
    </row>
    <row r="77" spans="1:131" ht="26.25" customHeight="1" x14ac:dyDescent="0.15">
      <c r="A77" s="238">
        <v>10</v>
      </c>
      <c r="B77" s="919" t="s">
        <v>602</v>
      </c>
      <c r="C77" s="920"/>
      <c r="D77" s="920"/>
      <c r="E77" s="920"/>
      <c r="F77" s="920"/>
      <c r="G77" s="920"/>
      <c r="H77" s="920"/>
      <c r="I77" s="920"/>
      <c r="J77" s="920"/>
      <c r="K77" s="920"/>
      <c r="L77" s="920"/>
      <c r="M77" s="920"/>
      <c r="N77" s="920"/>
      <c r="O77" s="920"/>
      <c r="P77" s="921"/>
      <c r="Q77" s="923">
        <v>7087</v>
      </c>
      <c r="R77" s="924"/>
      <c r="S77" s="924"/>
      <c r="T77" s="924"/>
      <c r="U77" s="870"/>
      <c r="V77" s="925">
        <v>6511</v>
      </c>
      <c r="W77" s="924"/>
      <c r="X77" s="924"/>
      <c r="Y77" s="924"/>
      <c r="Z77" s="870"/>
      <c r="AA77" s="925">
        <v>576</v>
      </c>
      <c r="AB77" s="924"/>
      <c r="AC77" s="924"/>
      <c r="AD77" s="924"/>
      <c r="AE77" s="870"/>
      <c r="AF77" s="925">
        <v>576</v>
      </c>
      <c r="AG77" s="924"/>
      <c r="AH77" s="924"/>
      <c r="AI77" s="924"/>
      <c r="AJ77" s="870"/>
      <c r="AK77" s="925">
        <v>17</v>
      </c>
      <c r="AL77" s="924"/>
      <c r="AM77" s="924"/>
      <c r="AN77" s="924"/>
      <c r="AO77" s="870"/>
      <c r="AP77" s="925" t="s">
        <v>611</v>
      </c>
      <c r="AQ77" s="924"/>
      <c r="AR77" s="924"/>
      <c r="AS77" s="924"/>
      <c r="AT77" s="870"/>
      <c r="AU77" s="925" t="s">
        <v>611</v>
      </c>
      <c r="AV77" s="924"/>
      <c r="AW77" s="924"/>
      <c r="AX77" s="924"/>
      <c r="AY77" s="870"/>
      <c r="AZ77" s="868"/>
      <c r="BA77" s="868"/>
      <c r="BB77" s="868"/>
      <c r="BC77" s="868"/>
      <c r="BD77" s="869"/>
      <c r="BE77" s="241"/>
      <c r="BF77" s="241"/>
      <c r="BG77" s="241"/>
      <c r="BH77" s="241"/>
      <c r="BI77" s="241"/>
      <c r="BJ77" s="241"/>
      <c r="BK77" s="241"/>
      <c r="BL77" s="241"/>
      <c r="BM77" s="241"/>
      <c r="BN77" s="241"/>
      <c r="BO77" s="241"/>
      <c r="BP77" s="241"/>
      <c r="BQ77" s="238">
        <v>71</v>
      </c>
      <c r="BR77" s="243"/>
      <c r="BS77" s="905"/>
      <c r="BT77" s="906"/>
      <c r="BU77" s="906"/>
      <c r="BV77" s="906"/>
      <c r="BW77" s="906"/>
      <c r="BX77" s="906"/>
      <c r="BY77" s="906"/>
      <c r="BZ77" s="906"/>
      <c r="CA77" s="906"/>
      <c r="CB77" s="906"/>
      <c r="CC77" s="906"/>
      <c r="CD77" s="906"/>
      <c r="CE77" s="906"/>
      <c r="CF77" s="906"/>
      <c r="CG77" s="911"/>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30"/>
    </row>
    <row r="78" spans="1:131" ht="26.25" customHeight="1" x14ac:dyDescent="0.15">
      <c r="A78" s="238">
        <v>11</v>
      </c>
      <c r="B78" s="919" t="s">
        <v>603</v>
      </c>
      <c r="C78" s="920"/>
      <c r="D78" s="920"/>
      <c r="E78" s="920"/>
      <c r="F78" s="920"/>
      <c r="G78" s="920"/>
      <c r="H78" s="920"/>
      <c r="I78" s="920"/>
      <c r="J78" s="920"/>
      <c r="K78" s="920"/>
      <c r="L78" s="920"/>
      <c r="M78" s="920"/>
      <c r="N78" s="920"/>
      <c r="O78" s="920"/>
      <c r="P78" s="921"/>
      <c r="Q78" s="922">
        <v>291</v>
      </c>
      <c r="R78" s="866"/>
      <c r="S78" s="866"/>
      <c r="T78" s="866"/>
      <c r="U78" s="866"/>
      <c r="V78" s="866">
        <v>280</v>
      </c>
      <c r="W78" s="866"/>
      <c r="X78" s="866"/>
      <c r="Y78" s="866"/>
      <c r="Z78" s="866"/>
      <c r="AA78" s="866">
        <v>11</v>
      </c>
      <c r="AB78" s="866"/>
      <c r="AC78" s="866"/>
      <c r="AD78" s="866"/>
      <c r="AE78" s="866"/>
      <c r="AF78" s="866">
        <v>11</v>
      </c>
      <c r="AG78" s="866"/>
      <c r="AH78" s="866"/>
      <c r="AI78" s="866"/>
      <c r="AJ78" s="866"/>
      <c r="AK78" s="866" t="s">
        <v>592</v>
      </c>
      <c r="AL78" s="866"/>
      <c r="AM78" s="866"/>
      <c r="AN78" s="866"/>
      <c r="AO78" s="866"/>
      <c r="AP78" s="866">
        <v>315</v>
      </c>
      <c r="AQ78" s="866"/>
      <c r="AR78" s="866"/>
      <c r="AS78" s="866"/>
      <c r="AT78" s="866"/>
      <c r="AU78" s="866">
        <v>2</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905"/>
      <c r="BT78" s="906"/>
      <c r="BU78" s="906"/>
      <c r="BV78" s="906"/>
      <c r="BW78" s="906"/>
      <c r="BX78" s="906"/>
      <c r="BY78" s="906"/>
      <c r="BZ78" s="906"/>
      <c r="CA78" s="906"/>
      <c r="CB78" s="906"/>
      <c r="CC78" s="906"/>
      <c r="CD78" s="906"/>
      <c r="CE78" s="906"/>
      <c r="CF78" s="906"/>
      <c r="CG78" s="911"/>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30"/>
    </row>
    <row r="79" spans="1:131" ht="26.25" customHeight="1" x14ac:dyDescent="0.15">
      <c r="A79" s="238">
        <v>12</v>
      </c>
      <c r="B79" s="919" t="s">
        <v>604</v>
      </c>
      <c r="C79" s="920"/>
      <c r="D79" s="920"/>
      <c r="E79" s="920"/>
      <c r="F79" s="920"/>
      <c r="G79" s="920"/>
      <c r="H79" s="920"/>
      <c r="I79" s="920"/>
      <c r="J79" s="920"/>
      <c r="K79" s="920"/>
      <c r="L79" s="920"/>
      <c r="M79" s="920"/>
      <c r="N79" s="920"/>
      <c r="O79" s="920"/>
      <c r="P79" s="921"/>
      <c r="Q79" s="922">
        <v>4</v>
      </c>
      <c r="R79" s="866"/>
      <c r="S79" s="866"/>
      <c r="T79" s="866"/>
      <c r="U79" s="866"/>
      <c r="V79" s="866">
        <v>2</v>
      </c>
      <c r="W79" s="866"/>
      <c r="X79" s="866"/>
      <c r="Y79" s="866"/>
      <c r="Z79" s="866"/>
      <c r="AA79" s="866">
        <v>3</v>
      </c>
      <c r="AB79" s="866"/>
      <c r="AC79" s="866"/>
      <c r="AD79" s="866"/>
      <c r="AE79" s="866"/>
      <c r="AF79" s="866">
        <v>3</v>
      </c>
      <c r="AG79" s="866"/>
      <c r="AH79" s="866"/>
      <c r="AI79" s="866"/>
      <c r="AJ79" s="866"/>
      <c r="AK79" s="866">
        <v>0</v>
      </c>
      <c r="AL79" s="866"/>
      <c r="AM79" s="866"/>
      <c r="AN79" s="866"/>
      <c r="AO79" s="866"/>
      <c r="AP79" s="866" t="s">
        <v>611</v>
      </c>
      <c r="AQ79" s="866"/>
      <c r="AR79" s="866"/>
      <c r="AS79" s="866"/>
      <c r="AT79" s="866"/>
      <c r="AU79" s="866" t="s">
        <v>524</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905"/>
      <c r="BT79" s="906"/>
      <c r="BU79" s="906"/>
      <c r="BV79" s="906"/>
      <c r="BW79" s="906"/>
      <c r="BX79" s="906"/>
      <c r="BY79" s="906"/>
      <c r="BZ79" s="906"/>
      <c r="CA79" s="906"/>
      <c r="CB79" s="906"/>
      <c r="CC79" s="906"/>
      <c r="CD79" s="906"/>
      <c r="CE79" s="906"/>
      <c r="CF79" s="906"/>
      <c r="CG79" s="911"/>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30"/>
    </row>
    <row r="80" spans="1:131" ht="26.25" customHeight="1" x14ac:dyDescent="0.15">
      <c r="A80" s="238">
        <v>13</v>
      </c>
      <c r="B80" s="919" t="s">
        <v>605</v>
      </c>
      <c r="C80" s="920"/>
      <c r="D80" s="920"/>
      <c r="E80" s="920"/>
      <c r="F80" s="920"/>
      <c r="G80" s="920"/>
      <c r="H80" s="920"/>
      <c r="I80" s="920"/>
      <c r="J80" s="920"/>
      <c r="K80" s="920"/>
      <c r="L80" s="920"/>
      <c r="M80" s="920"/>
      <c r="N80" s="920"/>
      <c r="O80" s="920"/>
      <c r="P80" s="921"/>
      <c r="Q80" s="922">
        <v>2647</v>
      </c>
      <c r="R80" s="866"/>
      <c r="S80" s="866"/>
      <c r="T80" s="866"/>
      <c r="U80" s="866"/>
      <c r="V80" s="866">
        <v>2436</v>
      </c>
      <c r="W80" s="866"/>
      <c r="X80" s="866"/>
      <c r="Y80" s="866"/>
      <c r="Z80" s="866"/>
      <c r="AA80" s="866">
        <v>211</v>
      </c>
      <c r="AB80" s="866"/>
      <c r="AC80" s="866"/>
      <c r="AD80" s="866"/>
      <c r="AE80" s="866"/>
      <c r="AF80" s="866">
        <v>43</v>
      </c>
      <c r="AG80" s="866"/>
      <c r="AH80" s="866"/>
      <c r="AI80" s="866"/>
      <c r="AJ80" s="866"/>
      <c r="AK80" s="866">
        <v>341</v>
      </c>
      <c r="AL80" s="866"/>
      <c r="AM80" s="866"/>
      <c r="AN80" s="866"/>
      <c r="AO80" s="866"/>
      <c r="AP80" s="866">
        <v>675</v>
      </c>
      <c r="AQ80" s="866"/>
      <c r="AR80" s="866"/>
      <c r="AS80" s="866"/>
      <c r="AT80" s="866"/>
      <c r="AU80" s="866">
        <v>72</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905"/>
      <c r="BT80" s="906"/>
      <c r="BU80" s="906"/>
      <c r="BV80" s="906"/>
      <c r="BW80" s="906"/>
      <c r="BX80" s="906"/>
      <c r="BY80" s="906"/>
      <c r="BZ80" s="906"/>
      <c r="CA80" s="906"/>
      <c r="CB80" s="906"/>
      <c r="CC80" s="906"/>
      <c r="CD80" s="906"/>
      <c r="CE80" s="906"/>
      <c r="CF80" s="906"/>
      <c r="CG80" s="911"/>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30"/>
    </row>
    <row r="81" spans="1:131" ht="26.25" customHeight="1" x14ac:dyDescent="0.15">
      <c r="A81" s="238">
        <v>14</v>
      </c>
      <c r="B81" s="919" t="s">
        <v>606</v>
      </c>
      <c r="C81" s="920"/>
      <c r="D81" s="920"/>
      <c r="E81" s="920"/>
      <c r="F81" s="920"/>
      <c r="G81" s="920"/>
      <c r="H81" s="920"/>
      <c r="I81" s="920"/>
      <c r="J81" s="920"/>
      <c r="K81" s="920"/>
      <c r="L81" s="920"/>
      <c r="M81" s="920"/>
      <c r="N81" s="920"/>
      <c r="O81" s="920"/>
      <c r="P81" s="921"/>
      <c r="Q81" s="922">
        <v>237</v>
      </c>
      <c r="R81" s="866"/>
      <c r="S81" s="866"/>
      <c r="T81" s="866"/>
      <c r="U81" s="866"/>
      <c r="V81" s="866">
        <v>150</v>
      </c>
      <c r="W81" s="866"/>
      <c r="X81" s="866"/>
      <c r="Y81" s="866"/>
      <c r="Z81" s="866"/>
      <c r="AA81" s="866">
        <v>87</v>
      </c>
      <c r="AB81" s="866"/>
      <c r="AC81" s="866"/>
      <c r="AD81" s="866"/>
      <c r="AE81" s="866"/>
      <c r="AF81" s="866">
        <v>87</v>
      </c>
      <c r="AG81" s="866"/>
      <c r="AH81" s="866"/>
      <c r="AI81" s="866"/>
      <c r="AJ81" s="866"/>
      <c r="AK81" s="866" t="s">
        <v>592</v>
      </c>
      <c r="AL81" s="866"/>
      <c r="AM81" s="866"/>
      <c r="AN81" s="866"/>
      <c r="AO81" s="866"/>
      <c r="AP81" s="866" t="s">
        <v>611</v>
      </c>
      <c r="AQ81" s="866"/>
      <c r="AR81" s="866"/>
      <c r="AS81" s="866"/>
      <c r="AT81" s="866"/>
      <c r="AU81" s="866" t="s">
        <v>524</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905"/>
      <c r="BT81" s="906"/>
      <c r="BU81" s="906"/>
      <c r="BV81" s="906"/>
      <c r="BW81" s="906"/>
      <c r="BX81" s="906"/>
      <c r="BY81" s="906"/>
      <c r="BZ81" s="906"/>
      <c r="CA81" s="906"/>
      <c r="CB81" s="906"/>
      <c r="CC81" s="906"/>
      <c r="CD81" s="906"/>
      <c r="CE81" s="906"/>
      <c r="CF81" s="906"/>
      <c r="CG81" s="911"/>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30"/>
    </row>
    <row r="82" spans="1:131" ht="26.25" customHeight="1" x14ac:dyDescent="0.15">
      <c r="A82" s="238">
        <v>15</v>
      </c>
      <c r="B82" s="919" t="s">
        <v>607</v>
      </c>
      <c r="C82" s="920"/>
      <c r="D82" s="920"/>
      <c r="E82" s="920"/>
      <c r="F82" s="920"/>
      <c r="G82" s="920"/>
      <c r="H82" s="920"/>
      <c r="I82" s="920"/>
      <c r="J82" s="920"/>
      <c r="K82" s="920"/>
      <c r="L82" s="920"/>
      <c r="M82" s="920"/>
      <c r="N82" s="920"/>
      <c r="O82" s="920"/>
      <c r="P82" s="921"/>
      <c r="Q82" s="922">
        <v>36</v>
      </c>
      <c r="R82" s="866"/>
      <c r="S82" s="866"/>
      <c r="T82" s="866"/>
      <c r="U82" s="866"/>
      <c r="V82" s="866">
        <v>24</v>
      </c>
      <c r="W82" s="866"/>
      <c r="X82" s="866"/>
      <c r="Y82" s="866"/>
      <c r="Z82" s="866"/>
      <c r="AA82" s="866">
        <v>12</v>
      </c>
      <c r="AB82" s="866"/>
      <c r="AC82" s="866"/>
      <c r="AD82" s="866"/>
      <c r="AE82" s="866"/>
      <c r="AF82" s="866">
        <v>12</v>
      </c>
      <c r="AG82" s="866"/>
      <c r="AH82" s="866"/>
      <c r="AI82" s="866"/>
      <c r="AJ82" s="866"/>
      <c r="AK82" s="866" t="s">
        <v>592</v>
      </c>
      <c r="AL82" s="866"/>
      <c r="AM82" s="866"/>
      <c r="AN82" s="866"/>
      <c r="AO82" s="866"/>
      <c r="AP82" s="866" t="s">
        <v>611</v>
      </c>
      <c r="AQ82" s="866"/>
      <c r="AR82" s="866"/>
      <c r="AS82" s="866"/>
      <c r="AT82" s="866"/>
      <c r="AU82" s="866" t="s">
        <v>524</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905"/>
      <c r="BT82" s="906"/>
      <c r="BU82" s="906"/>
      <c r="BV82" s="906"/>
      <c r="BW82" s="906"/>
      <c r="BX82" s="906"/>
      <c r="BY82" s="906"/>
      <c r="BZ82" s="906"/>
      <c r="CA82" s="906"/>
      <c r="CB82" s="906"/>
      <c r="CC82" s="906"/>
      <c r="CD82" s="906"/>
      <c r="CE82" s="906"/>
      <c r="CF82" s="906"/>
      <c r="CG82" s="911"/>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30"/>
    </row>
    <row r="83" spans="1:131" ht="26.25" customHeight="1" x14ac:dyDescent="0.15">
      <c r="A83" s="238">
        <v>16</v>
      </c>
      <c r="B83" s="919" t="s">
        <v>608</v>
      </c>
      <c r="C83" s="920"/>
      <c r="D83" s="920"/>
      <c r="E83" s="920"/>
      <c r="F83" s="920"/>
      <c r="G83" s="920"/>
      <c r="H83" s="920"/>
      <c r="I83" s="920"/>
      <c r="J83" s="920"/>
      <c r="K83" s="920"/>
      <c r="L83" s="920"/>
      <c r="M83" s="920"/>
      <c r="N83" s="920"/>
      <c r="O83" s="920"/>
      <c r="P83" s="921"/>
      <c r="Q83" s="922">
        <v>197</v>
      </c>
      <c r="R83" s="866"/>
      <c r="S83" s="866"/>
      <c r="T83" s="866"/>
      <c r="U83" s="866"/>
      <c r="V83" s="866">
        <v>194</v>
      </c>
      <c r="W83" s="866"/>
      <c r="X83" s="866"/>
      <c r="Y83" s="866"/>
      <c r="Z83" s="866"/>
      <c r="AA83" s="866">
        <v>3</v>
      </c>
      <c r="AB83" s="866"/>
      <c r="AC83" s="866"/>
      <c r="AD83" s="866"/>
      <c r="AE83" s="866"/>
      <c r="AF83" s="866">
        <v>3</v>
      </c>
      <c r="AG83" s="866"/>
      <c r="AH83" s="866"/>
      <c r="AI83" s="866"/>
      <c r="AJ83" s="866"/>
      <c r="AK83" s="866" t="s">
        <v>592</v>
      </c>
      <c r="AL83" s="866"/>
      <c r="AM83" s="866"/>
      <c r="AN83" s="866"/>
      <c r="AO83" s="866"/>
      <c r="AP83" s="866" t="s">
        <v>611</v>
      </c>
      <c r="AQ83" s="866"/>
      <c r="AR83" s="866"/>
      <c r="AS83" s="866"/>
      <c r="AT83" s="866"/>
      <c r="AU83" s="866" t="s">
        <v>524</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905"/>
      <c r="BT83" s="906"/>
      <c r="BU83" s="906"/>
      <c r="BV83" s="906"/>
      <c r="BW83" s="906"/>
      <c r="BX83" s="906"/>
      <c r="BY83" s="906"/>
      <c r="BZ83" s="906"/>
      <c r="CA83" s="906"/>
      <c r="CB83" s="906"/>
      <c r="CC83" s="906"/>
      <c r="CD83" s="906"/>
      <c r="CE83" s="906"/>
      <c r="CF83" s="906"/>
      <c r="CG83" s="911"/>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30"/>
    </row>
    <row r="84" spans="1:131" ht="26.25" customHeight="1" x14ac:dyDescent="0.15">
      <c r="A84" s="238">
        <v>17</v>
      </c>
      <c r="B84" s="919" t="s">
        <v>609</v>
      </c>
      <c r="C84" s="920"/>
      <c r="D84" s="920"/>
      <c r="E84" s="920"/>
      <c r="F84" s="920"/>
      <c r="G84" s="920"/>
      <c r="H84" s="920"/>
      <c r="I84" s="920"/>
      <c r="J84" s="920"/>
      <c r="K84" s="920"/>
      <c r="L84" s="920"/>
      <c r="M84" s="920"/>
      <c r="N84" s="920"/>
      <c r="O84" s="920"/>
      <c r="P84" s="921"/>
      <c r="Q84" s="922">
        <v>243734</v>
      </c>
      <c r="R84" s="866"/>
      <c r="S84" s="866"/>
      <c r="T84" s="866"/>
      <c r="U84" s="866"/>
      <c r="V84" s="866">
        <v>232719</v>
      </c>
      <c r="W84" s="866"/>
      <c r="X84" s="866"/>
      <c r="Y84" s="866"/>
      <c r="Z84" s="866"/>
      <c r="AA84" s="866">
        <v>11015</v>
      </c>
      <c r="AB84" s="866"/>
      <c r="AC84" s="866"/>
      <c r="AD84" s="866"/>
      <c r="AE84" s="866"/>
      <c r="AF84" s="866">
        <v>11015</v>
      </c>
      <c r="AG84" s="866"/>
      <c r="AH84" s="866"/>
      <c r="AI84" s="866"/>
      <c r="AJ84" s="866"/>
      <c r="AK84" s="866" t="s">
        <v>592</v>
      </c>
      <c r="AL84" s="866"/>
      <c r="AM84" s="866"/>
      <c r="AN84" s="866"/>
      <c r="AO84" s="866"/>
      <c r="AP84" s="866" t="s">
        <v>611</v>
      </c>
      <c r="AQ84" s="866"/>
      <c r="AR84" s="866"/>
      <c r="AS84" s="866"/>
      <c r="AT84" s="866"/>
      <c r="AU84" s="866" t="s">
        <v>524</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905"/>
      <c r="BT84" s="906"/>
      <c r="BU84" s="906"/>
      <c r="BV84" s="906"/>
      <c r="BW84" s="906"/>
      <c r="BX84" s="906"/>
      <c r="BY84" s="906"/>
      <c r="BZ84" s="906"/>
      <c r="CA84" s="906"/>
      <c r="CB84" s="906"/>
      <c r="CC84" s="906"/>
      <c r="CD84" s="906"/>
      <c r="CE84" s="906"/>
      <c r="CF84" s="906"/>
      <c r="CG84" s="911"/>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30"/>
    </row>
    <row r="85" spans="1:131" ht="17.25" x14ac:dyDescent="0.15">
      <c r="A85" s="238">
        <v>18</v>
      </c>
      <c r="B85" s="919"/>
      <c r="C85" s="920"/>
      <c r="D85" s="920"/>
      <c r="E85" s="920"/>
      <c r="F85" s="920"/>
      <c r="G85" s="920"/>
      <c r="H85" s="920"/>
      <c r="I85" s="920"/>
      <c r="J85" s="920"/>
      <c r="K85" s="920"/>
      <c r="L85" s="920"/>
      <c r="M85" s="920"/>
      <c r="N85" s="920"/>
      <c r="O85" s="920"/>
      <c r="P85" s="921"/>
      <c r="Q85" s="92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905"/>
      <c r="BT85" s="906"/>
      <c r="BU85" s="906"/>
      <c r="BV85" s="906"/>
      <c r="BW85" s="906"/>
      <c r="BX85" s="906"/>
      <c r="BY85" s="906"/>
      <c r="BZ85" s="906"/>
      <c r="CA85" s="906"/>
      <c r="CB85" s="906"/>
      <c r="CC85" s="906"/>
      <c r="CD85" s="906"/>
      <c r="CE85" s="906"/>
      <c r="CF85" s="906"/>
      <c r="CG85" s="911"/>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30"/>
    </row>
    <row r="86" spans="1:131" ht="17.25" x14ac:dyDescent="0.15">
      <c r="A86" s="238">
        <v>19</v>
      </c>
      <c r="B86" s="919"/>
      <c r="C86" s="920"/>
      <c r="D86" s="920"/>
      <c r="E86" s="920"/>
      <c r="F86" s="920"/>
      <c r="G86" s="920"/>
      <c r="H86" s="920"/>
      <c r="I86" s="920"/>
      <c r="J86" s="920"/>
      <c r="K86" s="920"/>
      <c r="L86" s="920"/>
      <c r="M86" s="920"/>
      <c r="N86" s="920"/>
      <c r="O86" s="920"/>
      <c r="P86" s="921"/>
      <c r="Q86" s="92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905"/>
      <c r="BT86" s="906"/>
      <c r="BU86" s="906"/>
      <c r="BV86" s="906"/>
      <c r="BW86" s="906"/>
      <c r="BX86" s="906"/>
      <c r="BY86" s="906"/>
      <c r="BZ86" s="906"/>
      <c r="CA86" s="906"/>
      <c r="CB86" s="906"/>
      <c r="CC86" s="906"/>
      <c r="CD86" s="906"/>
      <c r="CE86" s="906"/>
      <c r="CF86" s="906"/>
      <c r="CG86" s="911"/>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30"/>
    </row>
    <row r="87" spans="1:131" ht="17.25" x14ac:dyDescent="0.15">
      <c r="A87" s="244">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41"/>
      <c r="BF87" s="241"/>
      <c r="BG87" s="241"/>
      <c r="BH87" s="241"/>
      <c r="BI87" s="241"/>
      <c r="BJ87" s="241"/>
      <c r="BK87" s="241"/>
      <c r="BL87" s="241"/>
      <c r="BM87" s="241"/>
      <c r="BN87" s="241"/>
      <c r="BO87" s="241"/>
      <c r="BP87" s="241"/>
      <c r="BQ87" s="238">
        <v>81</v>
      </c>
      <c r="BR87" s="243"/>
      <c r="BS87" s="905"/>
      <c r="BT87" s="906"/>
      <c r="BU87" s="906"/>
      <c r="BV87" s="906"/>
      <c r="BW87" s="906"/>
      <c r="BX87" s="906"/>
      <c r="BY87" s="906"/>
      <c r="BZ87" s="906"/>
      <c r="CA87" s="906"/>
      <c r="CB87" s="906"/>
      <c r="CC87" s="906"/>
      <c r="CD87" s="906"/>
      <c r="CE87" s="906"/>
      <c r="CF87" s="906"/>
      <c r="CG87" s="911"/>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30"/>
    </row>
    <row r="88" spans="1:131" ht="26.25" customHeight="1" thickBot="1" x14ac:dyDescent="0.2">
      <c r="A88" s="240" t="s">
        <v>393</v>
      </c>
      <c r="B88" s="825" t="s">
        <v>427</v>
      </c>
      <c r="C88" s="826"/>
      <c r="D88" s="826"/>
      <c r="E88" s="826"/>
      <c r="F88" s="826"/>
      <c r="G88" s="826"/>
      <c r="H88" s="826"/>
      <c r="I88" s="826"/>
      <c r="J88" s="826"/>
      <c r="K88" s="826"/>
      <c r="L88" s="826"/>
      <c r="M88" s="826"/>
      <c r="N88" s="826"/>
      <c r="O88" s="826"/>
      <c r="P88" s="827"/>
      <c r="Q88" s="881"/>
      <c r="R88" s="882"/>
      <c r="S88" s="882"/>
      <c r="T88" s="882"/>
      <c r="U88" s="882"/>
      <c r="V88" s="882"/>
      <c r="W88" s="882"/>
      <c r="X88" s="882"/>
      <c r="Y88" s="882"/>
      <c r="Z88" s="882"/>
      <c r="AA88" s="882"/>
      <c r="AB88" s="882"/>
      <c r="AC88" s="882"/>
      <c r="AD88" s="882"/>
      <c r="AE88" s="882"/>
      <c r="AF88" s="885">
        <v>11796</v>
      </c>
      <c r="AG88" s="885"/>
      <c r="AH88" s="885"/>
      <c r="AI88" s="885"/>
      <c r="AJ88" s="885"/>
      <c r="AK88" s="882"/>
      <c r="AL88" s="882"/>
      <c r="AM88" s="882"/>
      <c r="AN88" s="882"/>
      <c r="AO88" s="882"/>
      <c r="AP88" s="885">
        <v>1718</v>
      </c>
      <c r="AQ88" s="885"/>
      <c r="AR88" s="885"/>
      <c r="AS88" s="885"/>
      <c r="AT88" s="885"/>
      <c r="AU88" s="885">
        <v>74</v>
      </c>
      <c r="AV88" s="885"/>
      <c r="AW88" s="885"/>
      <c r="AX88" s="885"/>
      <c r="AY88" s="885"/>
      <c r="AZ88" s="895"/>
      <c r="BA88" s="895"/>
      <c r="BB88" s="895"/>
      <c r="BC88" s="895"/>
      <c r="BD88" s="896"/>
      <c r="BE88" s="241"/>
      <c r="BF88" s="241"/>
      <c r="BG88" s="241"/>
      <c r="BH88" s="241"/>
      <c r="BI88" s="241"/>
      <c r="BJ88" s="241"/>
      <c r="BK88" s="241"/>
      <c r="BL88" s="241"/>
      <c r="BM88" s="241"/>
      <c r="BN88" s="241"/>
      <c r="BO88" s="241"/>
      <c r="BP88" s="241"/>
      <c r="BQ88" s="238">
        <v>82</v>
      </c>
      <c r="BR88" s="243"/>
      <c r="BS88" s="905"/>
      <c r="BT88" s="906"/>
      <c r="BU88" s="906"/>
      <c r="BV88" s="906"/>
      <c r="BW88" s="906"/>
      <c r="BX88" s="906"/>
      <c r="BY88" s="906"/>
      <c r="BZ88" s="906"/>
      <c r="CA88" s="906"/>
      <c r="CB88" s="906"/>
      <c r="CC88" s="906"/>
      <c r="CD88" s="906"/>
      <c r="CE88" s="906"/>
      <c r="CF88" s="906"/>
      <c r="CG88" s="911"/>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5"/>
      <c r="BT89" s="906"/>
      <c r="BU89" s="906"/>
      <c r="BV89" s="906"/>
      <c r="BW89" s="906"/>
      <c r="BX89" s="906"/>
      <c r="BY89" s="906"/>
      <c r="BZ89" s="906"/>
      <c r="CA89" s="906"/>
      <c r="CB89" s="906"/>
      <c r="CC89" s="906"/>
      <c r="CD89" s="906"/>
      <c r="CE89" s="906"/>
      <c r="CF89" s="906"/>
      <c r="CG89" s="911"/>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5"/>
      <c r="BT90" s="906"/>
      <c r="BU90" s="906"/>
      <c r="BV90" s="906"/>
      <c r="BW90" s="906"/>
      <c r="BX90" s="906"/>
      <c r="BY90" s="906"/>
      <c r="BZ90" s="906"/>
      <c r="CA90" s="906"/>
      <c r="CB90" s="906"/>
      <c r="CC90" s="906"/>
      <c r="CD90" s="906"/>
      <c r="CE90" s="906"/>
      <c r="CF90" s="906"/>
      <c r="CG90" s="911"/>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5"/>
      <c r="BT91" s="906"/>
      <c r="BU91" s="906"/>
      <c r="BV91" s="906"/>
      <c r="BW91" s="906"/>
      <c r="BX91" s="906"/>
      <c r="BY91" s="906"/>
      <c r="BZ91" s="906"/>
      <c r="CA91" s="906"/>
      <c r="CB91" s="906"/>
      <c r="CC91" s="906"/>
      <c r="CD91" s="906"/>
      <c r="CE91" s="906"/>
      <c r="CF91" s="906"/>
      <c r="CG91" s="911"/>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5"/>
      <c r="BT92" s="906"/>
      <c r="BU92" s="906"/>
      <c r="BV92" s="906"/>
      <c r="BW92" s="906"/>
      <c r="BX92" s="906"/>
      <c r="BY92" s="906"/>
      <c r="BZ92" s="906"/>
      <c r="CA92" s="906"/>
      <c r="CB92" s="906"/>
      <c r="CC92" s="906"/>
      <c r="CD92" s="906"/>
      <c r="CE92" s="906"/>
      <c r="CF92" s="906"/>
      <c r="CG92" s="911"/>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5"/>
      <c r="BT93" s="906"/>
      <c r="BU93" s="906"/>
      <c r="BV93" s="906"/>
      <c r="BW93" s="906"/>
      <c r="BX93" s="906"/>
      <c r="BY93" s="906"/>
      <c r="BZ93" s="906"/>
      <c r="CA93" s="906"/>
      <c r="CB93" s="906"/>
      <c r="CC93" s="906"/>
      <c r="CD93" s="906"/>
      <c r="CE93" s="906"/>
      <c r="CF93" s="906"/>
      <c r="CG93" s="911"/>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5"/>
      <c r="BT94" s="906"/>
      <c r="BU94" s="906"/>
      <c r="BV94" s="906"/>
      <c r="BW94" s="906"/>
      <c r="BX94" s="906"/>
      <c r="BY94" s="906"/>
      <c r="BZ94" s="906"/>
      <c r="CA94" s="906"/>
      <c r="CB94" s="906"/>
      <c r="CC94" s="906"/>
      <c r="CD94" s="906"/>
      <c r="CE94" s="906"/>
      <c r="CF94" s="906"/>
      <c r="CG94" s="911"/>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5"/>
      <c r="BT95" s="906"/>
      <c r="BU95" s="906"/>
      <c r="BV95" s="906"/>
      <c r="BW95" s="906"/>
      <c r="BX95" s="906"/>
      <c r="BY95" s="906"/>
      <c r="BZ95" s="906"/>
      <c r="CA95" s="906"/>
      <c r="CB95" s="906"/>
      <c r="CC95" s="906"/>
      <c r="CD95" s="906"/>
      <c r="CE95" s="906"/>
      <c r="CF95" s="906"/>
      <c r="CG95" s="911"/>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5"/>
      <c r="BT96" s="906"/>
      <c r="BU96" s="906"/>
      <c r="BV96" s="906"/>
      <c r="BW96" s="906"/>
      <c r="BX96" s="906"/>
      <c r="BY96" s="906"/>
      <c r="BZ96" s="906"/>
      <c r="CA96" s="906"/>
      <c r="CB96" s="906"/>
      <c r="CC96" s="906"/>
      <c r="CD96" s="906"/>
      <c r="CE96" s="906"/>
      <c r="CF96" s="906"/>
      <c r="CG96" s="911"/>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5"/>
      <c r="BT97" s="906"/>
      <c r="BU97" s="906"/>
      <c r="BV97" s="906"/>
      <c r="BW97" s="906"/>
      <c r="BX97" s="906"/>
      <c r="BY97" s="906"/>
      <c r="BZ97" s="906"/>
      <c r="CA97" s="906"/>
      <c r="CB97" s="906"/>
      <c r="CC97" s="906"/>
      <c r="CD97" s="906"/>
      <c r="CE97" s="906"/>
      <c r="CF97" s="906"/>
      <c r="CG97" s="911"/>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5"/>
      <c r="BT98" s="906"/>
      <c r="BU98" s="906"/>
      <c r="BV98" s="906"/>
      <c r="BW98" s="906"/>
      <c r="BX98" s="906"/>
      <c r="BY98" s="906"/>
      <c r="BZ98" s="906"/>
      <c r="CA98" s="906"/>
      <c r="CB98" s="906"/>
      <c r="CC98" s="906"/>
      <c r="CD98" s="906"/>
      <c r="CE98" s="906"/>
      <c r="CF98" s="906"/>
      <c r="CG98" s="911"/>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5"/>
      <c r="BT99" s="906"/>
      <c r="BU99" s="906"/>
      <c r="BV99" s="906"/>
      <c r="BW99" s="906"/>
      <c r="BX99" s="906"/>
      <c r="BY99" s="906"/>
      <c r="BZ99" s="906"/>
      <c r="CA99" s="906"/>
      <c r="CB99" s="906"/>
      <c r="CC99" s="906"/>
      <c r="CD99" s="906"/>
      <c r="CE99" s="906"/>
      <c r="CF99" s="906"/>
      <c r="CG99" s="911"/>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5"/>
      <c r="BT100" s="906"/>
      <c r="BU100" s="906"/>
      <c r="BV100" s="906"/>
      <c r="BW100" s="906"/>
      <c r="BX100" s="906"/>
      <c r="BY100" s="906"/>
      <c r="BZ100" s="906"/>
      <c r="CA100" s="906"/>
      <c r="CB100" s="906"/>
      <c r="CC100" s="906"/>
      <c r="CD100" s="906"/>
      <c r="CE100" s="906"/>
      <c r="CF100" s="906"/>
      <c r="CG100" s="911"/>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5"/>
      <c r="BT101" s="906"/>
      <c r="BU101" s="906"/>
      <c r="BV101" s="906"/>
      <c r="BW101" s="906"/>
      <c r="BX101" s="906"/>
      <c r="BY101" s="906"/>
      <c r="BZ101" s="906"/>
      <c r="CA101" s="906"/>
      <c r="CB101" s="906"/>
      <c r="CC101" s="906"/>
      <c r="CD101" s="906"/>
      <c r="CE101" s="906"/>
      <c r="CF101" s="906"/>
      <c r="CG101" s="911"/>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428</v>
      </c>
      <c r="BS102" s="826"/>
      <c r="BT102" s="826"/>
      <c r="BU102" s="826"/>
      <c r="BV102" s="826"/>
      <c r="BW102" s="826"/>
      <c r="BX102" s="826"/>
      <c r="BY102" s="826"/>
      <c r="BZ102" s="826"/>
      <c r="CA102" s="826"/>
      <c r="CB102" s="826"/>
      <c r="CC102" s="826"/>
      <c r="CD102" s="826"/>
      <c r="CE102" s="826"/>
      <c r="CF102" s="826"/>
      <c r="CG102" s="827"/>
      <c r="CH102" s="933"/>
      <c r="CI102" s="934"/>
      <c r="CJ102" s="934"/>
      <c r="CK102" s="934"/>
      <c r="CL102" s="935"/>
      <c r="CM102" s="933"/>
      <c r="CN102" s="934"/>
      <c r="CO102" s="934"/>
      <c r="CP102" s="934"/>
      <c r="CQ102" s="935"/>
      <c r="CR102" s="936">
        <v>2</v>
      </c>
      <c r="CS102" s="898"/>
      <c r="CT102" s="898"/>
      <c r="CU102" s="898"/>
      <c r="CV102" s="937"/>
      <c r="CW102" s="936"/>
      <c r="CX102" s="898"/>
      <c r="CY102" s="898"/>
      <c r="CZ102" s="898"/>
      <c r="DA102" s="937"/>
      <c r="DB102" s="936"/>
      <c r="DC102" s="898"/>
      <c r="DD102" s="898"/>
      <c r="DE102" s="898"/>
      <c r="DF102" s="937"/>
      <c r="DG102" s="936">
        <v>20</v>
      </c>
      <c r="DH102" s="898"/>
      <c r="DI102" s="898"/>
      <c r="DJ102" s="898"/>
      <c r="DK102" s="937"/>
      <c r="DL102" s="936"/>
      <c r="DM102" s="898"/>
      <c r="DN102" s="898"/>
      <c r="DO102" s="898"/>
      <c r="DP102" s="937"/>
      <c r="DQ102" s="936"/>
      <c r="DR102" s="898"/>
      <c r="DS102" s="898"/>
      <c r="DT102" s="898"/>
      <c r="DU102" s="937"/>
      <c r="DV102" s="825"/>
      <c r="DW102" s="826"/>
      <c r="DX102" s="826"/>
      <c r="DY102" s="826"/>
      <c r="DZ102" s="96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61" t="s">
        <v>429</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62" t="s">
        <v>430</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63" t="s">
        <v>433</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434</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30" customFormat="1" ht="26.25" customHeight="1" x14ac:dyDescent="0.15">
      <c r="A109" s="958" t="s">
        <v>435</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436</v>
      </c>
      <c r="AB109" s="939"/>
      <c r="AC109" s="939"/>
      <c r="AD109" s="939"/>
      <c r="AE109" s="940"/>
      <c r="AF109" s="938" t="s">
        <v>437</v>
      </c>
      <c r="AG109" s="939"/>
      <c r="AH109" s="939"/>
      <c r="AI109" s="939"/>
      <c r="AJ109" s="940"/>
      <c r="AK109" s="938" t="s">
        <v>310</v>
      </c>
      <c r="AL109" s="939"/>
      <c r="AM109" s="939"/>
      <c r="AN109" s="939"/>
      <c r="AO109" s="940"/>
      <c r="AP109" s="938" t="s">
        <v>438</v>
      </c>
      <c r="AQ109" s="939"/>
      <c r="AR109" s="939"/>
      <c r="AS109" s="939"/>
      <c r="AT109" s="941"/>
      <c r="AU109" s="958" t="s">
        <v>435</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436</v>
      </c>
      <c r="BR109" s="939"/>
      <c r="BS109" s="939"/>
      <c r="BT109" s="939"/>
      <c r="BU109" s="940"/>
      <c r="BV109" s="938" t="s">
        <v>437</v>
      </c>
      <c r="BW109" s="939"/>
      <c r="BX109" s="939"/>
      <c r="BY109" s="939"/>
      <c r="BZ109" s="940"/>
      <c r="CA109" s="938" t="s">
        <v>310</v>
      </c>
      <c r="CB109" s="939"/>
      <c r="CC109" s="939"/>
      <c r="CD109" s="939"/>
      <c r="CE109" s="940"/>
      <c r="CF109" s="959" t="s">
        <v>438</v>
      </c>
      <c r="CG109" s="959"/>
      <c r="CH109" s="959"/>
      <c r="CI109" s="959"/>
      <c r="CJ109" s="959"/>
      <c r="CK109" s="938" t="s">
        <v>439</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436</v>
      </c>
      <c r="DH109" s="939"/>
      <c r="DI109" s="939"/>
      <c r="DJ109" s="939"/>
      <c r="DK109" s="940"/>
      <c r="DL109" s="938" t="s">
        <v>437</v>
      </c>
      <c r="DM109" s="939"/>
      <c r="DN109" s="939"/>
      <c r="DO109" s="939"/>
      <c r="DP109" s="940"/>
      <c r="DQ109" s="938" t="s">
        <v>310</v>
      </c>
      <c r="DR109" s="939"/>
      <c r="DS109" s="939"/>
      <c r="DT109" s="939"/>
      <c r="DU109" s="940"/>
      <c r="DV109" s="938" t="s">
        <v>438</v>
      </c>
      <c r="DW109" s="939"/>
      <c r="DX109" s="939"/>
      <c r="DY109" s="939"/>
      <c r="DZ109" s="941"/>
    </row>
    <row r="110" spans="1:131" s="230" customFormat="1" ht="26.25" customHeight="1" x14ac:dyDescent="0.15">
      <c r="A110" s="942" t="s">
        <v>440</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408659</v>
      </c>
      <c r="AB110" s="946"/>
      <c r="AC110" s="946"/>
      <c r="AD110" s="946"/>
      <c r="AE110" s="947"/>
      <c r="AF110" s="948">
        <v>448750</v>
      </c>
      <c r="AG110" s="946"/>
      <c r="AH110" s="946"/>
      <c r="AI110" s="946"/>
      <c r="AJ110" s="947"/>
      <c r="AK110" s="948">
        <v>482228</v>
      </c>
      <c r="AL110" s="946"/>
      <c r="AM110" s="946"/>
      <c r="AN110" s="946"/>
      <c r="AO110" s="947"/>
      <c r="AP110" s="949">
        <v>12.4</v>
      </c>
      <c r="AQ110" s="950"/>
      <c r="AR110" s="950"/>
      <c r="AS110" s="950"/>
      <c r="AT110" s="951"/>
      <c r="AU110" s="952" t="s">
        <v>74</v>
      </c>
      <c r="AV110" s="953"/>
      <c r="AW110" s="953"/>
      <c r="AX110" s="953"/>
      <c r="AY110" s="953"/>
      <c r="AZ110" s="975" t="s">
        <v>441</v>
      </c>
      <c r="BA110" s="943"/>
      <c r="BB110" s="943"/>
      <c r="BC110" s="943"/>
      <c r="BD110" s="943"/>
      <c r="BE110" s="943"/>
      <c r="BF110" s="943"/>
      <c r="BG110" s="943"/>
      <c r="BH110" s="943"/>
      <c r="BI110" s="943"/>
      <c r="BJ110" s="943"/>
      <c r="BK110" s="943"/>
      <c r="BL110" s="943"/>
      <c r="BM110" s="943"/>
      <c r="BN110" s="943"/>
      <c r="BO110" s="943"/>
      <c r="BP110" s="944"/>
      <c r="BQ110" s="976">
        <v>5335497</v>
      </c>
      <c r="BR110" s="977"/>
      <c r="BS110" s="977"/>
      <c r="BT110" s="977"/>
      <c r="BU110" s="977"/>
      <c r="BV110" s="977">
        <v>5500118</v>
      </c>
      <c r="BW110" s="977"/>
      <c r="BX110" s="977"/>
      <c r="BY110" s="977"/>
      <c r="BZ110" s="977"/>
      <c r="CA110" s="977">
        <v>5603053</v>
      </c>
      <c r="CB110" s="977"/>
      <c r="CC110" s="977"/>
      <c r="CD110" s="977"/>
      <c r="CE110" s="977"/>
      <c r="CF110" s="990">
        <v>144.4</v>
      </c>
      <c r="CG110" s="991"/>
      <c r="CH110" s="991"/>
      <c r="CI110" s="991"/>
      <c r="CJ110" s="991"/>
      <c r="CK110" s="992" t="s">
        <v>442</v>
      </c>
      <c r="CL110" s="993"/>
      <c r="CM110" s="975" t="s">
        <v>443</v>
      </c>
      <c r="CN110" s="943"/>
      <c r="CO110" s="943"/>
      <c r="CP110" s="943"/>
      <c r="CQ110" s="943"/>
      <c r="CR110" s="943"/>
      <c r="CS110" s="943"/>
      <c r="CT110" s="943"/>
      <c r="CU110" s="943"/>
      <c r="CV110" s="943"/>
      <c r="CW110" s="943"/>
      <c r="CX110" s="943"/>
      <c r="CY110" s="943"/>
      <c r="CZ110" s="943"/>
      <c r="DA110" s="943"/>
      <c r="DB110" s="943"/>
      <c r="DC110" s="943"/>
      <c r="DD110" s="943"/>
      <c r="DE110" s="943"/>
      <c r="DF110" s="944"/>
      <c r="DG110" s="976" t="s">
        <v>444</v>
      </c>
      <c r="DH110" s="977"/>
      <c r="DI110" s="977"/>
      <c r="DJ110" s="977"/>
      <c r="DK110" s="977"/>
      <c r="DL110" s="977" t="s">
        <v>231</v>
      </c>
      <c r="DM110" s="977"/>
      <c r="DN110" s="977"/>
      <c r="DO110" s="977"/>
      <c r="DP110" s="977"/>
      <c r="DQ110" s="977" t="s">
        <v>444</v>
      </c>
      <c r="DR110" s="977"/>
      <c r="DS110" s="977"/>
      <c r="DT110" s="977"/>
      <c r="DU110" s="977"/>
      <c r="DV110" s="978" t="s">
        <v>444</v>
      </c>
      <c r="DW110" s="978"/>
      <c r="DX110" s="978"/>
      <c r="DY110" s="978"/>
      <c r="DZ110" s="979"/>
    </row>
    <row r="111" spans="1:131" s="230" customFormat="1" ht="26.25" customHeight="1" x14ac:dyDescent="0.15">
      <c r="A111" s="980" t="s">
        <v>445</v>
      </c>
      <c r="B111" s="981"/>
      <c r="C111" s="981"/>
      <c r="D111" s="981"/>
      <c r="E111" s="981"/>
      <c r="F111" s="981"/>
      <c r="G111" s="981"/>
      <c r="H111" s="981"/>
      <c r="I111" s="981"/>
      <c r="J111" s="981"/>
      <c r="K111" s="981"/>
      <c r="L111" s="981"/>
      <c r="M111" s="981"/>
      <c r="N111" s="981"/>
      <c r="O111" s="981"/>
      <c r="P111" s="981"/>
      <c r="Q111" s="981"/>
      <c r="R111" s="981"/>
      <c r="S111" s="981"/>
      <c r="T111" s="981"/>
      <c r="U111" s="981"/>
      <c r="V111" s="981"/>
      <c r="W111" s="981"/>
      <c r="X111" s="981"/>
      <c r="Y111" s="981"/>
      <c r="Z111" s="982"/>
      <c r="AA111" s="983" t="s">
        <v>418</v>
      </c>
      <c r="AB111" s="984"/>
      <c r="AC111" s="984"/>
      <c r="AD111" s="984"/>
      <c r="AE111" s="985"/>
      <c r="AF111" s="986" t="s">
        <v>446</v>
      </c>
      <c r="AG111" s="984"/>
      <c r="AH111" s="984"/>
      <c r="AI111" s="984"/>
      <c r="AJ111" s="985"/>
      <c r="AK111" s="986" t="s">
        <v>444</v>
      </c>
      <c r="AL111" s="984"/>
      <c r="AM111" s="984"/>
      <c r="AN111" s="984"/>
      <c r="AO111" s="985"/>
      <c r="AP111" s="987" t="s">
        <v>444</v>
      </c>
      <c r="AQ111" s="988"/>
      <c r="AR111" s="988"/>
      <c r="AS111" s="988"/>
      <c r="AT111" s="989"/>
      <c r="AU111" s="954"/>
      <c r="AV111" s="955"/>
      <c r="AW111" s="955"/>
      <c r="AX111" s="955"/>
      <c r="AY111" s="955"/>
      <c r="AZ111" s="968" t="s">
        <v>447</v>
      </c>
      <c r="BA111" s="969"/>
      <c r="BB111" s="969"/>
      <c r="BC111" s="969"/>
      <c r="BD111" s="969"/>
      <c r="BE111" s="969"/>
      <c r="BF111" s="969"/>
      <c r="BG111" s="969"/>
      <c r="BH111" s="969"/>
      <c r="BI111" s="969"/>
      <c r="BJ111" s="969"/>
      <c r="BK111" s="969"/>
      <c r="BL111" s="969"/>
      <c r="BM111" s="969"/>
      <c r="BN111" s="969"/>
      <c r="BO111" s="969"/>
      <c r="BP111" s="970"/>
      <c r="BQ111" s="971">
        <v>7647</v>
      </c>
      <c r="BR111" s="972"/>
      <c r="BS111" s="972"/>
      <c r="BT111" s="972"/>
      <c r="BU111" s="972"/>
      <c r="BV111" s="972">
        <v>6269</v>
      </c>
      <c r="BW111" s="972"/>
      <c r="BX111" s="972"/>
      <c r="BY111" s="972"/>
      <c r="BZ111" s="972"/>
      <c r="CA111" s="972">
        <v>20714</v>
      </c>
      <c r="CB111" s="972"/>
      <c r="CC111" s="972"/>
      <c r="CD111" s="972"/>
      <c r="CE111" s="972"/>
      <c r="CF111" s="966">
        <v>0.5</v>
      </c>
      <c r="CG111" s="967"/>
      <c r="CH111" s="967"/>
      <c r="CI111" s="967"/>
      <c r="CJ111" s="967"/>
      <c r="CK111" s="994"/>
      <c r="CL111" s="995"/>
      <c r="CM111" s="968" t="s">
        <v>448</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446</v>
      </c>
      <c r="DH111" s="972"/>
      <c r="DI111" s="972"/>
      <c r="DJ111" s="972"/>
      <c r="DK111" s="972"/>
      <c r="DL111" s="972" t="s">
        <v>395</v>
      </c>
      <c r="DM111" s="972"/>
      <c r="DN111" s="972"/>
      <c r="DO111" s="972"/>
      <c r="DP111" s="972"/>
      <c r="DQ111" s="972" t="s">
        <v>449</v>
      </c>
      <c r="DR111" s="972"/>
      <c r="DS111" s="972"/>
      <c r="DT111" s="972"/>
      <c r="DU111" s="972"/>
      <c r="DV111" s="973" t="s">
        <v>395</v>
      </c>
      <c r="DW111" s="973"/>
      <c r="DX111" s="973"/>
      <c r="DY111" s="973"/>
      <c r="DZ111" s="974"/>
    </row>
    <row r="112" spans="1:131" s="230" customFormat="1" ht="26.25" customHeight="1" x14ac:dyDescent="0.15">
      <c r="A112" s="998" t="s">
        <v>450</v>
      </c>
      <c r="B112" s="999"/>
      <c r="C112" s="969" t="s">
        <v>451</v>
      </c>
      <c r="D112" s="969"/>
      <c r="E112" s="969"/>
      <c r="F112" s="969"/>
      <c r="G112" s="969"/>
      <c r="H112" s="969"/>
      <c r="I112" s="969"/>
      <c r="J112" s="969"/>
      <c r="K112" s="969"/>
      <c r="L112" s="969"/>
      <c r="M112" s="969"/>
      <c r="N112" s="969"/>
      <c r="O112" s="969"/>
      <c r="P112" s="969"/>
      <c r="Q112" s="969"/>
      <c r="R112" s="969"/>
      <c r="S112" s="969"/>
      <c r="T112" s="969"/>
      <c r="U112" s="969"/>
      <c r="V112" s="969"/>
      <c r="W112" s="969"/>
      <c r="X112" s="969"/>
      <c r="Y112" s="969"/>
      <c r="Z112" s="970"/>
      <c r="AA112" s="1004" t="s">
        <v>395</v>
      </c>
      <c r="AB112" s="1005"/>
      <c r="AC112" s="1005"/>
      <c r="AD112" s="1005"/>
      <c r="AE112" s="1006"/>
      <c r="AF112" s="1007" t="s">
        <v>444</v>
      </c>
      <c r="AG112" s="1005"/>
      <c r="AH112" s="1005"/>
      <c r="AI112" s="1005"/>
      <c r="AJ112" s="1006"/>
      <c r="AK112" s="1007" t="s">
        <v>444</v>
      </c>
      <c r="AL112" s="1005"/>
      <c r="AM112" s="1005"/>
      <c r="AN112" s="1005"/>
      <c r="AO112" s="1006"/>
      <c r="AP112" s="1008" t="s">
        <v>446</v>
      </c>
      <c r="AQ112" s="1009"/>
      <c r="AR112" s="1009"/>
      <c r="AS112" s="1009"/>
      <c r="AT112" s="1010"/>
      <c r="AU112" s="954"/>
      <c r="AV112" s="955"/>
      <c r="AW112" s="955"/>
      <c r="AX112" s="955"/>
      <c r="AY112" s="955"/>
      <c r="AZ112" s="968" t="s">
        <v>452</v>
      </c>
      <c r="BA112" s="969"/>
      <c r="BB112" s="969"/>
      <c r="BC112" s="969"/>
      <c r="BD112" s="969"/>
      <c r="BE112" s="969"/>
      <c r="BF112" s="969"/>
      <c r="BG112" s="969"/>
      <c r="BH112" s="969"/>
      <c r="BI112" s="969"/>
      <c r="BJ112" s="969"/>
      <c r="BK112" s="969"/>
      <c r="BL112" s="969"/>
      <c r="BM112" s="969"/>
      <c r="BN112" s="969"/>
      <c r="BO112" s="969"/>
      <c r="BP112" s="970"/>
      <c r="BQ112" s="971">
        <v>5369835</v>
      </c>
      <c r="BR112" s="972"/>
      <c r="BS112" s="972"/>
      <c r="BT112" s="972"/>
      <c r="BU112" s="972"/>
      <c r="BV112" s="972">
        <v>4947843</v>
      </c>
      <c r="BW112" s="972"/>
      <c r="BX112" s="972"/>
      <c r="BY112" s="972"/>
      <c r="BZ112" s="972"/>
      <c r="CA112" s="972">
        <v>4886571</v>
      </c>
      <c r="CB112" s="972"/>
      <c r="CC112" s="972"/>
      <c r="CD112" s="972"/>
      <c r="CE112" s="972"/>
      <c r="CF112" s="966">
        <v>125.9</v>
      </c>
      <c r="CG112" s="967"/>
      <c r="CH112" s="967"/>
      <c r="CI112" s="967"/>
      <c r="CJ112" s="967"/>
      <c r="CK112" s="994"/>
      <c r="CL112" s="995"/>
      <c r="CM112" s="968" t="s">
        <v>453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395</v>
      </c>
      <c r="DH112" s="972"/>
      <c r="DI112" s="972"/>
      <c r="DJ112" s="972"/>
      <c r="DK112" s="972"/>
      <c r="DL112" s="972" t="s">
        <v>444</v>
      </c>
      <c r="DM112" s="972"/>
      <c r="DN112" s="972"/>
      <c r="DO112" s="972"/>
      <c r="DP112" s="972"/>
      <c r="DQ112" s="972" t="s">
        <v>418</v>
      </c>
      <c r="DR112" s="972"/>
      <c r="DS112" s="972"/>
      <c r="DT112" s="972"/>
      <c r="DU112" s="972"/>
      <c r="DV112" s="973" t="s">
        <v>444</v>
      </c>
      <c r="DW112" s="973"/>
      <c r="DX112" s="973"/>
      <c r="DY112" s="973"/>
      <c r="DZ112" s="974"/>
    </row>
    <row r="113" spans="1:130" s="230" customFormat="1" ht="26.25" customHeight="1" x14ac:dyDescent="0.15">
      <c r="A113" s="1000"/>
      <c r="B113" s="1001"/>
      <c r="C113" s="969" t="s">
        <v>454</v>
      </c>
      <c r="D113" s="969"/>
      <c r="E113" s="969"/>
      <c r="F113" s="969"/>
      <c r="G113" s="969"/>
      <c r="H113" s="969"/>
      <c r="I113" s="969"/>
      <c r="J113" s="969"/>
      <c r="K113" s="969"/>
      <c r="L113" s="969"/>
      <c r="M113" s="969"/>
      <c r="N113" s="969"/>
      <c r="O113" s="969"/>
      <c r="P113" s="969"/>
      <c r="Q113" s="969"/>
      <c r="R113" s="969"/>
      <c r="S113" s="969"/>
      <c r="T113" s="969"/>
      <c r="U113" s="969"/>
      <c r="V113" s="969"/>
      <c r="W113" s="969"/>
      <c r="X113" s="969"/>
      <c r="Y113" s="969"/>
      <c r="Z113" s="970"/>
      <c r="AA113" s="983">
        <v>370900</v>
      </c>
      <c r="AB113" s="984"/>
      <c r="AC113" s="984"/>
      <c r="AD113" s="984"/>
      <c r="AE113" s="985"/>
      <c r="AF113" s="986">
        <v>333573</v>
      </c>
      <c r="AG113" s="984"/>
      <c r="AH113" s="984"/>
      <c r="AI113" s="984"/>
      <c r="AJ113" s="985"/>
      <c r="AK113" s="986">
        <v>338922</v>
      </c>
      <c r="AL113" s="984"/>
      <c r="AM113" s="984"/>
      <c r="AN113" s="984"/>
      <c r="AO113" s="985"/>
      <c r="AP113" s="987">
        <v>8.6999999999999993</v>
      </c>
      <c r="AQ113" s="988"/>
      <c r="AR113" s="988"/>
      <c r="AS113" s="988"/>
      <c r="AT113" s="989"/>
      <c r="AU113" s="954"/>
      <c r="AV113" s="955"/>
      <c r="AW113" s="955"/>
      <c r="AX113" s="955"/>
      <c r="AY113" s="955"/>
      <c r="AZ113" s="968" t="s">
        <v>455</v>
      </c>
      <c r="BA113" s="969"/>
      <c r="BB113" s="969"/>
      <c r="BC113" s="969"/>
      <c r="BD113" s="969"/>
      <c r="BE113" s="969"/>
      <c r="BF113" s="969"/>
      <c r="BG113" s="969"/>
      <c r="BH113" s="969"/>
      <c r="BI113" s="969"/>
      <c r="BJ113" s="969"/>
      <c r="BK113" s="969"/>
      <c r="BL113" s="969"/>
      <c r="BM113" s="969"/>
      <c r="BN113" s="969"/>
      <c r="BO113" s="969"/>
      <c r="BP113" s="970"/>
      <c r="BQ113" s="971">
        <v>105747</v>
      </c>
      <c r="BR113" s="972"/>
      <c r="BS113" s="972"/>
      <c r="BT113" s="972"/>
      <c r="BU113" s="972"/>
      <c r="BV113" s="972">
        <v>89907</v>
      </c>
      <c r="BW113" s="972"/>
      <c r="BX113" s="972"/>
      <c r="BY113" s="972"/>
      <c r="BZ113" s="972"/>
      <c r="CA113" s="972">
        <v>73110</v>
      </c>
      <c r="CB113" s="972"/>
      <c r="CC113" s="972"/>
      <c r="CD113" s="972"/>
      <c r="CE113" s="972"/>
      <c r="CF113" s="966">
        <v>1.9</v>
      </c>
      <c r="CG113" s="967"/>
      <c r="CH113" s="967"/>
      <c r="CI113" s="967"/>
      <c r="CJ113" s="967"/>
      <c r="CK113" s="994"/>
      <c r="CL113" s="995"/>
      <c r="CM113" s="968" t="s">
        <v>456</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04" t="s">
        <v>444</v>
      </c>
      <c r="DH113" s="1005"/>
      <c r="DI113" s="1005"/>
      <c r="DJ113" s="1005"/>
      <c r="DK113" s="1006"/>
      <c r="DL113" s="1007" t="s">
        <v>395</v>
      </c>
      <c r="DM113" s="1005"/>
      <c r="DN113" s="1005"/>
      <c r="DO113" s="1005"/>
      <c r="DP113" s="1006"/>
      <c r="DQ113" s="1007" t="s">
        <v>446</v>
      </c>
      <c r="DR113" s="1005"/>
      <c r="DS113" s="1005"/>
      <c r="DT113" s="1005"/>
      <c r="DU113" s="1006"/>
      <c r="DV113" s="1008" t="s">
        <v>395</v>
      </c>
      <c r="DW113" s="1009"/>
      <c r="DX113" s="1009"/>
      <c r="DY113" s="1009"/>
      <c r="DZ113" s="1010"/>
    </row>
    <row r="114" spans="1:130" s="230" customFormat="1" ht="26.25" customHeight="1" x14ac:dyDescent="0.15">
      <c r="A114" s="1000"/>
      <c r="B114" s="1001"/>
      <c r="C114" s="969" t="s">
        <v>457</v>
      </c>
      <c r="D114" s="969"/>
      <c r="E114" s="969"/>
      <c r="F114" s="969"/>
      <c r="G114" s="969"/>
      <c r="H114" s="969"/>
      <c r="I114" s="969"/>
      <c r="J114" s="969"/>
      <c r="K114" s="969"/>
      <c r="L114" s="969"/>
      <c r="M114" s="969"/>
      <c r="N114" s="969"/>
      <c r="O114" s="969"/>
      <c r="P114" s="969"/>
      <c r="Q114" s="969"/>
      <c r="R114" s="969"/>
      <c r="S114" s="969"/>
      <c r="T114" s="969"/>
      <c r="U114" s="969"/>
      <c r="V114" s="969"/>
      <c r="W114" s="969"/>
      <c r="X114" s="969"/>
      <c r="Y114" s="969"/>
      <c r="Z114" s="970"/>
      <c r="AA114" s="1004">
        <v>18935</v>
      </c>
      <c r="AB114" s="1005"/>
      <c r="AC114" s="1005"/>
      <c r="AD114" s="1005"/>
      <c r="AE114" s="1006"/>
      <c r="AF114" s="1007">
        <v>18970</v>
      </c>
      <c r="AG114" s="1005"/>
      <c r="AH114" s="1005"/>
      <c r="AI114" s="1005"/>
      <c r="AJ114" s="1006"/>
      <c r="AK114" s="1007">
        <v>19289</v>
      </c>
      <c r="AL114" s="1005"/>
      <c r="AM114" s="1005"/>
      <c r="AN114" s="1005"/>
      <c r="AO114" s="1006"/>
      <c r="AP114" s="1008">
        <v>0.5</v>
      </c>
      <c r="AQ114" s="1009"/>
      <c r="AR114" s="1009"/>
      <c r="AS114" s="1009"/>
      <c r="AT114" s="1010"/>
      <c r="AU114" s="954"/>
      <c r="AV114" s="955"/>
      <c r="AW114" s="955"/>
      <c r="AX114" s="955"/>
      <c r="AY114" s="955"/>
      <c r="AZ114" s="968" t="s">
        <v>458</v>
      </c>
      <c r="BA114" s="969"/>
      <c r="BB114" s="969"/>
      <c r="BC114" s="969"/>
      <c r="BD114" s="969"/>
      <c r="BE114" s="969"/>
      <c r="BF114" s="969"/>
      <c r="BG114" s="969"/>
      <c r="BH114" s="969"/>
      <c r="BI114" s="969"/>
      <c r="BJ114" s="969"/>
      <c r="BK114" s="969"/>
      <c r="BL114" s="969"/>
      <c r="BM114" s="969"/>
      <c r="BN114" s="969"/>
      <c r="BO114" s="969"/>
      <c r="BP114" s="970"/>
      <c r="BQ114" s="971">
        <v>172154</v>
      </c>
      <c r="BR114" s="972"/>
      <c r="BS114" s="972"/>
      <c r="BT114" s="972"/>
      <c r="BU114" s="972"/>
      <c r="BV114" s="972">
        <v>113894</v>
      </c>
      <c r="BW114" s="972"/>
      <c r="BX114" s="972"/>
      <c r="BY114" s="972"/>
      <c r="BZ114" s="972"/>
      <c r="CA114" s="972">
        <v>1834</v>
      </c>
      <c r="CB114" s="972"/>
      <c r="CC114" s="972"/>
      <c r="CD114" s="972"/>
      <c r="CE114" s="972"/>
      <c r="CF114" s="966">
        <v>0</v>
      </c>
      <c r="CG114" s="967"/>
      <c r="CH114" s="967"/>
      <c r="CI114" s="967"/>
      <c r="CJ114" s="967"/>
      <c r="CK114" s="994"/>
      <c r="CL114" s="995"/>
      <c r="CM114" s="968" t="s">
        <v>459</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04" t="s">
        <v>446</v>
      </c>
      <c r="DH114" s="1005"/>
      <c r="DI114" s="1005"/>
      <c r="DJ114" s="1005"/>
      <c r="DK114" s="1006"/>
      <c r="DL114" s="1007" t="s">
        <v>395</v>
      </c>
      <c r="DM114" s="1005"/>
      <c r="DN114" s="1005"/>
      <c r="DO114" s="1005"/>
      <c r="DP114" s="1006"/>
      <c r="DQ114" s="1007" t="s">
        <v>395</v>
      </c>
      <c r="DR114" s="1005"/>
      <c r="DS114" s="1005"/>
      <c r="DT114" s="1005"/>
      <c r="DU114" s="1006"/>
      <c r="DV114" s="1008" t="s">
        <v>449</v>
      </c>
      <c r="DW114" s="1009"/>
      <c r="DX114" s="1009"/>
      <c r="DY114" s="1009"/>
      <c r="DZ114" s="1010"/>
    </row>
    <row r="115" spans="1:130" s="230" customFormat="1" ht="26.25" customHeight="1" x14ac:dyDescent="0.15">
      <c r="A115" s="1000"/>
      <c r="B115" s="1001"/>
      <c r="C115" s="969" t="s">
        <v>460</v>
      </c>
      <c r="D115" s="969"/>
      <c r="E115" s="969"/>
      <c r="F115" s="969"/>
      <c r="G115" s="969"/>
      <c r="H115" s="969"/>
      <c r="I115" s="969"/>
      <c r="J115" s="969"/>
      <c r="K115" s="969"/>
      <c r="L115" s="969"/>
      <c r="M115" s="969"/>
      <c r="N115" s="969"/>
      <c r="O115" s="969"/>
      <c r="P115" s="969"/>
      <c r="Q115" s="969"/>
      <c r="R115" s="969"/>
      <c r="S115" s="969"/>
      <c r="T115" s="969"/>
      <c r="U115" s="969"/>
      <c r="V115" s="969"/>
      <c r="W115" s="969"/>
      <c r="X115" s="969"/>
      <c r="Y115" s="969"/>
      <c r="Z115" s="970"/>
      <c r="AA115" s="983" t="s">
        <v>395</v>
      </c>
      <c r="AB115" s="984"/>
      <c r="AC115" s="984"/>
      <c r="AD115" s="984"/>
      <c r="AE115" s="985"/>
      <c r="AF115" s="986" t="s">
        <v>395</v>
      </c>
      <c r="AG115" s="984"/>
      <c r="AH115" s="984"/>
      <c r="AI115" s="984"/>
      <c r="AJ115" s="985"/>
      <c r="AK115" s="986" t="s">
        <v>418</v>
      </c>
      <c r="AL115" s="984"/>
      <c r="AM115" s="984"/>
      <c r="AN115" s="984"/>
      <c r="AO115" s="985"/>
      <c r="AP115" s="987" t="s">
        <v>418</v>
      </c>
      <c r="AQ115" s="988"/>
      <c r="AR115" s="988"/>
      <c r="AS115" s="988"/>
      <c r="AT115" s="989"/>
      <c r="AU115" s="954"/>
      <c r="AV115" s="955"/>
      <c r="AW115" s="955"/>
      <c r="AX115" s="955"/>
      <c r="AY115" s="955"/>
      <c r="AZ115" s="968" t="s">
        <v>461</v>
      </c>
      <c r="BA115" s="969"/>
      <c r="BB115" s="969"/>
      <c r="BC115" s="969"/>
      <c r="BD115" s="969"/>
      <c r="BE115" s="969"/>
      <c r="BF115" s="969"/>
      <c r="BG115" s="969"/>
      <c r="BH115" s="969"/>
      <c r="BI115" s="969"/>
      <c r="BJ115" s="969"/>
      <c r="BK115" s="969"/>
      <c r="BL115" s="969"/>
      <c r="BM115" s="969"/>
      <c r="BN115" s="969"/>
      <c r="BO115" s="969"/>
      <c r="BP115" s="970"/>
      <c r="BQ115" s="971" t="s">
        <v>444</v>
      </c>
      <c r="BR115" s="972"/>
      <c r="BS115" s="972"/>
      <c r="BT115" s="972"/>
      <c r="BU115" s="972"/>
      <c r="BV115" s="972">
        <v>10566</v>
      </c>
      <c r="BW115" s="972"/>
      <c r="BX115" s="972"/>
      <c r="BY115" s="972"/>
      <c r="BZ115" s="972"/>
      <c r="CA115" s="972" t="s">
        <v>395</v>
      </c>
      <c r="CB115" s="972"/>
      <c r="CC115" s="972"/>
      <c r="CD115" s="972"/>
      <c r="CE115" s="972"/>
      <c r="CF115" s="966" t="s">
        <v>446</v>
      </c>
      <c r="CG115" s="967"/>
      <c r="CH115" s="967"/>
      <c r="CI115" s="967"/>
      <c r="CJ115" s="967"/>
      <c r="CK115" s="994"/>
      <c r="CL115" s="995"/>
      <c r="CM115" s="968" t="s">
        <v>462</v>
      </c>
      <c r="CN115" s="969"/>
      <c r="CO115" s="969"/>
      <c r="CP115" s="969"/>
      <c r="CQ115" s="969"/>
      <c r="CR115" s="969"/>
      <c r="CS115" s="969"/>
      <c r="CT115" s="969"/>
      <c r="CU115" s="969"/>
      <c r="CV115" s="969"/>
      <c r="CW115" s="969"/>
      <c r="CX115" s="969"/>
      <c r="CY115" s="969"/>
      <c r="CZ115" s="969"/>
      <c r="DA115" s="969"/>
      <c r="DB115" s="969"/>
      <c r="DC115" s="969"/>
      <c r="DD115" s="969"/>
      <c r="DE115" s="969"/>
      <c r="DF115" s="970"/>
      <c r="DG115" s="1004">
        <v>7647</v>
      </c>
      <c r="DH115" s="1005"/>
      <c r="DI115" s="1005"/>
      <c r="DJ115" s="1005"/>
      <c r="DK115" s="1006"/>
      <c r="DL115" s="1007">
        <v>6269</v>
      </c>
      <c r="DM115" s="1005"/>
      <c r="DN115" s="1005"/>
      <c r="DO115" s="1005"/>
      <c r="DP115" s="1006"/>
      <c r="DQ115" s="1007">
        <v>20714</v>
      </c>
      <c r="DR115" s="1005"/>
      <c r="DS115" s="1005"/>
      <c r="DT115" s="1005"/>
      <c r="DU115" s="1006"/>
      <c r="DV115" s="1008">
        <v>0.5</v>
      </c>
      <c r="DW115" s="1009"/>
      <c r="DX115" s="1009"/>
      <c r="DY115" s="1009"/>
      <c r="DZ115" s="1010"/>
    </row>
    <row r="116" spans="1:130" s="230" customFormat="1" ht="26.25" customHeight="1" x14ac:dyDescent="0.15">
      <c r="A116" s="1002"/>
      <c r="B116" s="1003"/>
      <c r="C116" s="1011" t="s">
        <v>463</v>
      </c>
      <c r="D116" s="1011"/>
      <c r="E116" s="1011"/>
      <c r="F116" s="1011"/>
      <c r="G116" s="1011"/>
      <c r="H116" s="1011"/>
      <c r="I116" s="1011"/>
      <c r="J116" s="1011"/>
      <c r="K116" s="1011"/>
      <c r="L116" s="1011"/>
      <c r="M116" s="1011"/>
      <c r="N116" s="1011"/>
      <c r="O116" s="1011"/>
      <c r="P116" s="1011"/>
      <c r="Q116" s="1011"/>
      <c r="R116" s="1011"/>
      <c r="S116" s="1011"/>
      <c r="T116" s="1011"/>
      <c r="U116" s="1011"/>
      <c r="V116" s="1011"/>
      <c r="W116" s="1011"/>
      <c r="X116" s="1011"/>
      <c r="Y116" s="1011"/>
      <c r="Z116" s="1012"/>
      <c r="AA116" s="1004">
        <v>11</v>
      </c>
      <c r="AB116" s="1005"/>
      <c r="AC116" s="1005"/>
      <c r="AD116" s="1005"/>
      <c r="AE116" s="1006"/>
      <c r="AF116" s="1007">
        <v>100</v>
      </c>
      <c r="AG116" s="1005"/>
      <c r="AH116" s="1005"/>
      <c r="AI116" s="1005"/>
      <c r="AJ116" s="1006"/>
      <c r="AK116" s="1007">
        <v>82</v>
      </c>
      <c r="AL116" s="1005"/>
      <c r="AM116" s="1005"/>
      <c r="AN116" s="1005"/>
      <c r="AO116" s="1006"/>
      <c r="AP116" s="1008">
        <v>0</v>
      </c>
      <c r="AQ116" s="1009"/>
      <c r="AR116" s="1009"/>
      <c r="AS116" s="1009"/>
      <c r="AT116" s="1010"/>
      <c r="AU116" s="954"/>
      <c r="AV116" s="955"/>
      <c r="AW116" s="955"/>
      <c r="AX116" s="955"/>
      <c r="AY116" s="955"/>
      <c r="AZ116" s="1013" t="s">
        <v>464</v>
      </c>
      <c r="BA116" s="1014"/>
      <c r="BB116" s="1014"/>
      <c r="BC116" s="1014"/>
      <c r="BD116" s="1014"/>
      <c r="BE116" s="1014"/>
      <c r="BF116" s="1014"/>
      <c r="BG116" s="1014"/>
      <c r="BH116" s="1014"/>
      <c r="BI116" s="1014"/>
      <c r="BJ116" s="1014"/>
      <c r="BK116" s="1014"/>
      <c r="BL116" s="1014"/>
      <c r="BM116" s="1014"/>
      <c r="BN116" s="1014"/>
      <c r="BO116" s="1014"/>
      <c r="BP116" s="1015"/>
      <c r="BQ116" s="971" t="s">
        <v>444</v>
      </c>
      <c r="BR116" s="972"/>
      <c r="BS116" s="972"/>
      <c r="BT116" s="972"/>
      <c r="BU116" s="972"/>
      <c r="BV116" s="972" t="s">
        <v>444</v>
      </c>
      <c r="BW116" s="972"/>
      <c r="BX116" s="972"/>
      <c r="BY116" s="972"/>
      <c r="BZ116" s="972"/>
      <c r="CA116" s="972" t="s">
        <v>449</v>
      </c>
      <c r="CB116" s="972"/>
      <c r="CC116" s="972"/>
      <c r="CD116" s="972"/>
      <c r="CE116" s="972"/>
      <c r="CF116" s="966" t="s">
        <v>395</v>
      </c>
      <c r="CG116" s="967"/>
      <c r="CH116" s="967"/>
      <c r="CI116" s="967"/>
      <c r="CJ116" s="967"/>
      <c r="CK116" s="994"/>
      <c r="CL116" s="995"/>
      <c r="CM116" s="968" t="s">
        <v>465</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04" t="s">
        <v>444</v>
      </c>
      <c r="DH116" s="1005"/>
      <c r="DI116" s="1005"/>
      <c r="DJ116" s="1005"/>
      <c r="DK116" s="1006"/>
      <c r="DL116" s="1007" t="s">
        <v>395</v>
      </c>
      <c r="DM116" s="1005"/>
      <c r="DN116" s="1005"/>
      <c r="DO116" s="1005"/>
      <c r="DP116" s="1006"/>
      <c r="DQ116" s="1007" t="s">
        <v>444</v>
      </c>
      <c r="DR116" s="1005"/>
      <c r="DS116" s="1005"/>
      <c r="DT116" s="1005"/>
      <c r="DU116" s="1006"/>
      <c r="DV116" s="1008" t="s">
        <v>418</v>
      </c>
      <c r="DW116" s="1009"/>
      <c r="DX116" s="1009"/>
      <c r="DY116" s="1009"/>
      <c r="DZ116" s="1010"/>
    </row>
    <row r="117" spans="1:130" s="230" customFormat="1" ht="26.25" customHeight="1" x14ac:dyDescent="0.15">
      <c r="A117" s="958" t="s">
        <v>188</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3" t="s">
        <v>466</v>
      </c>
      <c r="Z117" s="940"/>
      <c r="AA117" s="1024">
        <v>798505</v>
      </c>
      <c r="AB117" s="1025"/>
      <c r="AC117" s="1025"/>
      <c r="AD117" s="1025"/>
      <c r="AE117" s="1026"/>
      <c r="AF117" s="1027">
        <v>801393</v>
      </c>
      <c r="AG117" s="1025"/>
      <c r="AH117" s="1025"/>
      <c r="AI117" s="1025"/>
      <c r="AJ117" s="1026"/>
      <c r="AK117" s="1027">
        <v>840521</v>
      </c>
      <c r="AL117" s="1025"/>
      <c r="AM117" s="1025"/>
      <c r="AN117" s="1025"/>
      <c r="AO117" s="1026"/>
      <c r="AP117" s="1028"/>
      <c r="AQ117" s="1029"/>
      <c r="AR117" s="1029"/>
      <c r="AS117" s="1029"/>
      <c r="AT117" s="1030"/>
      <c r="AU117" s="954"/>
      <c r="AV117" s="955"/>
      <c r="AW117" s="955"/>
      <c r="AX117" s="955"/>
      <c r="AY117" s="955"/>
      <c r="AZ117" s="1020" t="s">
        <v>467</v>
      </c>
      <c r="BA117" s="1021"/>
      <c r="BB117" s="1021"/>
      <c r="BC117" s="1021"/>
      <c r="BD117" s="1021"/>
      <c r="BE117" s="1021"/>
      <c r="BF117" s="1021"/>
      <c r="BG117" s="1021"/>
      <c r="BH117" s="1021"/>
      <c r="BI117" s="1021"/>
      <c r="BJ117" s="1021"/>
      <c r="BK117" s="1021"/>
      <c r="BL117" s="1021"/>
      <c r="BM117" s="1021"/>
      <c r="BN117" s="1021"/>
      <c r="BO117" s="1021"/>
      <c r="BP117" s="1022"/>
      <c r="BQ117" s="971" t="s">
        <v>446</v>
      </c>
      <c r="BR117" s="972"/>
      <c r="BS117" s="972"/>
      <c r="BT117" s="972"/>
      <c r="BU117" s="972"/>
      <c r="BV117" s="972" t="s">
        <v>468</v>
      </c>
      <c r="BW117" s="972"/>
      <c r="BX117" s="972"/>
      <c r="BY117" s="972"/>
      <c r="BZ117" s="972"/>
      <c r="CA117" s="972" t="s">
        <v>469</v>
      </c>
      <c r="CB117" s="972"/>
      <c r="CC117" s="972"/>
      <c r="CD117" s="972"/>
      <c r="CE117" s="972"/>
      <c r="CF117" s="966" t="s">
        <v>468</v>
      </c>
      <c r="CG117" s="967"/>
      <c r="CH117" s="967"/>
      <c r="CI117" s="967"/>
      <c r="CJ117" s="967"/>
      <c r="CK117" s="994"/>
      <c r="CL117" s="995"/>
      <c r="CM117" s="968" t="s">
        <v>470</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04" t="s">
        <v>469</v>
      </c>
      <c r="DH117" s="1005"/>
      <c r="DI117" s="1005"/>
      <c r="DJ117" s="1005"/>
      <c r="DK117" s="1006"/>
      <c r="DL117" s="1007" t="s">
        <v>446</v>
      </c>
      <c r="DM117" s="1005"/>
      <c r="DN117" s="1005"/>
      <c r="DO117" s="1005"/>
      <c r="DP117" s="1006"/>
      <c r="DQ117" s="1007" t="s">
        <v>469</v>
      </c>
      <c r="DR117" s="1005"/>
      <c r="DS117" s="1005"/>
      <c r="DT117" s="1005"/>
      <c r="DU117" s="1006"/>
      <c r="DV117" s="1008" t="s">
        <v>395</v>
      </c>
      <c r="DW117" s="1009"/>
      <c r="DX117" s="1009"/>
      <c r="DY117" s="1009"/>
      <c r="DZ117" s="1010"/>
    </row>
    <row r="118" spans="1:130" s="230" customFormat="1" ht="26.25" customHeight="1" x14ac:dyDescent="0.15">
      <c r="A118" s="958" t="s">
        <v>439</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436</v>
      </c>
      <c r="AB118" s="939"/>
      <c r="AC118" s="939"/>
      <c r="AD118" s="939"/>
      <c r="AE118" s="940"/>
      <c r="AF118" s="938" t="s">
        <v>437</v>
      </c>
      <c r="AG118" s="939"/>
      <c r="AH118" s="939"/>
      <c r="AI118" s="939"/>
      <c r="AJ118" s="940"/>
      <c r="AK118" s="938" t="s">
        <v>310</v>
      </c>
      <c r="AL118" s="939"/>
      <c r="AM118" s="939"/>
      <c r="AN118" s="939"/>
      <c r="AO118" s="940"/>
      <c r="AP118" s="1016" t="s">
        <v>438</v>
      </c>
      <c r="AQ118" s="1017"/>
      <c r="AR118" s="1017"/>
      <c r="AS118" s="1017"/>
      <c r="AT118" s="1018"/>
      <c r="AU118" s="954"/>
      <c r="AV118" s="955"/>
      <c r="AW118" s="955"/>
      <c r="AX118" s="955"/>
      <c r="AY118" s="955"/>
      <c r="AZ118" s="1019" t="s">
        <v>471</v>
      </c>
      <c r="BA118" s="1011"/>
      <c r="BB118" s="1011"/>
      <c r="BC118" s="1011"/>
      <c r="BD118" s="1011"/>
      <c r="BE118" s="1011"/>
      <c r="BF118" s="1011"/>
      <c r="BG118" s="1011"/>
      <c r="BH118" s="1011"/>
      <c r="BI118" s="1011"/>
      <c r="BJ118" s="1011"/>
      <c r="BK118" s="1011"/>
      <c r="BL118" s="1011"/>
      <c r="BM118" s="1011"/>
      <c r="BN118" s="1011"/>
      <c r="BO118" s="1011"/>
      <c r="BP118" s="1012"/>
      <c r="BQ118" s="1045" t="s">
        <v>395</v>
      </c>
      <c r="BR118" s="1046"/>
      <c r="BS118" s="1046"/>
      <c r="BT118" s="1046"/>
      <c r="BU118" s="1046"/>
      <c r="BV118" s="1046" t="s">
        <v>468</v>
      </c>
      <c r="BW118" s="1046"/>
      <c r="BX118" s="1046"/>
      <c r="BY118" s="1046"/>
      <c r="BZ118" s="1046"/>
      <c r="CA118" s="1046" t="s">
        <v>468</v>
      </c>
      <c r="CB118" s="1046"/>
      <c r="CC118" s="1046"/>
      <c r="CD118" s="1046"/>
      <c r="CE118" s="1046"/>
      <c r="CF118" s="966" t="s">
        <v>395</v>
      </c>
      <c r="CG118" s="967"/>
      <c r="CH118" s="967"/>
      <c r="CI118" s="967"/>
      <c r="CJ118" s="967"/>
      <c r="CK118" s="994"/>
      <c r="CL118" s="995"/>
      <c r="CM118" s="968" t="s">
        <v>472</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04" t="s">
        <v>231</v>
      </c>
      <c r="DH118" s="1005"/>
      <c r="DI118" s="1005"/>
      <c r="DJ118" s="1005"/>
      <c r="DK118" s="1006"/>
      <c r="DL118" s="1007" t="s">
        <v>469</v>
      </c>
      <c r="DM118" s="1005"/>
      <c r="DN118" s="1005"/>
      <c r="DO118" s="1005"/>
      <c r="DP118" s="1006"/>
      <c r="DQ118" s="1007" t="s">
        <v>469</v>
      </c>
      <c r="DR118" s="1005"/>
      <c r="DS118" s="1005"/>
      <c r="DT118" s="1005"/>
      <c r="DU118" s="1006"/>
      <c r="DV118" s="1008" t="s">
        <v>469</v>
      </c>
      <c r="DW118" s="1009"/>
      <c r="DX118" s="1009"/>
      <c r="DY118" s="1009"/>
      <c r="DZ118" s="1010"/>
    </row>
    <row r="119" spans="1:130" s="230" customFormat="1" ht="26.25" customHeight="1" x14ac:dyDescent="0.15">
      <c r="A119" s="1102" t="s">
        <v>442</v>
      </c>
      <c r="B119" s="993"/>
      <c r="C119" s="975" t="s">
        <v>443</v>
      </c>
      <c r="D119" s="943"/>
      <c r="E119" s="943"/>
      <c r="F119" s="943"/>
      <c r="G119" s="943"/>
      <c r="H119" s="943"/>
      <c r="I119" s="943"/>
      <c r="J119" s="943"/>
      <c r="K119" s="943"/>
      <c r="L119" s="943"/>
      <c r="M119" s="943"/>
      <c r="N119" s="943"/>
      <c r="O119" s="943"/>
      <c r="P119" s="943"/>
      <c r="Q119" s="943"/>
      <c r="R119" s="943"/>
      <c r="S119" s="943"/>
      <c r="T119" s="943"/>
      <c r="U119" s="943"/>
      <c r="V119" s="943"/>
      <c r="W119" s="943"/>
      <c r="X119" s="943"/>
      <c r="Y119" s="943"/>
      <c r="Z119" s="944"/>
      <c r="AA119" s="945" t="s">
        <v>444</v>
      </c>
      <c r="AB119" s="946"/>
      <c r="AC119" s="946"/>
      <c r="AD119" s="946"/>
      <c r="AE119" s="947"/>
      <c r="AF119" s="948" t="s">
        <v>468</v>
      </c>
      <c r="AG119" s="946"/>
      <c r="AH119" s="946"/>
      <c r="AI119" s="946"/>
      <c r="AJ119" s="947"/>
      <c r="AK119" s="948" t="s">
        <v>468</v>
      </c>
      <c r="AL119" s="946"/>
      <c r="AM119" s="946"/>
      <c r="AN119" s="946"/>
      <c r="AO119" s="947"/>
      <c r="AP119" s="949" t="s">
        <v>468</v>
      </c>
      <c r="AQ119" s="950"/>
      <c r="AR119" s="950"/>
      <c r="AS119" s="950"/>
      <c r="AT119" s="951"/>
      <c r="AU119" s="956"/>
      <c r="AV119" s="957"/>
      <c r="AW119" s="957"/>
      <c r="AX119" s="957"/>
      <c r="AY119" s="957"/>
      <c r="AZ119" s="251" t="s">
        <v>188</v>
      </c>
      <c r="BA119" s="251"/>
      <c r="BB119" s="251"/>
      <c r="BC119" s="251"/>
      <c r="BD119" s="251"/>
      <c r="BE119" s="251"/>
      <c r="BF119" s="251"/>
      <c r="BG119" s="251"/>
      <c r="BH119" s="251"/>
      <c r="BI119" s="251"/>
      <c r="BJ119" s="251"/>
      <c r="BK119" s="251"/>
      <c r="BL119" s="251"/>
      <c r="BM119" s="251"/>
      <c r="BN119" s="251"/>
      <c r="BO119" s="1023" t="s">
        <v>473</v>
      </c>
      <c r="BP119" s="1051"/>
      <c r="BQ119" s="1045">
        <v>10990880</v>
      </c>
      <c r="BR119" s="1046"/>
      <c r="BS119" s="1046"/>
      <c r="BT119" s="1046"/>
      <c r="BU119" s="1046"/>
      <c r="BV119" s="1046">
        <v>10668597</v>
      </c>
      <c r="BW119" s="1046"/>
      <c r="BX119" s="1046"/>
      <c r="BY119" s="1046"/>
      <c r="BZ119" s="1046"/>
      <c r="CA119" s="1046">
        <v>10585282</v>
      </c>
      <c r="CB119" s="1046"/>
      <c r="CC119" s="1046"/>
      <c r="CD119" s="1046"/>
      <c r="CE119" s="1046"/>
      <c r="CF119" s="1047"/>
      <c r="CG119" s="1048"/>
      <c r="CH119" s="1048"/>
      <c r="CI119" s="1048"/>
      <c r="CJ119" s="1049"/>
      <c r="CK119" s="996"/>
      <c r="CL119" s="997"/>
      <c r="CM119" s="1019" t="s">
        <v>474</v>
      </c>
      <c r="CN119" s="1011"/>
      <c r="CO119" s="1011"/>
      <c r="CP119" s="1011"/>
      <c r="CQ119" s="1011"/>
      <c r="CR119" s="1011"/>
      <c r="CS119" s="1011"/>
      <c r="CT119" s="1011"/>
      <c r="CU119" s="1011"/>
      <c r="CV119" s="1011"/>
      <c r="CW119" s="1011"/>
      <c r="CX119" s="1011"/>
      <c r="CY119" s="1011"/>
      <c r="CZ119" s="1011"/>
      <c r="DA119" s="1011"/>
      <c r="DB119" s="1011"/>
      <c r="DC119" s="1011"/>
      <c r="DD119" s="1011"/>
      <c r="DE119" s="1011"/>
      <c r="DF119" s="1012"/>
      <c r="DG119" s="1050" t="s">
        <v>444</v>
      </c>
      <c r="DH119" s="1032"/>
      <c r="DI119" s="1032"/>
      <c r="DJ119" s="1032"/>
      <c r="DK119" s="1033"/>
      <c r="DL119" s="1031" t="s">
        <v>468</v>
      </c>
      <c r="DM119" s="1032"/>
      <c r="DN119" s="1032"/>
      <c r="DO119" s="1032"/>
      <c r="DP119" s="1033"/>
      <c r="DQ119" s="1031" t="s">
        <v>395</v>
      </c>
      <c r="DR119" s="1032"/>
      <c r="DS119" s="1032"/>
      <c r="DT119" s="1032"/>
      <c r="DU119" s="1033"/>
      <c r="DV119" s="1034" t="s">
        <v>395</v>
      </c>
      <c r="DW119" s="1035"/>
      <c r="DX119" s="1035"/>
      <c r="DY119" s="1035"/>
      <c r="DZ119" s="1036"/>
    </row>
    <row r="120" spans="1:130" s="230" customFormat="1" ht="26.25" customHeight="1" x14ac:dyDescent="0.15">
      <c r="A120" s="1103"/>
      <c r="B120" s="995"/>
      <c r="C120" s="968" t="s">
        <v>448</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04" t="s">
        <v>444</v>
      </c>
      <c r="AB120" s="1005"/>
      <c r="AC120" s="1005"/>
      <c r="AD120" s="1005"/>
      <c r="AE120" s="1006"/>
      <c r="AF120" s="1007" t="s">
        <v>468</v>
      </c>
      <c r="AG120" s="1005"/>
      <c r="AH120" s="1005"/>
      <c r="AI120" s="1005"/>
      <c r="AJ120" s="1006"/>
      <c r="AK120" s="1007" t="s">
        <v>444</v>
      </c>
      <c r="AL120" s="1005"/>
      <c r="AM120" s="1005"/>
      <c r="AN120" s="1005"/>
      <c r="AO120" s="1006"/>
      <c r="AP120" s="1008" t="s">
        <v>444</v>
      </c>
      <c r="AQ120" s="1009"/>
      <c r="AR120" s="1009"/>
      <c r="AS120" s="1009"/>
      <c r="AT120" s="1010"/>
      <c r="AU120" s="1037" t="s">
        <v>475</v>
      </c>
      <c r="AV120" s="1038"/>
      <c r="AW120" s="1038"/>
      <c r="AX120" s="1038"/>
      <c r="AY120" s="1039"/>
      <c r="AZ120" s="975" t="s">
        <v>476</v>
      </c>
      <c r="BA120" s="943"/>
      <c r="BB120" s="943"/>
      <c r="BC120" s="943"/>
      <c r="BD120" s="943"/>
      <c r="BE120" s="943"/>
      <c r="BF120" s="943"/>
      <c r="BG120" s="943"/>
      <c r="BH120" s="943"/>
      <c r="BI120" s="943"/>
      <c r="BJ120" s="943"/>
      <c r="BK120" s="943"/>
      <c r="BL120" s="943"/>
      <c r="BM120" s="943"/>
      <c r="BN120" s="943"/>
      <c r="BO120" s="943"/>
      <c r="BP120" s="944"/>
      <c r="BQ120" s="976">
        <v>2439526</v>
      </c>
      <c r="BR120" s="977"/>
      <c r="BS120" s="977"/>
      <c r="BT120" s="977"/>
      <c r="BU120" s="977"/>
      <c r="BV120" s="977">
        <v>2706400</v>
      </c>
      <c r="BW120" s="977"/>
      <c r="BX120" s="977"/>
      <c r="BY120" s="977"/>
      <c r="BZ120" s="977"/>
      <c r="CA120" s="977">
        <v>2857286</v>
      </c>
      <c r="CB120" s="977"/>
      <c r="CC120" s="977"/>
      <c r="CD120" s="977"/>
      <c r="CE120" s="977"/>
      <c r="CF120" s="990">
        <v>73.599999999999994</v>
      </c>
      <c r="CG120" s="991"/>
      <c r="CH120" s="991"/>
      <c r="CI120" s="991"/>
      <c r="CJ120" s="991"/>
      <c r="CK120" s="1052" t="s">
        <v>477</v>
      </c>
      <c r="CL120" s="1053"/>
      <c r="CM120" s="1053"/>
      <c r="CN120" s="1053"/>
      <c r="CO120" s="1054"/>
      <c r="CP120" s="1060" t="s">
        <v>478</v>
      </c>
      <c r="CQ120" s="1061"/>
      <c r="CR120" s="1061"/>
      <c r="CS120" s="1061"/>
      <c r="CT120" s="1061"/>
      <c r="CU120" s="1061"/>
      <c r="CV120" s="1061"/>
      <c r="CW120" s="1061"/>
      <c r="CX120" s="1061"/>
      <c r="CY120" s="1061"/>
      <c r="CZ120" s="1061"/>
      <c r="DA120" s="1061"/>
      <c r="DB120" s="1061"/>
      <c r="DC120" s="1061"/>
      <c r="DD120" s="1061"/>
      <c r="DE120" s="1061"/>
      <c r="DF120" s="1062"/>
      <c r="DG120" s="976">
        <v>4586095</v>
      </c>
      <c r="DH120" s="977"/>
      <c r="DI120" s="977"/>
      <c r="DJ120" s="977"/>
      <c r="DK120" s="977"/>
      <c r="DL120" s="977">
        <v>4175401</v>
      </c>
      <c r="DM120" s="977"/>
      <c r="DN120" s="977"/>
      <c r="DO120" s="977"/>
      <c r="DP120" s="977"/>
      <c r="DQ120" s="977">
        <v>4085360</v>
      </c>
      <c r="DR120" s="977"/>
      <c r="DS120" s="977"/>
      <c r="DT120" s="977"/>
      <c r="DU120" s="977"/>
      <c r="DV120" s="978">
        <v>105.3</v>
      </c>
      <c r="DW120" s="978"/>
      <c r="DX120" s="978"/>
      <c r="DY120" s="978"/>
      <c r="DZ120" s="979"/>
    </row>
    <row r="121" spans="1:130" s="230" customFormat="1" ht="26.25" customHeight="1" x14ac:dyDescent="0.15">
      <c r="A121" s="1103"/>
      <c r="B121" s="995"/>
      <c r="C121" s="1020" t="s">
        <v>479</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04" t="s">
        <v>444</v>
      </c>
      <c r="AB121" s="1005"/>
      <c r="AC121" s="1005"/>
      <c r="AD121" s="1005"/>
      <c r="AE121" s="1006"/>
      <c r="AF121" s="1007" t="s">
        <v>444</v>
      </c>
      <c r="AG121" s="1005"/>
      <c r="AH121" s="1005"/>
      <c r="AI121" s="1005"/>
      <c r="AJ121" s="1006"/>
      <c r="AK121" s="1007" t="s">
        <v>444</v>
      </c>
      <c r="AL121" s="1005"/>
      <c r="AM121" s="1005"/>
      <c r="AN121" s="1005"/>
      <c r="AO121" s="1006"/>
      <c r="AP121" s="1008" t="s">
        <v>395</v>
      </c>
      <c r="AQ121" s="1009"/>
      <c r="AR121" s="1009"/>
      <c r="AS121" s="1009"/>
      <c r="AT121" s="1010"/>
      <c r="AU121" s="1040"/>
      <c r="AV121" s="1041"/>
      <c r="AW121" s="1041"/>
      <c r="AX121" s="1041"/>
      <c r="AY121" s="1042"/>
      <c r="AZ121" s="968" t="s">
        <v>480</v>
      </c>
      <c r="BA121" s="969"/>
      <c r="BB121" s="969"/>
      <c r="BC121" s="969"/>
      <c r="BD121" s="969"/>
      <c r="BE121" s="969"/>
      <c r="BF121" s="969"/>
      <c r="BG121" s="969"/>
      <c r="BH121" s="969"/>
      <c r="BI121" s="969"/>
      <c r="BJ121" s="969"/>
      <c r="BK121" s="969"/>
      <c r="BL121" s="969"/>
      <c r="BM121" s="969"/>
      <c r="BN121" s="969"/>
      <c r="BO121" s="969"/>
      <c r="BP121" s="970"/>
      <c r="BQ121" s="971">
        <v>16792</v>
      </c>
      <c r="BR121" s="972"/>
      <c r="BS121" s="972"/>
      <c r="BT121" s="972"/>
      <c r="BU121" s="972"/>
      <c r="BV121" s="972">
        <v>9727</v>
      </c>
      <c r="BW121" s="972"/>
      <c r="BX121" s="972"/>
      <c r="BY121" s="972"/>
      <c r="BZ121" s="972"/>
      <c r="CA121" s="972">
        <v>5076</v>
      </c>
      <c r="CB121" s="972"/>
      <c r="CC121" s="972"/>
      <c r="CD121" s="972"/>
      <c r="CE121" s="972"/>
      <c r="CF121" s="966">
        <v>0.1</v>
      </c>
      <c r="CG121" s="967"/>
      <c r="CH121" s="967"/>
      <c r="CI121" s="967"/>
      <c r="CJ121" s="967"/>
      <c r="CK121" s="1055"/>
      <c r="CL121" s="1056"/>
      <c r="CM121" s="1056"/>
      <c r="CN121" s="1056"/>
      <c r="CO121" s="1057"/>
      <c r="CP121" s="1065" t="s">
        <v>481</v>
      </c>
      <c r="CQ121" s="1066"/>
      <c r="CR121" s="1066"/>
      <c r="CS121" s="1066"/>
      <c r="CT121" s="1066"/>
      <c r="CU121" s="1066"/>
      <c r="CV121" s="1066"/>
      <c r="CW121" s="1066"/>
      <c r="CX121" s="1066"/>
      <c r="CY121" s="1066"/>
      <c r="CZ121" s="1066"/>
      <c r="DA121" s="1066"/>
      <c r="DB121" s="1066"/>
      <c r="DC121" s="1066"/>
      <c r="DD121" s="1066"/>
      <c r="DE121" s="1066"/>
      <c r="DF121" s="1067"/>
      <c r="DG121" s="971">
        <v>446297</v>
      </c>
      <c r="DH121" s="972"/>
      <c r="DI121" s="972"/>
      <c r="DJ121" s="972"/>
      <c r="DK121" s="972"/>
      <c r="DL121" s="972">
        <v>453810</v>
      </c>
      <c r="DM121" s="972"/>
      <c r="DN121" s="972"/>
      <c r="DO121" s="972"/>
      <c r="DP121" s="972"/>
      <c r="DQ121" s="972">
        <v>422293</v>
      </c>
      <c r="DR121" s="972"/>
      <c r="DS121" s="972"/>
      <c r="DT121" s="972"/>
      <c r="DU121" s="972"/>
      <c r="DV121" s="973">
        <v>10.9</v>
      </c>
      <c r="DW121" s="973"/>
      <c r="DX121" s="973"/>
      <c r="DY121" s="973"/>
      <c r="DZ121" s="974"/>
    </row>
    <row r="122" spans="1:130" s="230" customFormat="1" ht="26.25" customHeight="1" x14ac:dyDescent="0.15">
      <c r="A122" s="1103"/>
      <c r="B122" s="995"/>
      <c r="C122" s="968" t="s">
        <v>459</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04" t="s">
        <v>468</v>
      </c>
      <c r="AB122" s="1005"/>
      <c r="AC122" s="1005"/>
      <c r="AD122" s="1005"/>
      <c r="AE122" s="1006"/>
      <c r="AF122" s="1007" t="s">
        <v>444</v>
      </c>
      <c r="AG122" s="1005"/>
      <c r="AH122" s="1005"/>
      <c r="AI122" s="1005"/>
      <c r="AJ122" s="1006"/>
      <c r="AK122" s="1007" t="s">
        <v>444</v>
      </c>
      <c r="AL122" s="1005"/>
      <c r="AM122" s="1005"/>
      <c r="AN122" s="1005"/>
      <c r="AO122" s="1006"/>
      <c r="AP122" s="1008" t="s">
        <v>468</v>
      </c>
      <c r="AQ122" s="1009"/>
      <c r="AR122" s="1009"/>
      <c r="AS122" s="1009"/>
      <c r="AT122" s="1010"/>
      <c r="AU122" s="1040"/>
      <c r="AV122" s="1041"/>
      <c r="AW122" s="1041"/>
      <c r="AX122" s="1041"/>
      <c r="AY122" s="1042"/>
      <c r="AZ122" s="1019" t="s">
        <v>482</v>
      </c>
      <c r="BA122" s="1011"/>
      <c r="BB122" s="1011"/>
      <c r="BC122" s="1011"/>
      <c r="BD122" s="1011"/>
      <c r="BE122" s="1011"/>
      <c r="BF122" s="1011"/>
      <c r="BG122" s="1011"/>
      <c r="BH122" s="1011"/>
      <c r="BI122" s="1011"/>
      <c r="BJ122" s="1011"/>
      <c r="BK122" s="1011"/>
      <c r="BL122" s="1011"/>
      <c r="BM122" s="1011"/>
      <c r="BN122" s="1011"/>
      <c r="BO122" s="1011"/>
      <c r="BP122" s="1012"/>
      <c r="BQ122" s="1045">
        <v>6821462</v>
      </c>
      <c r="BR122" s="1046"/>
      <c r="BS122" s="1046"/>
      <c r="BT122" s="1046"/>
      <c r="BU122" s="1046"/>
      <c r="BV122" s="1046">
        <v>6793645</v>
      </c>
      <c r="BW122" s="1046"/>
      <c r="BX122" s="1046"/>
      <c r="BY122" s="1046"/>
      <c r="BZ122" s="1046"/>
      <c r="CA122" s="1046">
        <v>6617683</v>
      </c>
      <c r="CB122" s="1046"/>
      <c r="CC122" s="1046"/>
      <c r="CD122" s="1046"/>
      <c r="CE122" s="1046"/>
      <c r="CF122" s="1063">
        <v>170.6</v>
      </c>
      <c r="CG122" s="1064"/>
      <c r="CH122" s="1064"/>
      <c r="CI122" s="1064"/>
      <c r="CJ122" s="1064"/>
      <c r="CK122" s="1055"/>
      <c r="CL122" s="1056"/>
      <c r="CM122" s="1056"/>
      <c r="CN122" s="1056"/>
      <c r="CO122" s="1057"/>
      <c r="CP122" s="1065" t="s">
        <v>483</v>
      </c>
      <c r="CQ122" s="1066"/>
      <c r="CR122" s="1066"/>
      <c r="CS122" s="1066"/>
      <c r="CT122" s="1066"/>
      <c r="CU122" s="1066"/>
      <c r="CV122" s="1066"/>
      <c r="CW122" s="1066"/>
      <c r="CX122" s="1066"/>
      <c r="CY122" s="1066"/>
      <c r="CZ122" s="1066"/>
      <c r="DA122" s="1066"/>
      <c r="DB122" s="1066"/>
      <c r="DC122" s="1066"/>
      <c r="DD122" s="1066"/>
      <c r="DE122" s="1066"/>
      <c r="DF122" s="1067"/>
      <c r="DG122" s="971">
        <v>317456</v>
      </c>
      <c r="DH122" s="972"/>
      <c r="DI122" s="972"/>
      <c r="DJ122" s="972"/>
      <c r="DK122" s="972"/>
      <c r="DL122" s="972">
        <v>292009</v>
      </c>
      <c r="DM122" s="972"/>
      <c r="DN122" s="972"/>
      <c r="DO122" s="972"/>
      <c r="DP122" s="972"/>
      <c r="DQ122" s="972">
        <v>351401</v>
      </c>
      <c r="DR122" s="972"/>
      <c r="DS122" s="972"/>
      <c r="DT122" s="972"/>
      <c r="DU122" s="972"/>
      <c r="DV122" s="973">
        <v>9.1</v>
      </c>
      <c r="DW122" s="973"/>
      <c r="DX122" s="973"/>
      <c r="DY122" s="973"/>
      <c r="DZ122" s="974"/>
    </row>
    <row r="123" spans="1:130" s="230" customFormat="1" ht="26.25" customHeight="1" x14ac:dyDescent="0.15">
      <c r="A123" s="1103"/>
      <c r="B123" s="995"/>
      <c r="C123" s="968" t="s">
        <v>465</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04" t="s">
        <v>444</v>
      </c>
      <c r="AB123" s="1005"/>
      <c r="AC123" s="1005"/>
      <c r="AD123" s="1005"/>
      <c r="AE123" s="1006"/>
      <c r="AF123" s="1007" t="s">
        <v>231</v>
      </c>
      <c r="AG123" s="1005"/>
      <c r="AH123" s="1005"/>
      <c r="AI123" s="1005"/>
      <c r="AJ123" s="1006"/>
      <c r="AK123" s="1007" t="s">
        <v>444</v>
      </c>
      <c r="AL123" s="1005"/>
      <c r="AM123" s="1005"/>
      <c r="AN123" s="1005"/>
      <c r="AO123" s="1006"/>
      <c r="AP123" s="1008" t="s">
        <v>395</v>
      </c>
      <c r="AQ123" s="1009"/>
      <c r="AR123" s="1009"/>
      <c r="AS123" s="1009"/>
      <c r="AT123" s="1010"/>
      <c r="AU123" s="1043"/>
      <c r="AV123" s="1044"/>
      <c r="AW123" s="1044"/>
      <c r="AX123" s="1044"/>
      <c r="AY123" s="1044"/>
      <c r="AZ123" s="251" t="s">
        <v>188</v>
      </c>
      <c r="BA123" s="251"/>
      <c r="BB123" s="251"/>
      <c r="BC123" s="251"/>
      <c r="BD123" s="251"/>
      <c r="BE123" s="251"/>
      <c r="BF123" s="251"/>
      <c r="BG123" s="251"/>
      <c r="BH123" s="251"/>
      <c r="BI123" s="251"/>
      <c r="BJ123" s="251"/>
      <c r="BK123" s="251"/>
      <c r="BL123" s="251"/>
      <c r="BM123" s="251"/>
      <c r="BN123" s="251"/>
      <c r="BO123" s="1023" t="s">
        <v>484</v>
      </c>
      <c r="BP123" s="1051"/>
      <c r="BQ123" s="1109">
        <v>9277780</v>
      </c>
      <c r="BR123" s="1110"/>
      <c r="BS123" s="1110"/>
      <c r="BT123" s="1110"/>
      <c r="BU123" s="1110"/>
      <c r="BV123" s="1110">
        <v>9509772</v>
      </c>
      <c r="BW123" s="1110"/>
      <c r="BX123" s="1110"/>
      <c r="BY123" s="1110"/>
      <c r="BZ123" s="1110"/>
      <c r="CA123" s="1110">
        <v>9480045</v>
      </c>
      <c r="CB123" s="1110"/>
      <c r="CC123" s="1110"/>
      <c r="CD123" s="1110"/>
      <c r="CE123" s="1110"/>
      <c r="CF123" s="1047"/>
      <c r="CG123" s="1048"/>
      <c r="CH123" s="1048"/>
      <c r="CI123" s="1048"/>
      <c r="CJ123" s="1049"/>
      <c r="CK123" s="1055"/>
      <c r="CL123" s="1056"/>
      <c r="CM123" s="1056"/>
      <c r="CN123" s="1056"/>
      <c r="CO123" s="1057"/>
      <c r="CP123" s="1065" t="s">
        <v>485</v>
      </c>
      <c r="CQ123" s="1066"/>
      <c r="CR123" s="1066"/>
      <c r="CS123" s="1066"/>
      <c r="CT123" s="1066"/>
      <c r="CU123" s="1066"/>
      <c r="CV123" s="1066"/>
      <c r="CW123" s="1066"/>
      <c r="CX123" s="1066"/>
      <c r="CY123" s="1066"/>
      <c r="CZ123" s="1066"/>
      <c r="DA123" s="1066"/>
      <c r="DB123" s="1066"/>
      <c r="DC123" s="1066"/>
      <c r="DD123" s="1066"/>
      <c r="DE123" s="1066"/>
      <c r="DF123" s="1067"/>
      <c r="DG123" s="1004">
        <v>19987</v>
      </c>
      <c r="DH123" s="1005"/>
      <c r="DI123" s="1005"/>
      <c r="DJ123" s="1005"/>
      <c r="DK123" s="1006"/>
      <c r="DL123" s="1007">
        <v>26623</v>
      </c>
      <c r="DM123" s="1005"/>
      <c r="DN123" s="1005"/>
      <c r="DO123" s="1005"/>
      <c r="DP123" s="1006"/>
      <c r="DQ123" s="1007">
        <v>27517</v>
      </c>
      <c r="DR123" s="1005"/>
      <c r="DS123" s="1005"/>
      <c r="DT123" s="1005"/>
      <c r="DU123" s="1006"/>
      <c r="DV123" s="1008">
        <v>0.7</v>
      </c>
      <c r="DW123" s="1009"/>
      <c r="DX123" s="1009"/>
      <c r="DY123" s="1009"/>
      <c r="DZ123" s="1010"/>
    </row>
    <row r="124" spans="1:130" s="230" customFormat="1" ht="26.25" customHeight="1" thickBot="1" x14ac:dyDescent="0.2">
      <c r="A124" s="1103"/>
      <c r="B124" s="995"/>
      <c r="C124" s="968" t="s">
        <v>470</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04" t="s">
        <v>231</v>
      </c>
      <c r="AB124" s="1005"/>
      <c r="AC124" s="1005"/>
      <c r="AD124" s="1005"/>
      <c r="AE124" s="1006"/>
      <c r="AF124" s="1007" t="s">
        <v>231</v>
      </c>
      <c r="AG124" s="1005"/>
      <c r="AH124" s="1005"/>
      <c r="AI124" s="1005"/>
      <c r="AJ124" s="1006"/>
      <c r="AK124" s="1007" t="s">
        <v>231</v>
      </c>
      <c r="AL124" s="1005"/>
      <c r="AM124" s="1005"/>
      <c r="AN124" s="1005"/>
      <c r="AO124" s="1006"/>
      <c r="AP124" s="1008" t="s">
        <v>231</v>
      </c>
      <c r="AQ124" s="1009"/>
      <c r="AR124" s="1009"/>
      <c r="AS124" s="1009"/>
      <c r="AT124" s="1010"/>
      <c r="AU124" s="1105" t="s">
        <v>486</v>
      </c>
      <c r="AV124" s="1106"/>
      <c r="AW124" s="1106"/>
      <c r="AX124" s="1106"/>
      <c r="AY124" s="1106"/>
      <c r="AZ124" s="1106"/>
      <c r="BA124" s="1106"/>
      <c r="BB124" s="1106"/>
      <c r="BC124" s="1106"/>
      <c r="BD124" s="1106"/>
      <c r="BE124" s="1106"/>
      <c r="BF124" s="1106"/>
      <c r="BG124" s="1106"/>
      <c r="BH124" s="1106"/>
      <c r="BI124" s="1106"/>
      <c r="BJ124" s="1106"/>
      <c r="BK124" s="1106"/>
      <c r="BL124" s="1106"/>
      <c r="BM124" s="1106"/>
      <c r="BN124" s="1106"/>
      <c r="BO124" s="1106"/>
      <c r="BP124" s="1107"/>
      <c r="BQ124" s="1108">
        <v>44.7</v>
      </c>
      <c r="BR124" s="1073"/>
      <c r="BS124" s="1073"/>
      <c r="BT124" s="1073"/>
      <c r="BU124" s="1073"/>
      <c r="BV124" s="1073">
        <v>28.5</v>
      </c>
      <c r="BW124" s="1073"/>
      <c r="BX124" s="1073"/>
      <c r="BY124" s="1073"/>
      <c r="BZ124" s="1073"/>
      <c r="CA124" s="1073">
        <v>28.4</v>
      </c>
      <c r="CB124" s="1073"/>
      <c r="CC124" s="1073"/>
      <c r="CD124" s="1073"/>
      <c r="CE124" s="1073"/>
      <c r="CF124" s="1074"/>
      <c r="CG124" s="1075"/>
      <c r="CH124" s="1075"/>
      <c r="CI124" s="1075"/>
      <c r="CJ124" s="1076"/>
      <c r="CK124" s="1058"/>
      <c r="CL124" s="1058"/>
      <c r="CM124" s="1058"/>
      <c r="CN124" s="1058"/>
      <c r="CO124" s="1059"/>
      <c r="CP124" s="1065" t="s">
        <v>487</v>
      </c>
      <c r="CQ124" s="1066"/>
      <c r="CR124" s="1066"/>
      <c r="CS124" s="1066"/>
      <c r="CT124" s="1066"/>
      <c r="CU124" s="1066"/>
      <c r="CV124" s="1066"/>
      <c r="CW124" s="1066"/>
      <c r="CX124" s="1066"/>
      <c r="CY124" s="1066"/>
      <c r="CZ124" s="1066"/>
      <c r="DA124" s="1066"/>
      <c r="DB124" s="1066"/>
      <c r="DC124" s="1066"/>
      <c r="DD124" s="1066"/>
      <c r="DE124" s="1066"/>
      <c r="DF124" s="1067"/>
      <c r="DG124" s="1050" t="s">
        <v>446</v>
      </c>
      <c r="DH124" s="1032"/>
      <c r="DI124" s="1032"/>
      <c r="DJ124" s="1032"/>
      <c r="DK124" s="1033"/>
      <c r="DL124" s="1031" t="s">
        <v>446</v>
      </c>
      <c r="DM124" s="1032"/>
      <c r="DN124" s="1032"/>
      <c r="DO124" s="1032"/>
      <c r="DP124" s="1033"/>
      <c r="DQ124" s="1031" t="s">
        <v>446</v>
      </c>
      <c r="DR124" s="1032"/>
      <c r="DS124" s="1032"/>
      <c r="DT124" s="1032"/>
      <c r="DU124" s="1033"/>
      <c r="DV124" s="1034" t="s">
        <v>446</v>
      </c>
      <c r="DW124" s="1035"/>
      <c r="DX124" s="1035"/>
      <c r="DY124" s="1035"/>
      <c r="DZ124" s="1036"/>
    </row>
    <row r="125" spans="1:130" s="230" customFormat="1" ht="26.25" customHeight="1" x14ac:dyDescent="0.15">
      <c r="A125" s="1103"/>
      <c r="B125" s="995"/>
      <c r="C125" s="968" t="s">
        <v>472</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04" t="s">
        <v>446</v>
      </c>
      <c r="AB125" s="1005"/>
      <c r="AC125" s="1005"/>
      <c r="AD125" s="1005"/>
      <c r="AE125" s="1006"/>
      <c r="AF125" s="1007" t="s">
        <v>231</v>
      </c>
      <c r="AG125" s="1005"/>
      <c r="AH125" s="1005"/>
      <c r="AI125" s="1005"/>
      <c r="AJ125" s="1006"/>
      <c r="AK125" s="1007" t="s">
        <v>488</v>
      </c>
      <c r="AL125" s="1005"/>
      <c r="AM125" s="1005"/>
      <c r="AN125" s="1005"/>
      <c r="AO125" s="1006"/>
      <c r="AP125" s="1008" t="s">
        <v>446</v>
      </c>
      <c r="AQ125" s="1009"/>
      <c r="AR125" s="1009"/>
      <c r="AS125" s="1009"/>
      <c r="AT125" s="101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8" t="s">
        <v>489</v>
      </c>
      <c r="CL125" s="1053"/>
      <c r="CM125" s="1053"/>
      <c r="CN125" s="1053"/>
      <c r="CO125" s="1054"/>
      <c r="CP125" s="975" t="s">
        <v>490</v>
      </c>
      <c r="CQ125" s="943"/>
      <c r="CR125" s="943"/>
      <c r="CS125" s="943"/>
      <c r="CT125" s="943"/>
      <c r="CU125" s="943"/>
      <c r="CV125" s="943"/>
      <c r="CW125" s="943"/>
      <c r="CX125" s="943"/>
      <c r="CY125" s="943"/>
      <c r="CZ125" s="943"/>
      <c r="DA125" s="943"/>
      <c r="DB125" s="943"/>
      <c r="DC125" s="943"/>
      <c r="DD125" s="943"/>
      <c r="DE125" s="943"/>
      <c r="DF125" s="944"/>
      <c r="DG125" s="976" t="s">
        <v>446</v>
      </c>
      <c r="DH125" s="977"/>
      <c r="DI125" s="977"/>
      <c r="DJ125" s="977"/>
      <c r="DK125" s="977"/>
      <c r="DL125" s="977" t="s">
        <v>446</v>
      </c>
      <c r="DM125" s="977"/>
      <c r="DN125" s="977"/>
      <c r="DO125" s="977"/>
      <c r="DP125" s="977"/>
      <c r="DQ125" s="977" t="s">
        <v>488</v>
      </c>
      <c r="DR125" s="977"/>
      <c r="DS125" s="977"/>
      <c r="DT125" s="977"/>
      <c r="DU125" s="977"/>
      <c r="DV125" s="978" t="s">
        <v>488</v>
      </c>
      <c r="DW125" s="978"/>
      <c r="DX125" s="978"/>
      <c r="DY125" s="978"/>
      <c r="DZ125" s="979"/>
    </row>
    <row r="126" spans="1:130" s="230" customFormat="1" ht="26.25" customHeight="1" thickBot="1" x14ac:dyDescent="0.2">
      <c r="A126" s="1103"/>
      <c r="B126" s="995"/>
      <c r="C126" s="968" t="s">
        <v>474</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04" t="s">
        <v>446</v>
      </c>
      <c r="AB126" s="1005"/>
      <c r="AC126" s="1005"/>
      <c r="AD126" s="1005"/>
      <c r="AE126" s="1006"/>
      <c r="AF126" s="1007" t="s">
        <v>446</v>
      </c>
      <c r="AG126" s="1005"/>
      <c r="AH126" s="1005"/>
      <c r="AI126" s="1005"/>
      <c r="AJ126" s="1006"/>
      <c r="AK126" s="1007" t="s">
        <v>446</v>
      </c>
      <c r="AL126" s="1005"/>
      <c r="AM126" s="1005"/>
      <c r="AN126" s="1005"/>
      <c r="AO126" s="1006"/>
      <c r="AP126" s="1008" t="s">
        <v>231</v>
      </c>
      <c r="AQ126" s="1009"/>
      <c r="AR126" s="1009"/>
      <c r="AS126" s="1009"/>
      <c r="AT126" s="101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9"/>
      <c r="CL126" s="1056"/>
      <c r="CM126" s="1056"/>
      <c r="CN126" s="1056"/>
      <c r="CO126" s="1057"/>
      <c r="CP126" s="968" t="s">
        <v>491</v>
      </c>
      <c r="CQ126" s="969"/>
      <c r="CR126" s="969"/>
      <c r="CS126" s="969"/>
      <c r="CT126" s="969"/>
      <c r="CU126" s="969"/>
      <c r="CV126" s="969"/>
      <c r="CW126" s="969"/>
      <c r="CX126" s="969"/>
      <c r="CY126" s="969"/>
      <c r="CZ126" s="969"/>
      <c r="DA126" s="969"/>
      <c r="DB126" s="969"/>
      <c r="DC126" s="969"/>
      <c r="DD126" s="969"/>
      <c r="DE126" s="969"/>
      <c r="DF126" s="970"/>
      <c r="DG126" s="971" t="s">
        <v>231</v>
      </c>
      <c r="DH126" s="972"/>
      <c r="DI126" s="972"/>
      <c r="DJ126" s="972"/>
      <c r="DK126" s="972"/>
      <c r="DL126" s="972">
        <v>10566</v>
      </c>
      <c r="DM126" s="972"/>
      <c r="DN126" s="972"/>
      <c r="DO126" s="972"/>
      <c r="DP126" s="972"/>
      <c r="DQ126" s="972" t="s">
        <v>446</v>
      </c>
      <c r="DR126" s="972"/>
      <c r="DS126" s="972"/>
      <c r="DT126" s="972"/>
      <c r="DU126" s="972"/>
      <c r="DV126" s="973" t="s">
        <v>446</v>
      </c>
      <c r="DW126" s="973"/>
      <c r="DX126" s="973"/>
      <c r="DY126" s="973"/>
      <c r="DZ126" s="974"/>
    </row>
    <row r="127" spans="1:130" s="230" customFormat="1" ht="26.25" customHeight="1" x14ac:dyDescent="0.15">
      <c r="A127" s="1104"/>
      <c r="B127" s="997"/>
      <c r="C127" s="1019" t="s">
        <v>492</v>
      </c>
      <c r="D127" s="1011"/>
      <c r="E127" s="1011"/>
      <c r="F127" s="1011"/>
      <c r="G127" s="1011"/>
      <c r="H127" s="1011"/>
      <c r="I127" s="1011"/>
      <c r="J127" s="1011"/>
      <c r="K127" s="1011"/>
      <c r="L127" s="1011"/>
      <c r="M127" s="1011"/>
      <c r="N127" s="1011"/>
      <c r="O127" s="1011"/>
      <c r="P127" s="1011"/>
      <c r="Q127" s="1011"/>
      <c r="R127" s="1011"/>
      <c r="S127" s="1011"/>
      <c r="T127" s="1011"/>
      <c r="U127" s="1011"/>
      <c r="V127" s="1011"/>
      <c r="W127" s="1011"/>
      <c r="X127" s="1011"/>
      <c r="Y127" s="1011"/>
      <c r="Z127" s="1012"/>
      <c r="AA127" s="1004" t="s">
        <v>446</v>
      </c>
      <c r="AB127" s="1005"/>
      <c r="AC127" s="1005"/>
      <c r="AD127" s="1005"/>
      <c r="AE127" s="1006"/>
      <c r="AF127" s="1007" t="s">
        <v>446</v>
      </c>
      <c r="AG127" s="1005"/>
      <c r="AH127" s="1005"/>
      <c r="AI127" s="1005"/>
      <c r="AJ127" s="1006"/>
      <c r="AK127" s="1007" t="s">
        <v>446</v>
      </c>
      <c r="AL127" s="1005"/>
      <c r="AM127" s="1005"/>
      <c r="AN127" s="1005"/>
      <c r="AO127" s="1006"/>
      <c r="AP127" s="1008" t="s">
        <v>446</v>
      </c>
      <c r="AQ127" s="1009"/>
      <c r="AR127" s="1009"/>
      <c r="AS127" s="1009"/>
      <c r="AT127" s="1010"/>
      <c r="AU127" s="232"/>
      <c r="AV127" s="232"/>
      <c r="AW127" s="232"/>
      <c r="AX127" s="1077" t="s">
        <v>493</v>
      </c>
      <c r="AY127" s="1078"/>
      <c r="AZ127" s="1078"/>
      <c r="BA127" s="1078"/>
      <c r="BB127" s="1078"/>
      <c r="BC127" s="1078"/>
      <c r="BD127" s="1078"/>
      <c r="BE127" s="1079"/>
      <c r="BF127" s="1080" t="s">
        <v>494</v>
      </c>
      <c r="BG127" s="1078"/>
      <c r="BH127" s="1078"/>
      <c r="BI127" s="1078"/>
      <c r="BJ127" s="1078"/>
      <c r="BK127" s="1078"/>
      <c r="BL127" s="1079"/>
      <c r="BM127" s="1080" t="s">
        <v>495</v>
      </c>
      <c r="BN127" s="1078"/>
      <c r="BO127" s="1078"/>
      <c r="BP127" s="1078"/>
      <c r="BQ127" s="1078"/>
      <c r="BR127" s="1078"/>
      <c r="BS127" s="1079"/>
      <c r="BT127" s="1080" t="s">
        <v>496</v>
      </c>
      <c r="BU127" s="1078"/>
      <c r="BV127" s="1078"/>
      <c r="BW127" s="1078"/>
      <c r="BX127" s="1078"/>
      <c r="BY127" s="1078"/>
      <c r="BZ127" s="1101"/>
      <c r="CA127" s="232"/>
      <c r="CB127" s="232"/>
      <c r="CC127" s="232"/>
      <c r="CD127" s="255"/>
      <c r="CE127" s="255"/>
      <c r="CF127" s="255"/>
      <c r="CG127" s="232"/>
      <c r="CH127" s="232"/>
      <c r="CI127" s="232"/>
      <c r="CJ127" s="254"/>
      <c r="CK127" s="1069"/>
      <c r="CL127" s="1056"/>
      <c r="CM127" s="1056"/>
      <c r="CN127" s="1056"/>
      <c r="CO127" s="1057"/>
      <c r="CP127" s="968" t="s">
        <v>497</v>
      </c>
      <c r="CQ127" s="969"/>
      <c r="CR127" s="969"/>
      <c r="CS127" s="969"/>
      <c r="CT127" s="969"/>
      <c r="CU127" s="969"/>
      <c r="CV127" s="969"/>
      <c r="CW127" s="969"/>
      <c r="CX127" s="969"/>
      <c r="CY127" s="969"/>
      <c r="CZ127" s="969"/>
      <c r="DA127" s="969"/>
      <c r="DB127" s="969"/>
      <c r="DC127" s="969"/>
      <c r="DD127" s="969"/>
      <c r="DE127" s="969"/>
      <c r="DF127" s="970"/>
      <c r="DG127" s="971" t="s">
        <v>446</v>
      </c>
      <c r="DH127" s="972"/>
      <c r="DI127" s="972"/>
      <c r="DJ127" s="972"/>
      <c r="DK127" s="972"/>
      <c r="DL127" s="972" t="s">
        <v>446</v>
      </c>
      <c r="DM127" s="972"/>
      <c r="DN127" s="972"/>
      <c r="DO127" s="972"/>
      <c r="DP127" s="972"/>
      <c r="DQ127" s="972" t="s">
        <v>446</v>
      </c>
      <c r="DR127" s="972"/>
      <c r="DS127" s="972"/>
      <c r="DT127" s="972"/>
      <c r="DU127" s="972"/>
      <c r="DV127" s="973" t="s">
        <v>446</v>
      </c>
      <c r="DW127" s="973"/>
      <c r="DX127" s="973"/>
      <c r="DY127" s="973"/>
      <c r="DZ127" s="974"/>
    </row>
    <row r="128" spans="1:130" s="230" customFormat="1" ht="26.25" customHeight="1" thickBot="1" x14ac:dyDescent="0.2">
      <c r="A128" s="1087" t="s">
        <v>498</v>
      </c>
      <c r="B128" s="1088"/>
      <c r="C128" s="1088"/>
      <c r="D128" s="1088"/>
      <c r="E128" s="1088"/>
      <c r="F128" s="1088"/>
      <c r="G128" s="1088"/>
      <c r="H128" s="1088"/>
      <c r="I128" s="1088"/>
      <c r="J128" s="1088"/>
      <c r="K128" s="1088"/>
      <c r="L128" s="1088"/>
      <c r="M128" s="1088"/>
      <c r="N128" s="1088"/>
      <c r="O128" s="1088"/>
      <c r="P128" s="1088"/>
      <c r="Q128" s="1088"/>
      <c r="R128" s="1088"/>
      <c r="S128" s="1088"/>
      <c r="T128" s="1088"/>
      <c r="U128" s="1088"/>
      <c r="V128" s="1088"/>
      <c r="W128" s="1089" t="s">
        <v>499</v>
      </c>
      <c r="X128" s="1089"/>
      <c r="Y128" s="1089"/>
      <c r="Z128" s="1090"/>
      <c r="AA128" s="1091">
        <v>6394</v>
      </c>
      <c r="AB128" s="1092"/>
      <c r="AC128" s="1092"/>
      <c r="AD128" s="1092"/>
      <c r="AE128" s="1093"/>
      <c r="AF128" s="1094">
        <v>4955</v>
      </c>
      <c r="AG128" s="1092"/>
      <c r="AH128" s="1092"/>
      <c r="AI128" s="1092"/>
      <c r="AJ128" s="1093"/>
      <c r="AK128" s="1094">
        <v>6110</v>
      </c>
      <c r="AL128" s="1092"/>
      <c r="AM128" s="1092"/>
      <c r="AN128" s="1092"/>
      <c r="AO128" s="1093"/>
      <c r="AP128" s="1095"/>
      <c r="AQ128" s="1096"/>
      <c r="AR128" s="1096"/>
      <c r="AS128" s="1096"/>
      <c r="AT128" s="1097"/>
      <c r="AU128" s="232"/>
      <c r="AV128" s="232"/>
      <c r="AW128" s="232"/>
      <c r="AX128" s="942" t="s">
        <v>500</v>
      </c>
      <c r="AY128" s="943"/>
      <c r="AZ128" s="943"/>
      <c r="BA128" s="943"/>
      <c r="BB128" s="943"/>
      <c r="BC128" s="943"/>
      <c r="BD128" s="943"/>
      <c r="BE128" s="944"/>
      <c r="BF128" s="1098" t="s">
        <v>446</v>
      </c>
      <c r="BG128" s="1099"/>
      <c r="BH128" s="1099"/>
      <c r="BI128" s="1099"/>
      <c r="BJ128" s="1099"/>
      <c r="BK128" s="1099"/>
      <c r="BL128" s="1100"/>
      <c r="BM128" s="1098">
        <v>15</v>
      </c>
      <c r="BN128" s="1099"/>
      <c r="BO128" s="1099"/>
      <c r="BP128" s="1099"/>
      <c r="BQ128" s="1099"/>
      <c r="BR128" s="1099"/>
      <c r="BS128" s="1100"/>
      <c r="BT128" s="1098">
        <v>20</v>
      </c>
      <c r="BU128" s="1099"/>
      <c r="BV128" s="1099"/>
      <c r="BW128" s="1099"/>
      <c r="BX128" s="1099"/>
      <c r="BY128" s="1099"/>
      <c r="BZ128" s="1122"/>
      <c r="CA128" s="255"/>
      <c r="CB128" s="255"/>
      <c r="CC128" s="255"/>
      <c r="CD128" s="255"/>
      <c r="CE128" s="255"/>
      <c r="CF128" s="255"/>
      <c r="CG128" s="232"/>
      <c r="CH128" s="232"/>
      <c r="CI128" s="232"/>
      <c r="CJ128" s="254"/>
      <c r="CK128" s="1070"/>
      <c r="CL128" s="1071"/>
      <c r="CM128" s="1071"/>
      <c r="CN128" s="1071"/>
      <c r="CO128" s="1072"/>
      <c r="CP128" s="1081" t="s">
        <v>501</v>
      </c>
      <c r="CQ128" s="762"/>
      <c r="CR128" s="762"/>
      <c r="CS128" s="762"/>
      <c r="CT128" s="762"/>
      <c r="CU128" s="762"/>
      <c r="CV128" s="762"/>
      <c r="CW128" s="762"/>
      <c r="CX128" s="762"/>
      <c r="CY128" s="762"/>
      <c r="CZ128" s="762"/>
      <c r="DA128" s="762"/>
      <c r="DB128" s="762"/>
      <c r="DC128" s="762"/>
      <c r="DD128" s="762"/>
      <c r="DE128" s="762"/>
      <c r="DF128" s="1082"/>
      <c r="DG128" s="1083" t="s">
        <v>446</v>
      </c>
      <c r="DH128" s="1084"/>
      <c r="DI128" s="1084"/>
      <c r="DJ128" s="1084"/>
      <c r="DK128" s="1084"/>
      <c r="DL128" s="1084" t="s">
        <v>446</v>
      </c>
      <c r="DM128" s="1084"/>
      <c r="DN128" s="1084"/>
      <c r="DO128" s="1084"/>
      <c r="DP128" s="1084"/>
      <c r="DQ128" s="1084" t="s">
        <v>446</v>
      </c>
      <c r="DR128" s="1084"/>
      <c r="DS128" s="1084"/>
      <c r="DT128" s="1084"/>
      <c r="DU128" s="1084"/>
      <c r="DV128" s="1085" t="s">
        <v>231</v>
      </c>
      <c r="DW128" s="1085"/>
      <c r="DX128" s="1085"/>
      <c r="DY128" s="1085"/>
      <c r="DZ128" s="1086"/>
    </row>
    <row r="129" spans="1:131" s="230" customFormat="1" ht="26.25" customHeight="1" x14ac:dyDescent="0.15">
      <c r="A129" s="980" t="s">
        <v>108</v>
      </c>
      <c r="B129" s="981"/>
      <c r="C129" s="981"/>
      <c r="D129" s="981"/>
      <c r="E129" s="981"/>
      <c r="F129" s="981"/>
      <c r="G129" s="981"/>
      <c r="H129" s="981"/>
      <c r="I129" s="981"/>
      <c r="J129" s="981"/>
      <c r="K129" s="981"/>
      <c r="L129" s="981"/>
      <c r="M129" s="981"/>
      <c r="N129" s="981"/>
      <c r="O129" s="981"/>
      <c r="P129" s="981"/>
      <c r="Q129" s="981"/>
      <c r="R129" s="981"/>
      <c r="S129" s="981"/>
      <c r="T129" s="981"/>
      <c r="U129" s="981"/>
      <c r="V129" s="981"/>
      <c r="W129" s="1116" t="s">
        <v>502</v>
      </c>
      <c r="X129" s="1117"/>
      <c r="Y129" s="1117"/>
      <c r="Z129" s="1118"/>
      <c r="AA129" s="1004">
        <v>4389865</v>
      </c>
      <c r="AB129" s="1005"/>
      <c r="AC129" s="1005"/>
      <c r="AD129" s="1005"/>
      <c r="AE129" s="1006"/>
      <c r="AF129" s="1007">
        <v>4638890</v>
      </c>
      <c r="AG129" s="1005"/>
      <c r="AH129" s="1005"/>
      <c r="AI129" s="1005"/>
      <c r="AJ129" s="1006"/>
      <c r="AK129" s="1007">
        <v>4464276</v>
      </c>
      <c r="AL129" s="1005"/>
      <c r="AM129" s="1005"/>
      <c r="AN129" s="1005"/>
      <c r="AO129" s="1006"/>
      <c r="AP129" s="1119"/>
      <c r="AQ129" s="1120"/>
      <c r="AR129" s="1120"/>
      <c r="AS129" s="1120"/>
      <c r="AT129" s="1121"/>
      <c r="AU129" s="233"/>
      <c r="AV129" s="233"/>
      <c r="AW129" s="233"/>
      <c r="AX129" s="1111" t="s">
        <v>503</v>
      </c>
      <c r="AY129" s="969"/>
      <c r="AZ129" s="969"/>
      <c r="BA129" s="969"/>
      <c r="BB129" s="969"/>
      <c r="BC129" s="969"/>
      <c r="BD129" s="969"/>
      <c r="BE129" s="970"/>
      <c r="BF129" s="1112" t="s">
        <v>231</v>
      </c>
      <c r="BG129" s="1113"/>
      <c r="BH129" s="1113"/>
      <c r="BI129" s="1113"/>
      <c r="BJ129" s="1113"/>
      <c r="BK129" s="1113"/>
      <c r="BL129" s="1114"/>
      <c r="BM129" s="1112">
        <v>20</v>
      </c>
      <c r="BN129" s="1113"/>
      <c r="BO129" s="1113"/>
      <c r="BP129" s="1113"/>
      <c r="BQ129" s="1113"/>
      <c r="BR129" s="1113"/>
      <c r="BS129" s="1114"/>
      <c r="BT129" s="1112">
        <v>30</v>
      </c>
      <c r="BU129" s="1113"/>
      <c r="BV129" s="1113"/>
      <c r="BW129" s="1113"/>
      <c r="BX129" s="1113"/>
      <c r="BY129" s="1113"/>
      <c r="BZ129" s="111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80" t="s">
        <v>504</v>
      </c>
      <c r="B130" s="981"/>
      <c r="C130" s="981"/>
      <c r="D130" s="981"/>
      <c r="E130" s="981"/>
      <c r="F130" s="981"/>
      <c r="G130" s="981"/>
      <c r="H130" s="981"/>
      <c r="I130" s="981"/>
      <c r="J130" s="981"/>
      <c r="K130" s="981"/>
      <c r="L130" s="981"/>
      <c r="M130" s="981"/>
      <c r="N130" s="981"/>
      <c r="O130" s="981"/>
      <c r="P130" s="981"/>
      <c r="Q130" s="981"/>
      <c r="R130" s="981"/>
      <c r="S130" s="981"/>
      <c r="T130" s="981"/>
      <c r="U130" s="981"/>
      <c r="V130" s="981"/>
      <c r="W130" s="1116" t="s">
        <v>505</v>
      </c>
      <c r="X130" s="1117"/>
      <c r="Y130" s="1117"/>
      <c r="Z130" s="1118"/>
      <c r="AA130" s="1004">
        <v>560824</v>
      </c>
      <c r="AB130" s="1005"/>
      <c r="AC130" s="1005"/>
      <c r="AD130" s="1005"/>
      <c r="AE130" s="1006"/>
      <c r="AF130" s="1007">
        <v>583873</v>
      </c>
      <c r="AG130" s="1005"/>
      <c r="AH130" s="1005"/>
      <c r="AI130" s="1005"/>
      <c r="AJ130" s="1006"/>
      <c r="AK130" s="1007">
        <v>584493</v>
      </c>
      <c r="AL130" s="1005"/>
      <c r="AM130" s="1005"/>
      <c r="AN130" s="1005"/>
      <c r="AO130" s="1006"/>
      <c r="AP130" s="1119"/>
      <c r="AQ130" s="1120"/>
      <c r="AR130" s="1120"/>
      <c r="AS130" s="1120"/>
      <c r="AT130" s="1121"/>
      <c r="AU130" s="233"/>
      <c r="AV130" s="233"/>
      <c r="AW130" s="233"/>
      <c r="AX130" s="1111" t="s">
        <v>506</v>
      </c>
      <c r="AY130" s="969"/>
      <c r="AZ130" s="969"/>
      <c r="BA130" s="969"/>
      <c r="BB130" s="969"/>
      <c r="BC130" s="969"/>
      <c r="BD130" s="969"/>
      <c r="BE130" s="970"/>
      <c r="BF130" s="1147">
        <v>5.9</v>
      </c>
      <c r="BG130" s="1148"/>
      <c r="BH130" s="1148"/>
      <c r="BI130" s="1148"/>
      <c r="BJ130" s="1148"/>
      <c r="BK130" s="1148"/>
      <c r="BL130" s="1149"/>
      <c r="BM130" s="1147">
        <v>25</v>
      </c>
      <c r="BN130" s="1148"/>
      <c r="BO130" s="1148"/>
      <c r="BP130" s="1148"/>
      <c r="BQ130" s="1148"/>
      <c r="BR130" s="1148"/>
      <c r="BS130" s="1149"/>
      <c r="BT130" s="1147">
        <v>35</v>
      </c>
      <c r="BU130" s="1148"/>
      <c r="BV130" s="1148"/>
      <c r="BW130" s="1148"/>
      <c r="BX130" s="1148"/>
      <c r="BY130" s="1148"/>
      <c r="BZ130" s="115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51"/>
      <c r="B131" s="1152"/>
      <c r="C131" s="1152"/>
      <c r="D131" s="1152"/>
      <c r="E131" s="1152"/>
      <c r="F131" s="1152"/>
      <c r="G131" s="1152"/>
      <c r="H131" s="1152"/>
      <c r="I131" s="1152"/>
      <c r="J131" s="1152"/>
      <c r="K131" s="1152"/>
      <c r="L131" s="1152"/>
      <c r="M131" s="1152"/>
      <c r="N131" s="1152"/>
      <c r="O131" s="1152"/>
      <c r="P131" s="1152"/>
      <c r="Q131" s="1152"/>
      <c r="R131" s="1152"/>
      <c r="S131" s="1152"/>
      <c r="T131" s="1152"/>
      <c r="U131" s="1152"/>
      <c r="V131" s="1152"/>
      <c r="W131" s="1153" t="s">
        <v>507</v>
      </c>
      <c r="X131" s="1154"/>
      <c r="Y131" s="1154"/>
      <c r="Z131" s="1155"/>
      <c r="AA131" s="1050">
        <v>3829041</v>
      </c>
      <c r="AB131" s="1032"/>
      <c r="AC131" s="1032"/>
      <c r="AD131" s="1032"/>
      <c r="AE131" s="1033"/>
      <c r="AF131" s="1031">
        <v>4055017</v>
      </c>
      <c r="AG131" s="1032"/>
      <c r="AH131" s="1032"/>
      <c r="AI131" s="1032"/>
      <c r="AJ131" s="1033"/>
      <c r="AK131" s="1031">
        <v>3879783</v>
      </c>
      <c r="AL131" s="1032"/>
      <c r="AM131" s="1032"/>
      <c r="AN131" s="1032"/>
      <c r="AO131" s="1033"/>
      <c r="AP131" s="1156"/>
      <c r="AQ131" s="1157"/>
      <c r="AR131" s="1157"/>
      <c r="AS131" s="1157"/>
      <c r="AT131" s="1158"/>
      <c r="AU131" s="233"/>
      <c r="AV131" s="233"/>
      <c r="AW131" s="233"/>
      <c r="AX131" s="1129" t="s">
        <v>508</v>
      </c>
      <c r="AY131" s="762"/>
      <c r="AZ131" s="762"/>
      <c r="BA131" s="762"/>
      <c r="BB131" s="762"/>
      <c r="BC131" s="762"/>
      <c r="BD131" s="762"/>
      <c r="BE131" s="1082"/>
      <c r="BF131" s="1130">
        <v>28.4</v>
      </c>
      <c r="BG131" s="1131"/>
      <c r="BH131" s="1131"/>
      <c r="BI131" s="1131"/>
      <c r="BJ131" s="1131"/>
      <c r="BK131" s="1131"/>
      <c r="BL131" s="1132"/>
      <c r="BM131" s="1130">
        <v>350</v>
      </c>
      <c r="BN131" s="1131"/>
      <c r="BO131" s="1131"/>
      <c r="BP131" s="1131"/>
      <c r="BQ131" s="1131"/>
      <c r="BR131" s="1131"/>
      <c r="BS131" s="1132"/>
      <c r="BT131" s="1133"/>
      <c r="BU131" s="1134"/>
      <c r="BV131" s="1134"/>
      <c r="BW131" s="1134"/>
      <c r="BX131" s="1134"/>
      <c r="BY131" s="1134"/>
      <c r="BZ131" s="113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6" t="s">
        <v>509</v>
      </c>
      <c r="B132" s="1137"/>
      <c r="C132" s="1137"/>
      <c r="D132" s="1137"/>
      <c r="E132" s="1137"/>
      <c r="F132" s="1137"/>
      <c r="G132" s="1137"/>
      <c r="H132" s="1137"/>
      <c r="I132" s="1137"/>
      <c r="J132" s="1137"/>
      <c r="K132" s="1137"/>
      <c r="L132" s="1137"/>
      <c r="M132" s="1137"/>
      <c r="N132" s="1137"/>
      <c r="O132" s="1137"/>
      <c r="P132" s="1137"/>
      <c r="Q132" s="1137"/>
      <c r="R132" s="1137"/>
      <c r="S132" s="1137"/>
      <c r="T132" s="1137"/>
      <c r="U132" s="1137"/>
      <c r="V132" s="1140" t="s">
        <v>510</v>
      </c>
      <c r="W132" s="1140"/>
      <c r="X132" s="1140"/>
      <c r="Y132" s="1140"/>
      <c r="Z132" s="1141"/>
      <c r="AA132" s="1142">
        <v>6.040337515</v>
      </c>
      <c r="AB132" s="1143"/>
      <c r="AC132" s="1143"/>
      <c r="AD132" s="1143"/>
      <c r="AE132" s="1144"/>
      <c r="AF132" s="1145">
        <v>5.2420248789999997</v>
      </c>
      <c r="AG132" s="1143"/>
      <c r="AH132" s="1143"/>
      <c r="AI132" s="1143"/>
      <c r="AJ132" s="1144"/>
      <c r="AK132" s="1145">
        <v>6.4415458289999998</v>
      </c>
      <c r="AL132" s="1143"/>
      <c r="AM132" s="1143"/>
      <c r="AN132" s="1143"/>
      <c r="AO132" s="1144"/>
      <c r="AP132" s="1047"/>
      <c r="AQ132" s="1048"/>
      <c r="AR132" s="1048"/>
      <c r="AS132" s="1048"/>
      <c r="AT132" s="114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8"/>
      <c r="B133" s="1139"/>
      <c r="C133" s="1139"/>
      <c r="D133" s="1139"/>
      <c r="E133" s="1139"/>
      <c r="F133" s="1139"/>
      <c r="G133" s="1139"/>
      <c r="H133" s="1139"/>
      <c r="I133" s="1139"/>
      <c r="J133" s="1139"/>
      <c r="K133" s="1139"/>
      <c r="L133" s="1139"/>
      <c r="M133" s="1139"/>
      <c r="N133" s="1139"/>
      <c r="O133" s="1139"/>
      <c r="P133" s="1139"/>
      <c r="Q133" s="1139"/>
      <c r="R133" s="1139"/>
      <c r="S133" s="1139"/>
      <c r="T133" s="1139"/>
      <c r="U133" s="1139"/>
      <c r="V133" s="1123" t="s">
        <v>511</v>
      </c>
      <c r="W133" s="1123"/>
      <c r="X133" s="1123"/>
      <c r="Y133" s="1123"/>
      <c r="Z133" s="1124"/>
      <c r="AA133" s="1125">
        <v>6.9</v>
      </c>
      <c r="AB133" s="1126"/>
      <c r="AC133" s="1126"/>
      <c r="AD133" s="1126"/>
      <c r="AE133" s="1127"/>
      <c r="AF133" s="1125">
        <v>6.1</v>
      </c>
      <c r="AG133" s="1126"/>
      <c r="AH133" s="1126"/>
      <c r="AI133" s="1126"/>
      <c r="AJ133" s="1127"/>
      <c r="AK133" s="1125">
        <v>5.9</v>
      </c>
      <c r="AL133" s="1126"/>
      <c r="AM133" s="1126"/>
      <c r="AN133" s="1126"/>
      <c r="AO133" s="1127"/>
      <c r="AP133" s="1074"/>
      <c r="AQ133" s="1075"/>
      <c r="AR133" s="1075"/>
      <c r="AS133" s="1075"/>
      <c r="AT133" s="11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i0s9TvyblOKxF4qKaEMB+Z6c1+gayqxOZj3B/Gfa8fSXFYD3QE+63HFB2OfYYtR5RKU8FcuygYfnZ+qHWORQQ==" saltValue="YEvWEJG1OUq+BfbWftJG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38" fitToHeight="2" orientation="landscape" horizontalDpi="1200" verticalDpi="1200" r:id="rId1"/>
  <headerFooter alignWithMargins="0">
    <oddFooter>&amp;C&amp;P/&amp;N</oddFooter>
  </headerFooter>
  <rowBreaks count="1" manualBreakCount="1">
    <brk id="6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c+ZGahMdUh7EK00KBHE/4snuNkXUCBz8JiXZs7HBLcGlE2Ch5/CEinV4nh2HUUtahtnHpUW7OUXLko1lFRL+Q==" saltValue="6H1lYVgFhM4MbQAqMO9u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7znF7VvknfhH8ikX7ZCxria/e5Hdcp6dlsnGospsj6H3CKDELVeFkgamS84GA4CtHsxL2dct7EihAVG1i4sw==" saltValue="8Q4KCrsHRxC8jo75MbI/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5" style="261" hidden="1" customWidth="1"/>
    <col min="53" max="16384" width="8.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0"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1"/>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2" t="s">
        <v>520</v>
      </c>
      <c r="AL9" s="1163"/>
      <c r="AM9" s="1163"/>
      <c r="AN9" s="1164"/>
      <c r="AO9" s="281">
        <v>1107556</v>
      </c>
      <c r="AP9" s="281">
        <v>73048</v>
      </c>
      <c r="AQ9" s="282">
        <v>99018</v>
      </c>
      <c r="AR9" s="283">
        <v>-26.2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2" t="s">
        <v>521</v>
      </c>
      <c r="AL10" s="1163"/>
      <c r="AM10" s="1163"/>
      <c r="AN10" s="1164"/>
      <c r="AO10" s="284">
        <v>19496</v>
      </c>
      <c r="AP10" s="284">
        <v>1286</v>
      </c>
      <c r="AQ10" s="285">
        <v>12190</v>
      </c>
      <c r="AR10" s="286">
        <v>-89.5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2" t="s">
        <v>522</v>
      </c>
      <c r="AL11" s="1163"/>
      <c r="AM11" s="1163"/>
      <c r="AN11" s="1164"/>
      <c r="AO11" s="284">
        <v>2540</v>
      </c>
      <c r="AP11" s="284">
        <v>168</v>
      </c>
      <c r="AQ11" s="285">
        <v>979</v>
      </c>
      <c r="AR11" s="286">
        <v>-82.8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2" t="s">
        <v>523</v>
      </c>
      <c r="AL12" s="1163"/>
      <c r="AM12" s="1163"/>
      <c r="AN12" s="1164"/>
      <c r="AO12" s="284" t="s">
        <v>524</v>
      </c>
      <c r="AP12" s="284" t="s">
        <v>524</v>
      </c>
      <c r="AQ12" s="285" t="s">
        <v>524</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2" t="s">
        <v>525</v>
      </c>
      <c r="AL13" s="1163"/>
      <c r="AM13" s="1163"/>
      <c r="AN13" s="1164"/>
      <c r="AO13" s="284" t="s">
        <v>524</v>
      </c>
      <c r="AP13" s="284" t="s">
        <v>524</v>
      </c>
      <c r="AQ13" s="285">
        <v>3304</v>
      </c>
      <c r="AR13" s="286" t="s">
        <v>524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2" t="s">
        <v>526</v>
      </c>
      <c r="AL14" s="1163"/>
      <c r="AM14" s="1163"/>
      <c r="AN14" s="1164"/>
      <c r="AO14" s="284">
        <v>20720</v>
      </c>
      <c r="AP14" s="284">
        <v>1367</v>
      </c>
      <c r="AQ14" s="285">
        <v>2278</v>
      </c>
      <c r="AR14" s="286">
        <v>-40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5" t="s">
        <v>527</v>
      </c>
      <c r="AL15" s="1166"/>
      <c r="AM15" s="1166"/>
      <c r="AN15" s="1167"/>
      <c r="AO15" s="284">
        <v>-84153</v>
      </c>
      <c r="AP15" s="284">
        <v>-5550</v>
      </c>
      <c r="AQ15" s="285">
        <v>-6694</v>
      </c>
      <c r="AR15" s="286">
        <v>-17.100000000000001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5" t="s">
        <v>188</v>
      </c>
      <c r="AL16" s="1166"/>
      <c r="AM16" s="1166"/>
      <c r="AN16" s="1167"/>
      <c r="AO16" s="284">
        <v>1066159</v>
      </c>
      <c r="AP16" s="284">
        <v>70318</v>
      </c>
      <c r="AQ16" s="285">
        <v>111075</v>
      </c>
      <c r="AR16" s="286">
        <v>-36.700000000000003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8" t="s">
        <v>532</v>
      </c>
      <c r="AL21" s="1169"/>
      <c r="AM21" s="1169"/>
      <c r="AN21" s="1170"/>
      <c r="AO21" s="297">
        <v>7.32</v>
      </c>
      <c r="AP21" s="298">
        <v>9.92</v>
      </c>
      <c r="AQ21" s="299">
        <v>-2.6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8" t="s">
        <v>533</v>
      </c>
      <c r="AL22" s="1169"/>
      <c r="AM22" s="1169"/>
      <c r="AN22" s="1170"/>
      <c r="AO22" s="302">
        <v>95.2</v>
      </c>
      <c r="AP22" s="303">
        <v>96.2</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9" t="s">
        <v>534</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0"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1"/>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6" t="s">
        <v>537</v>
      </c>
      <c r="AL32" s="1177"/>
      <c r="AM32" s="1177"/>
      <c r="AN32" s="1178"/>
      <c r="AO32" s="312">
        <v>482228</v>
      </c>
      <c r="AP32" s="312">
        <v>31805</v>
      </c>
      <c r="AQ32" s="313">
        <v>56953</v>
      </c>
      <c r="AR32" s="314">
        <v>-44.2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6" t="s">
        <v>538</v>
      </c>
      <c r="AL33" s="1177"/>
      <c r="AM33" s="1177"/>
      <c r="AN33" s="1178"/>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6" t="s">
        <v>539</v>
      </c>
      <c r="AL34" s="1177"/>
      <c r="AM34" s="1177"/>
      <c r="AN34" s="1178"/>
      <c r="AO34" s="312" t="s">
        <v>524</v>
      </c>
      <c r="AP34" s="312" t="s">
        <v>524</v>
      </c>
      <c r="AQ34" s="313" t="s">
        <v>524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6" t="s">
        <v>540</v>
      </c>
      <c r="AL35" s="1177"/>
      <c r="AM35" s="1177"/>
      <c r="AN35" s="1178"/>
      <c r="AO35" s="312">
        <v>338922</v>
      </c>
      <c r="AP35" s="312">
        <v>22353</v>
      </c>
      <c r="AQ35" s="313">
        <v>20881</v>
      </c>
      <c r="AR35" s="314">
        <v>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6" t="s">
        <v>541</v>
      </c>
      <c r="AL36" s="1177"/>
      <c r="AM36" s="1177"/>
      <c r="AN36" s="1178"/>
      <c r="AO36" s="312">
        <v>19289</v>
      </c>
      <c r="AP36" s="312">
        <v>1272</v>
      </c>
      <c r="AQ36" s="313">
        <v>3030</v>
      </c>
      <c r="AR36" s="314">
        <v>-58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6" t="s">
        <v>542</v>
      </c>
      <c r="AL37" s="1177"/>
      <c r="AM37" s="1177"/>
      <c r="AN37" s="1178"/>
      <c r="AO37" s="312" t="s">
        <v>524</v>
      </c>
      <c r="AP37" s="312" t="s">
        <v>524</v>
      </c>
      <c r="AQ37" s="313">
        <v>605</v>
      </c>
      <c r="AR37" s="314" t="s">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9" t="s">
        <v>543</v>
      </c>
      <c r="AL38" s="1180"/>
      <c r="AM38" s="1180"/>
      <c r="AN38" s="1181"/>
      <c r="AO38" s="315">
        <v>82</v>
      </c>
      <c r="AP38" s="315">
        <v>5</v>
      </c>
      <c r="AQ38" s="316">
        <v>2</v>
      </c>
      <c r="AR38" s="304">
        <v>150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9" t="s">
        <v>544</v>
      </c>
      <c r="AL39" s="1180"/>
      <c r="AM39" s="1180"/>
      <c r="AN39" s="1181"/>
      <c r="AO39" s="312">
        <v>-6110</v>
      </c>
      <c r="AP39" s="312">
        <v>-403</v>
      </c>
      <c r="AQ39" s="313">
        <v>-2161</v>
      </c>
      <c r="AR39" s="314">
        <v>-81.400000000000006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6" t="s">
        <v>545</v>
      </c>
      <c r="AL40" s="1177"/>
      <c r="AM40" s="1177"/>
      <c r="AN40" s="1178"/>
      <c r="AO40" s="312">
        <v>-584493</v>
      </c>
      <c r="AP40" s="312">
        <v>-38550</v>
      </c>
      <c r="AQ40" s="313">
        <v>-53409</v>
      </c>
      <c r="AR40" s="314">
        <v>-27.8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82" t="s">
        <v>303</v>
      </c>
      <c r="AL41" s="1183"/>
      <c r="AM41" s="1183"/>
      <c r="AN41" s="1184"/>
      <c r="AO41" s="312">
        <v>249918</v>
      </c>
      <c r="AP41" s="312">
        <v>16483</v>
      </c>
      <c r="AQ41" s="313">
        <v>25901</v>
      </c>
      <c r="AR41" s="314">
        <v>-36.4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71" t="s">
        <v>515</v>
      </c>
      <c r="AN49" s="1173" t="s">
        <v>549</v>
      </c>
      <c r="AO49" s="1174"/>
      <c r="AP49" s="1174"/>
      <c r="AQ49" s="1174"/>
      <c r="AR49" s="117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72"/>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432618</v>
      </c>
      <c r="AN51" s="334">
        <v>27785</v>
      </c>
      <c r="AO51" s="335">
        <v>-20.9</v>
      </c>
      <c r="AP51" s="336">
        <v>96462</v>
      </c>
      <c r="AQ51" s="337">
        <v>-2.5</v>
      </c>
      <c r="AR51" s="338">
        <v>-18.399999999999999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238347</v>
      </c>
      <c r="AN52" s="342">
        <v>15308</v>
      </c>
      <c r="AO52" s="343">
        <v>-3.1</v>
      </c>
      <c r="AP52" s="344">
        <v>39886</v>
      </c>
      <c r="AQ52" s="345">
        <v>-8.8000000000000007</v>
      </c>
      <c r="AR52" s="346">
        <v>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444464</v>
      </c>
      <c r="AN53" s="334">
        <v>28764</v>
      </c>
      <c r="AO53" s="335">
        <v>3.5</v>
      </c>
      <c r="AP53" s="336">
        <v>83103</v>
      </c>
      <c r="AQ53" s="337">
        <v>-13.8</v>
      </c>
      <c r="AR53" s="338">
        <v>17.3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279946</v>
      </c>
      <c r="AN54" s="342">
        <v>18117</v>
      </c>
      <c r="AO54" s="343">
        <v>18.3</v>
      </c>
      <c r="AP54" s="344">
        <v>41378</v>
      </c>
      <c r="AQ54" s="345">
        <v>3.7</v>
      </c>
      <c r="AR54" s="346">
        <v>14.6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642525</v>
      </c>
      <c r="AN55" s="334">
        <v>41782</v>
      </c>
      <c r="AO55" s="335">
        <v>45.3</v>
      </c>
      <c r="AP55" s="336">
        <v>84459</v>
      </c>
      <c r="AQ55" s="337">
        <v>1.6</v>
      </c>
      <c r="AR55" s="338">
        <v>43.7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347971</v>
      </c>
      <c r="AN56" s="342">
        <v>22628</v>
      </c>
      <c r="AO56" s="343">
        <v>24.9</v>
      </c>
      <c r="AP56" s="344">
        <v>47314</v>
      </c>
      <c r="AQ56" s="345">
        <v>14.3</v>
      </c>
      <c r="AR56" s="346">
        <v>10.6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853455</v>
      </c>
      <c r="AN57" s="334">
        <v>55887</v>
      </c>
      <c r="AO57" s="335">
        <v>33.799999999999997</v>
      </c>
      <c r="AP57" s="336">
        <v>74568</v>
      </c>
      <c r="AQ57" s="337">
        <v>-11.7</v>
      </c>
      <c r="AR57" s="338">
        <v>45.5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491913</v>
      </c>
      <c r="AN58" s="342">
        <v>32212</v>
      </c>
      <c r="AO58" s="343">
        <v>42.4</v>
      </c>
      <c r="AP58" s="344">
        <v>42558</v>
      </c>
      <c r="AQ58" s="345">
        <v>-10.1</v>
      </c>
      <c r="AR58" s="346">
        <v>52.5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786583</v>
      </c>
      <c r="AN59" s="334">
        <v>51879</v>
      </c>
      <c r="AO59" s="335">
        <v>-7.2</v>
      </c>
      <c r="AP59" s="336">
        <v>73693</v>
      </c>
      <c r="AQ59" s="337">
        <v>-1.2</v>
      </c>
      <c r="AR59" s="338">
        <v>-6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506663</v>
      </c>
      <c r="AN60" s="342">
        <v>33417</v>
      </c>
      <c r="AO60" s="343">
        <v>3.7</v>
      </c>
      <c r="AP60" s="344">
        <v>44203</v>
      </c>
      <c r="AQ60" s="345">
        <v>3.9</v>
      </c>
      <c r="AR60" s="346">
        <v>-0.2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631929</v>
      </c>
      <c r="AN61" s="349">
        <v>41219</v>
      </c>
      <c r="AO61" s="350">
        <v>10.9</v>
      </c>
      <c r="AP61" s="351">
        <v>82457</v>
      </c>
      <c r="AQ61" s="352">
        <v>-5.5</v>
      </c>
      <c r="AR61" s="338">
        <v>16.399999999999999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372968</v>
      </c>
      <c r="AN62" s="342">
        <v>24336</v>
      </c>
      <c r="AO62" s="343">
        <v>17.2</v>
      </c>
      <c r="AP62" s="344">
        <v>43068</v>
      </c>
      <c r="AQ62" s="345">
        <v>0.6</v>
      </c>
      <c r="AR62" s="346">
        <v>16.600000000000001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5waGfiDNzfnRFpgaOOHNZCaFNRh8eJ9Tc5RDatFnkiA281uV+eT9//8y20h48tUokZVZvHifxicBN8tQs+EEw==" saltValue="6Lv99ZJpA+JrzyVFgdqu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0" spans="125:125" ht="13.5" hidden="1" customHeight="1" x14ac:dyDescent="0.15"/>
    <row r="121" spans="125:125" ht="13.5" hidden="1" customHeight="1" x14ac:dyDescent="0.15">
      <c r="DU121" s="259"/>
    </row>
  </sheetData>
  <sheetProtection algorithmName="SHA-512" hashValue="b5PtKU67UzyLCfsDsyvAwKPGpVjpDJG4+xIz167ard/sGydU7T8oAYD+LDGhNnwvUyDdRc+vBWZPZhb3rBpHeg==" saltValue="DEg1Ixs4J5ALnGzdq4+My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iqrPSmYuFOLAy32tq86LDN3yCLVyj7HESt88qEgtlyUoJUkotCc6e3ltmY/8FGaBkCXlu+uRSINaCbHLg/6ZCw==" saltValue="6y16ymmgHu3gXLue5U7h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375" style="1" customWidth="1"/>
    <col min="2" max="16" width="14.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85" t="s">
        <v>3</v>
      </c>
      <c r="D47" s="1185"/>
      <c r="E47" s="1186"/>
      <c r="F47" s="11">
        <v>41.4</v>
      </c>
      <c r="G47" s="12">
        <v>39.53</v>
      </c>
      <c r="H47" s="12">
        <v>39.049999999999997</v>
      </c>
      <c r="I47" s="12">
        <v>40.28</v>
      </c>
      <c r="J47" s="13">
        <v>43.66</v>
      </c>
    </row>
    <row r="48" spans="2:10" ht="57.75" customHeight="1" x14ac:dyDescent="0.15">
      <c r="B48" s="14"/>
      <c r="C48" s="1187" t="s">
        <v>4</v>
      </c>
      <c r="D48" s="1187"/>
      <c r="E48" s="1188"/>
      <c r="F48" s="15">
        <v>5.16</v>
      </c>
      <c r="G48" s="16">
        <v>4.1900000000000004</v>
      </c>
      <c r="H48" s="16">
        <v>4.4800000000000004</v>
      </c>
      <c r="I48" s="16">
        <v>5.85</v>
      </c>
      <c r="J48" s="17">
        <v>5.15</v>
      </c>
    </row>
    <row r="49" spans="2:10" ht="57.75" customHeight="1" thickBot="1" x14ac:dyDescent="0.2">
      <c r="B49" s="18"/>
      <c r="C49" s="1189" t="s">
        <v>5</v>
      </c>
      <c r="D49" s="1189"/>
      <c r="E49" s="1190"/>
      <c r="F49" s="19" t="s">
        <v>570</v>
      </c>
      <c r="G49" s="20" t="s">
        <v>571</v>
      </c>
      <c r="H49" s="20">
        <v>0.62</v>
      </c>
      <c r="I49" s="20">
        <v>2.34</v>
      </c>
      <c r="J49" s="21" t="s">
        <v>572</v>
      </c>
    </row>
    <row r="50" spans="2:10" x14ac:dyDescent="0.15"/>
  </sheetData>
  <sheetProtection algorithmName="SHA-512" hashValue="pMpWmjnPsxm12lIc8RSZrSfNsAe+egHjboqeRzT82fHRiddBOwe7tSUfRRQzAR/loHyAYVZcIFfLHM7Gh2vBqw==" saltValue="M5wWjrOJCwG8cWTha+Nj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